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charts/chart4.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charts/chart1.xml" ContentType="application/vnd.openxmlformats-officedocument.drawingml.chart+xml"/>
  <Override PartName="/xl/drawings/drawing2.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codeName="ThisWorkbook" defaultThemeVersion="124226"/>
  <bookViews>
    <workbookView xWindow="180" yWindow="60" windowWidth="14205" windowHeight="12765" tabRatio="901"/>
  </bookViews>
  <sheets>
    <sheet name="DATABASE" sheetId="4" r:id="rId1"/>
    <sheet name="Statistics makes" sheetId="5" r:id="rId2"/>
    <sheet name="Statistics years" sheetId="6" r:id="rId3"/>
    <sheet name="Statistics data" sheetId="7" r:id="rId4"/>
    <sheet name="Statistics data history" sheetId="8" r:id="rId5"/>
  </sheets>
  <definedNames>
    <definedName name="_xlnm._FilterDatabase" localSheetId="0" hidden="1">DATABASE!$A$6:$DR$638</definedName>
    <definedName name="_xlnm._FilterDatabase" localSheetId="1" hidden="1">'Statistics makes'!$B$7:$AL$73</definedName>
    <definedName name="_xlnm._FilterDatabase" localSheetId="2" hidden="1">'Statistics years'!$B$5:$AL$201</definedName>
  </definedNames>
  <calcPr calcId="125725" concurrentManualCount="4"/>
</workbook>
</file>

<file path=xl/calcChain.xml><?xml version="1.0" encoding="utf-8"?>
<calcChain xmlns="http://schemas.openxmlformats.org/spreadsheetml/2006/main">
  <c r="DQ5" i="4"/>
  <c r="DP5"/>
  <c r="DO5"/>
  <c r="DN5"/>
  <c r="DM5"/>
  <c r="DL5"/>
  <c r="DK5"/>
  <c r="DJ5"/>
  <c r="DI5"/>
  <c r="DH5"/>
  <c r="DG5"/>
  <c r="DF5"/>
  <c r="DE5"/>
  <c r="DD5"/>
  <c r="DC5"/>
  <c r="DB5"/>
  <c r="DA5"/>
  <c r="CZ5"/>
  <c r="CY5"/>
  <c r="CX5"/>
  <c r="CW5"/>
  <c r="CV5"/>
  <c r="CU5"/>
  <c r="CT5"/>
  <c r="CS5"/>
  <c r="CR5"/>
  <c r="CQ5"/>
  <c r="CP5"/>
  <c r="CO5"/>
  <c r="CN5"/>
  <c r="CM5"/>
  <c r="CL5"/>
  <c r="CK5"/>
  <c r="CJ5"/>
  <c r="CI5"/>
  <c r="CH5"/>
  <c r="CG5"/>
  <c r="CF5"/>
  <c r="CE5"/>
  <c r="CD5"/>
  <c r="CC5"/>
  <c r="CB5"/>
  <c r="CA5"/>
  <c r="BZ5"/>
  <c r="BY5"/>
  <c r="BX5"/>
  <c r="BW5"/>
  <c r="BV5"/>
  <c r="BU5"/>
  <c r="BT5"/>
  <c r="BS5"/>
  <c r="BR5"/>
  <c r="BQ5"/>
  <c r="BP5"/>
  <c r="BO5"/>
  <c r="BN5"/>
  <c r="BM5"/>
  <c r="BL5"/>
  <c r="BK5"/>
  <c r="BJ5"/>
  <c r="BI5"/>
  <c r="BH5"/>
  <c r="BG5"/>
  <c r="BF5"/>
  <c r="BE5"/>
  <c r="BD5"/>
  <c r="BC5"/>
  <c r="BB5"/>
  <c r="BA5"/>
  <c r="AZ5"/>
  <c r="AY5"/>
  <c r="AX5"/>
  <c r="AW5"/>
  <c r="AV5"/>
  <c r="AU5"/>
  <c r="AT5"/>
  <c r="AS5"/>
  <c r="AR5"/>
  <c r="AQ5"/>
  <c r="AP5"/>
  <c r="AO5"/>
  <c r="AN5"/>
  <c r="AM5"/>
  <c r="AL5"/>
  <c r="AK5"/>
  <c r="AJ5"/>
  <c r="AI5"/>
  <c r="AH5"/>
  <c r="AG5"/>
  <c r="AF5"/>
  <c r="AE5"/>
  <c r="AD5"/>
  <c r="AC5"/>
  <c r="AB5"/>
  <c r="AA5"/>
  <c r="Z5"/>
  <c r="Y5"/>
  <c r="X5"/>
  <c r="W5"/>
  <c r="V5"/>
  <c r="U5"/>
  <c r="T5"/>
  <c r="S5"/>
  <c r="R5"/>
  <c r="Q5"/>
  <c r="P5"/>
  <c r="O5"/>
  <c r="N5"/>
  <c r="M5"/>
  <c r="L5"/>
  <c r="K5"/>
  <c r="J5"/>
  <c r="I5"/>
  <c r="H5"/>
  <c r="G5"/>
  <c r="F5"/>
  <c r="E5"/>
  <c r="D5"/>
  <c r="C5"/>
  <c r="B5"/>
  <c r="AL199" i="6"/>
  <c r="AK199"/>
  <c r="AJ199"/>
  <c r="AI199"/>
  <c r="AH199"/>
  <c r="AG199"/>
  <c r="AF199"/>
  <c r="AE199"/>
  <c r="AD199"/>
  <c r="AC199"/>
  <c r="AB199"/>
  <c r="AA199"/>
  <c r="Z199"/>
  <c r="Y199"/>
  <c r="X199"/>
  <c r="W199"/>
  <c r="V199"/>
  <c r="U199"/>
  <c r="T199"/>
  <c r="S199"/>
  <c r="R199"/>
  <c r="Q199"/>
  <c r="P199"/>
  <c r="O199"/>
  <c r="N199"/>
  <c r="M199"/>
  <c r="L199"/>
  <c r="K199"/>
  <c r="J199"/>
  <c r="I199"/>
  <c r="H199"/>
  <c r="G199"/>
  <c r="F199"/>
  <c r="E199"/>
  <c r="D199"/>
  <c r="AL198"/>
  <c r="AK198"/>
  <c r="AJ198"/>
  <c r="AI198"/>
  <c r="AH198"/>
  <c r="AG198"/>
  <c r="AF198"/>
  <c r="AE198"/>
  <c r="AD198"/>
  <c r="AC198"/>
  <c r="AB198"/>
  <c r="AA198"/>
  <c r="Z198"/>
  <c r="Y198"/>
  <c r="X198"/>
  <c r="W198"/>
  <c r="V198"/>
  <c r="U198"/>
  <c r="T198"/>
  <c r="S198"/>
  <c r="R198"/>
  <c r="Q198"/>
  <c r="P198"/>
  <c r="O198"/>
  <c r="N198"/>
  <c r="M198"/>
  <c r="L198"/>
  <c r="K198"/>
  <c r="J198"/>
  <c r="I198"/>
  <c r="H198"/>
  <c r="G198"/>
  <c r="F198"/>
  <c r="E198"/>
  <c r="D198"/>
  <c r="AL197"/>
  <c r="AK197"/>
  <c r="AJ197"/>
  <c r="AI197"/>
  <c r="AH197"/>
  <c r="AG197"/>
  <c r="AF197"/>
  <c r="AE197"/>
  <c r="AD197"/>
  <c r="AC197"/>
  <c r="AB197"/>
  <c r="AA197"/>
  <c r="Z197"/>
  <c r="Y197"/>
  <c r="X197"/>
  <c r="W197"/>
  <c r="V197"/>
  <c r="U197"/>
  <c r="T197"/>
  <c r="S197"/>
  <c r="R197"/>
  <c r="Q197"/>
  <c r="P197"/>
  <c r="O197"/>
  <c r="N197"/>
  <c r="M197"/>
  <c r="L197"/>
  <c r="K197"/>
  <c r="J197"/>
  <c r="I197"/>
  <c r="H197"/>
  <c r="G197"/>
  <c r="F197"/>
  <c r="E197"/>
  <c r="D197"/>
  <c r="AL196"/>
  <c r="AK196"/>
  <c r="AJ196"/>
  <c r="AI196"/>
  <c r="AH196"/>
  <c r="AG196"/>
  <c r="AF196"/>
  <c r="AE196"/>
  <c r="AD196"/>
  <c r="AC196"/>
  <c r="AB196"/>
  <c r="AA196"/>
  <c r="Z196"/>
  <c r="Y196"/>
  <c r="X196"/>
  <c r="W196"/>
  <c r="V196"/>
  <c r="U196"/>
  <c r="T196"/>
  <c r="S196"/>
  <c r="R196"/>
  <c r="Q196"/>
  <c r="P196"/>
  <c r="O196"/>
  <c r="N196"/>
  <c r="M196"/>
  <c r="L196"/>
  <c r="K196"/>
  <c r="J196"/>
  <c r="I196"/>
  <c r="H196"/>
  <c r="G196"/>
  <c r="F196"/>
  <c r="E196"/>
  <c r="D196"/>
  <c r="AL195"/>
  <c r="AK195"/>
  <c r="AJ195"/>
  <c r="AI195"/>
  <c r="AH195"/>
  <c r="AG195"/>
  <c r="AF195"/>
  <c r="AE195"/>
  <c r="AD195"/>
  <c r="AC195"/>
  <c r="AB195"/>
  <c r="AA195"/>
  <c r="Z195"/>
  <c r="Y195"/>
  <c r="X195"/>
  <c r="W195"/>
  <c r="V195"/>
  <c r="U195"/>
  <c r="T195"/>
  <c r="S195"/>
  <c r="R195"/>
  <c r="Q195"/>
  <c r="P195"/>
  <c r="O195"/>
  <c r="N195"/>
  <c r="M195"/>
  <c r="L195"/>
  <c r="K195"/>
  <c r="J195"/>
  <c r="I195"/>
  <c r="H195"/>
  <c r="G195"/>
  <c r="F195"/>
  <c r="E195"/>
  <c r="D195"/>
  <c r="AL194"/>
  <c r="AK194"/>
  <c r="AJ194"/>
  <c r="AI194"/>
  <c r="AH194"/>
  <c r="AG194"/>
  <c r="AF194"/>
  <c r="AE194"/>
  <c r="AD194"/>
  <c r="AC194"/>
  <c r="AB194"/>
  <c r="AA194"/>
  <c r="Z194"/>
  <c r="Y194"/>
  <c r="X194"/>
  <c r="W194"/>
  <c r="V194"/>
  <c r="U194"/>
  <c r="T194"/>
  <c r="S194"/>
  <c r="R194"/>
  <c r="Q194"/>
  <c r="P194"/>
  <c r="O194"/>
  <c r="N194"/>
  <c r="M194"/>
  <c r="L194"/>
  <c r="K194"/>
  <c r="J194"/>
  <c r="I194"/>
  <c r="H194"/>
  <c r="G194"/>
  <c r="F194"/>
  <c r="E194"/>
  <c r="D194"/>
  <c r="AL193"/>
  <c r="AK193"/>
  <c r="AJ193"/>
  <c r="AI193"/>
  <c r="AH193"/>
  <c r="AG193"/>
  <c r="AF193"/>
  <c r="AE193"/>
  <c r="AD193"/>
  <c r="AC193"/>
  <c r="AB193"/>
  <c r="AA193"/>
  <c r="Z193"/>
  <c r="Y193"/>
  <c r="X193"/>
  <c r="W193"/>
  <c r="V193"/>
  <c r="U193"/>
  <c r="T193"/>
  <c r="S193"/>
  <c r="R193"/>
  <c r="Q193"/>
  <c r="P193"/>
  <c r="O193"/>
  <c r="N193"/>
  <c r="M193"/>
  <c r="L193"/>
  <c r="K193"/>
  <c r="J193"/>
  <c r="I193"/>
  <c r="H193"/>
  <c r="G193"/>
  <c r="F193"/>
  <c r="E193"/>
  <c r="D193"/>
  <c r="C193"/>
  <c r="AL192"/>
  <c r="AK192"/>
  <c r="AJ192"/>
  <c r="AI192"/>
  <c r="AH192"/>
  <c r="AG192"/>
  <c r="AF192"/>
  <c r="AE192"/>
  <c r="AD192"/>
  <c r="AC192"/>
  <c r="AB192"/>
  <c r="AA192"/>
  <c r="Z192"/>
  <c r="Y192"/>
  <c r="X192"/>
  <c r="W192"/>
  <c r="V192"/>
  <c r="U192"/>
  <c r="T192"/>
  <c r="S192"/>
  <c r="R192"/>
  <c r="Q192"/>
  <c r="P192"/>
  <c r="O192"/>
  <c r="N192"/>
  <c r="M192"/>
  <c r="L192"/>
  <c r="K192"/>
  <c r="J192"/>
  <c r="I192"/>
  <c r="H192"/>
  <c r="G192"/>
  <c r="F192"/>
  <c r="E192"/>
  <c r="D192"/>
  <c r="C192"/>
  <c r="AL191"/>
  <c r="AK191"/>
  <c r="AJ191"/>
  <c r="AI191"/>
  <c r="AH191"/>
  <c r="AG191"/>
  <c r="AF191"/>
  <c r="AE191"/>
  <c r="AD191"/>
  <c r="AC191"/>
  <c r="AB191"/>
  <c r="AA191"/>
  <c r="Z191"/>
  <c r="Y191"/>
  <c r="X191"/>
  <c r="W191"/>
  <c r="V191"/>
  <c r="U191"/>
  <c r="T191"/>
  <c r="S191"/>
  <c r="R191"/>
  <c r="Q191"/>
  <c r="P191"/>
  <c r="O191"/>
  <c r="N191"/>
  <c r="M191"/>
  <c r="L191"/>
  <c r="K191"/>
  <c r="J191"/>
  <c r="I191"/>
  <c r="H191"/>
  <c r="G191"/>
  <c r="F191"/>
  <c r="E191"/>
  <c r="D191"/>
  <c r="C191"/>
  <c r="AL190"/>
  <c r="AK190"/>
  <c r="AJ190"/>
  <c r="AI190"/>
  <c r="AH190"/>
  <c r="AG190"/>
  <c r="AF190"/>
  <c r="AE190"/>
  <c r="AD190"/>
  <c r="AC190"/>
  <c r="AB190"/>
  <c r="AA190"/>
  <c r="Z190"/>
  <c r="Y190"/>
  <c r="X190"/>
  <c r="W190"/>
  <c r="V190"/>
  <c r="U190"/>
  <c r="T190"/>
  <c r="S190"/>
  <c r="R190"/>
  <c r="Q190"/>
  <c r="P190"/>
  <c r="O190"/>
  <c r="N190"/>
  <c r="M190"/>
  <c r="L190"/>
  <c r="K190"/>
  <c r="J190"/>
  <c r="I190"/>
  <c r="H190"/>
  <c r="G190"/>
  <c r="F190"/>
  <c r="E190"/>
  <c r="D190"/>
  <c r="C190"/>
  <c r="AL189"/>
  <c r="AK189"/>
  <c r="AJ189"/>
  <c r="AI189"/>
  <c r="AH189"/>
  <c r="AG189"/>
  <c r="AF189"/>
  <c r="AE189"/>
  <c r="AD189"/>
  <c r="AC189"/>
  <c r="AB189"/>
  <c r="AA189"/>
  <c r="Z189"/>
  <c r="Y189"/>
  <c r="X189"/>
  <c r="W189"/>
  <c r="V189"/>
  <c r="U189"/>
  <c r="T189"/>
  <c r="S189"/>
  <c r="R189"/>
  <c r="Q189"/>
  <c r="P189"/>
  <c r="O189"/>
  <c r="N189"/>
  <c r="M189"/>
  <c r="L189"/>
  <c r="K189"/>
  <c r="J189"/>
  <c r="I189"/>
  <c r="H189"/>
  <c r="G189"/>
  <c r="F189"/>
  <c r="E189"/>
  <c r="D189"/>
  <c r="AL188"/>
  <c r="AK188"/>
  <c r="AJ188"/>
  <c r="AI188"/>
  <c r="AH188"/>
  <c r="AG188"/>
  <c r="AF188"/>
  <c r="AE188"/>
  <c r="AD188"/>
  <c r="AC188"/>
  <c r="AB188"/>
  <c r="AA188"/>
  <c r="Z188"/>
  <c r="Y188"/>
  <c r="X188"/>
  <c r="W188"/>
  <c r="V188"/>
  <c r="U188"/>
  <c r="T188"/>
  <c r="S188"/>
  <c r="R188"/>
  <c r="Q188"/>
  <c r="P188"/>
  <c r="O188"/>
  <c r="N188"/>
  <c r="M188"/>
  <c r="L188"/>
  <c r="K188"/>
  <c r="J188"/>
  <c r="I188"/>
  <c r="H188"/>
  <c r="G188"/>
  <c r="F188"/>
  <c r="E188"/>
  <c r="C188" s="1"/>
  <c r="D188"/>
  <c r="C101"/>
  <c r="C100"/>
  <c r="C99"/>
  <c r="C98"/>
  <c r="C97"/>
  <c r="C96"/>
  <c r="C95"/>
  <c r="C94"/>
  <c r="C93"/>
  <c r="C92"/>
  <c r="C91"/>
  <c r="C90"/>
  <c r="C89"/>
  <c r="C88"/>
  <c r="C87"/>
  <c r="C86"/>
  <c r="C85"/>
  <c r="C84"/>
  <c r="C83"/>
  <c r="C82"/>
  <c r="AL187"/>
  <c r="AK187"/>
  <c r="AJ187"/>
  <c r="AI187"/>
  <c r="AH187"/>
  <c r="AG187"/>
  <c r="AF187"/>
  <c r="AE187"/>
  <c r="AD187"/>
  <c r="AC187"/>
  <c r="AB187"/>
  <c r="AA187"/>
  <c r="Z187"/>
  <c r="Y187"/>
  <c r="X187"/>
  <c r="W187"/>
  <c r="V187"/>
  <c r="U187"/>
  <c r="T187"/>
  <c r="S187"/>
  <c r="R187"/>
  <c r="Q187"/>
  <c r="P187"/>
  <c r="O187"/>
  <c r="N187"/>
  <c r="M187"/>
  <c r="L187"/>
  <c r="K187"/>
  <c r="J187"/>
  <c r="I187"/>
  <c r="H187"/>
  <c r="G187"/>
  <c r="F187"/>
  <c r="E187"/>
  <c r="D187"/>
  <c r="AL186"/>
  <c r="AK186"/>
  <c r="AJ186"/>
  <c r="AI186"/>
  <c r="AH186"/>
  <c r="AG186"/>
  <c r="AF186"/>
  <c r="AE186"/>
  <c r="AD186"/>
  <c r="AC186"/>
  <c r="AB186"/>
  <c r="AA186"/>
  <c r="Z186"/>
  <c r="Y186"/>
  <c r="X186"/>
  <c r="W186"/>
  <c r="V186"/>
  <c r="U186"/>
  <c r="T186"/>
  <c r="S186"/>
  <c r="R186"/>
  <c r="Q186"/>
  <c r="P186"/>
  <c r="O186"/>
  <c r="N186"/>
  <c r="M186"/>
  <c r="L186"/>
  <c r="K186"/>
  <c r="J186"/>
  <c r="I186"/>
  <c r="H186"/>
  <c r="G186"/>
  <c r="F186"/>
  <c r="E186"/>
  <c r="D186"/>
  <c r="AL185"/>
  <c r="AK185"/>
  <c r="AJ185"/>
  <c r="AI185"/>
  <c r="AH185"/>
  <c r="AG185"/>
  <c r="AF185"/>
  <c r="AE185"/>
  <c r="AD185"/>
  <c r="AC185"/>
  <c r="AB185"/>
  <c r="AA185"/>
  <c r="Z185"/>
  <c r="Y185"/>
  <c r="X185"/>
  <c r="W185"/>
  <c r="V185"/>
  <c r="U185"/>
  <c r="T185"/>
  <c r="S185"/>
  <c r="R185"/>
  <c r="Q185"/>
  <c r="P185"/>
  <c r="O185"/>
  <c r="N185"/>
  <c r="M185"/>
  <c r="L185"/>
  <c r="K185"/>
  <c r="J185"/>
  <c r="I185"/>
  <c r="H185"/>
  <c r="G185"/>
  <c r="F185"/>
  <c r="E185"/>
  <c r="D185"/>
  <c r="AL184"/>
  <c r="AK184"/>
  <c r="AJ184"/>
  <c r="AI184"/>
  <c r="AH184"/>
  <c r="AG184"/>
  <c r="AF184"/>
  <c r="AE184"/>
  <c r="AD184"/>
  <c r="AC184"/>
  <c r="AB184"/>
  <c r="AA184"/>
  <c r="Z184"/>
  <c r="Y184"/>
  <c r="X184"/>
  <c r="W184"/>
  <c r="V184"/>
  <c r="U184"/>
  <c r="T184"/>
  <c r="S184"/>
  <c r="R184"/>
  <c r="Q184"/>
  <c r="P184"/>
  <c r="O184"/>
  <c r="N184"/>
  <c r="M184"/>
  <c r="L184"/>
  <c r="K184"/>
  <c r="J184"/>
  <c r="I184"/>
  <c r="H184"/>
  <c r="G184"/>
  <c r="F184"/>
  <c r="E184"/>
  <c r="D184"/>
  <c r="AL183"/>
  <c r="AK183"/>
  <c r="AJ183"/>
  <c r="AI183"/>
  <c r="AH183"/>
  <c r="AG183"/>
  <c r="AF183"/>
  <c r="AE183"/>
  <c r="AD183"/>
  <c r="AC183"/>
  <c r="AB183"/>
  <c r="AA183"/>
  <c r="Z183"/>
  <c r="Y183"/>
  <c r="X183"/>
  <c r="W183"/>
  <c r="V183"/>
  <c r="U183"/>
  <c r="T183"/>
  <c r="S183"/>
  <c r="R183"/>
  <c r="Q183"/>
  <c r="P183"/>
  <c r="O183"/>
  <c r="N183"/>
  <c r="M183"/>
  <c r="L183"/>
  <c r="K183"/>
  <c r="J183"/>
  <c r="I183"/>
  <c r="H183"/>
  <c r="G183"/>
  <c r="F183"/>
  <c r="E183"/>
  <c r="D183"/>
  <c r="AL182"/>
  <c r="AK182"/>
  <c r="AJ182"/>
  <c r="AI182"/>
  <c r="AH182"/>
  <c r="AG182"/>
  <c r="AF182"/>
  <c r="AE182"/>
  <c r="AD182"/>
  <c r="AC182"/>
  <c r="AB182"/>
  <c r="AA182"/>
  <c r="Z182"/>
  <c r="Y182"/>
  <c r="X182"/>
  <c r="W182"/>
  <c r="V182"/>
  <c r="U182"/>
  <c r="T182"/>
  <c r="S182"/>
  <c r="R182"/>
  <c r="Q182"/>
  <c r="P182"/>
  <c r="O182"/>
  <c r="N182"/>
  <c r="M182"/>
  <c r="L182"/>
  <c r="K182"/>
  <c r="J182"/>
  <c r="I182"/>
  <c r="H182"/>
  <c r="G182"/>
  <c r="F182"/>
  <c r="E182"/>
  <c r="D182"/>
  <c r="AL181"/>
  <c r="AK181"/>
  <c r="AJ181"/>
  <c r="AI181"/>
  <c r="AH181"/>
  <c r="AG181"/>
  <c r="AF181"/>
  <c r="AE181"/>
  <c r="AD181"/>
  <c r="AC181"/>
  <c r="AB181"/>
  <c r="AA181"/>
  <c r="Z181"/>
  <c r="Y181"/>
  <c r="X181"/>
  <c r="W181"/>
  <c r="V181"/>
  <c r="U181"/>
  <c r="T181"/>
  <c r="S181"/>
  <c r="R181"/>
  <c r="Q181"/>
  <c r="P181"/>
  <c r="O181"/>
  <c r="N181"/>
  <c r="M181"/>
  <c r="L181"/>
  <c r="K181"/>
  <c r="J181"/>
  <c r="I181"/>
  <c r="H181"/>
  <c r="G181"/>
  <c r="F181"/>
  <c r="E181"/>
  <c r="D181"/>
  <c r="AL180"/>
  <c r="AK180"/>
  <c r="AJ180"/>
  <c r="AI180"/>
  <c r="AH180"/>
  <c r="AG180"/>
  <c r="AF180"/>
  <c r="AE180"/>
  <c r="AD180"/>
  <c r="AC180"/>
  <c r="AB180"/>
  <c r="AA180"/>
  <c r="Z180"/>
  <c r="Y180"/>
  <c r="X180"/>
  <c r="W180"/>
  <c r="V180"/>
  <c r="U180"/>
  <c r="T180"/>
  <c r="S180"/>
  <c r="R180"/>
  <c r="Q180"/>
  <c r="P180"/>
  <c r="O180"/>
  <c r="N180"/>
  <c r="M180"/>
  <c r="L180"/>
  <c r="K180"/>
  <c r="J180"/>
  <c r="I180"/>
  <c r="H180"/>
  <c r="G180"/>
  <c r="F180"/>
  <c r="E180"/>
  <c r="D180"/>
  <c r="AL179"/>
  <c r="AK179"/>
  <c r="AJ179"/>
  <c r="AI179"/>
  <c r="AH179"/>
  <c r="AG179"/>
  <c r="AF179"/>
  <c r="AE179"/>
  <c r="AD179"/>
  <c r="AC179"/>
  <c r="AB179"/>
  <c r="AA179"/>
  <c r="Z179"/>
  <c r="Y179"/>
  <c r="X179"/>
  <c r="W179"/>
  <c r="V179"/>
  <c r="U179"/>
  <c r="T179"/>
  <c r="S179"/>
  <c r="R179"/>
  <c r="Q179"/>
  <c r="P179"/>
  <c r="O179"/>
  <c r="N179"/>
  <c r="M179"/>
  <c r="L179"/>
  <c r="K179"/>
  <c r="J179"/>
  <c r="I179"/>
  <c r="H179"/>
  <c r="G179"/>
  <c r="F179"/>
  <c r="E179"/>
  <c r="D179"/>
  <c r="AL178"/>
  <c r="AK178"/>
  <c r="AJ178"/>
  <c r="AI178"/>
  <c r="AH178"/>
  <c r="AG178"/>
  <c r="AF178"/>
  <c r="AE178"/>
  <c r="AD178"/>
  <c r="AC178"/>
  <c r="AB178"/>
  <c r="AA178"/>
  <c r="Z178"/>
  <c r="Y178"/>
  <c r="X178"/>
  <c r="W178"/>
  <c r="V178"/>
  <c r="U178"/>
  <c r="T178"/>
  <c r="S178"/>
  <c r="R178"/>
  <c r="Q178"/>
  <c r="P178"/>
  <c r="O178"/>
  <c r="N178"/>
  <c r="M178"/>
  <c r="L178"/>
  <c r="K178"/>
  <c r="J178"/>
  <c r="I178"/>
  <c r="H178"/>
  <c r="G178"/>
  <c r="F178"/>
  <c r="E178"/>
  <c r="D178"/>
  <c r="AL177"/>
  <c r="AK177"/>
  <c r="AJ177"/>
  <c r="AI177"/>
  <c r="AH177"/>
  <c r="AG177"/>
  <c r="AF177"/>
  <c r="AE177"/>
  <c r="AD177"/>
  <c r="AC177"/>
  <c r="AB177"/>
  <c r="AA177"/>
  <c r="Z177"/>
  <c r="Y177"/>
  <c r="X177"/>
  <c r="W177"/>
  <c r="V177"/>
  <c r="U177"/>
  <c r="T177"/>
  <c r="S177"/>
  <c r="R177"/>
  <c r="Q177"/>
  <c r="P177"/>
  <c r="O177"/>
  <c r="N177"/>
  <c r="M177"/>
  <c r="L177"/>
  <c r="K177"/>
  <c r="J177"/>
  <c r="I177"/>
  <c r="H177"/>
  <c r="G177"/>
  <c r="F177"/>
  <c r="E177"/>
  <c r="D177"/>
  <c r="AL176"/>
  <c r="AK176"/>
  <c r="AJ176"/>
  <c r="AI176"/>
  <c r="AH176"/>
  <c r="AG176"/>
  <c r="AF176"/>
  <c r="AE176"/>
  <c r="AD176"/>
  <c r="AC176"/>
  <c r="AB176"/>
  <c r="AA176"/>
  <c r="Z176"/>
  <c r="Y176"/>
  <c r="X176"/>
  <c r="W176"/>
  <c r="V176"/>
  <c r="U176"/>
  <c r="T176"/>
  <c r="S176"/>
  <c r="R176"/>
  <c r="Q176"/>
  <c r="P176"/>
  <c r="O176"/>
  <c r="N176"/>
  <c r="M176"/>
  <c r="L176"/>
  <c r="K176"/>
  <c r="J176"/>
  <c r="I176"/>
  <c r="H176"/>
  <c r="G176"/>
  <c r="F176"/>
  <c r="E176"/>
  <c r="D176"/>
  <c r="AL175"/>
  <c r="AK175"/>
  <c r="AJ175"/>
  <c r="AI175"/>
  <c r="AH175"/>
  <c r="AG175"/>
  <c r="AF175"/>
  <c r="AE175"/>
  <c r="AD175"/>
  <c r="AC175"/>
  <c r="AB175"/>
  <c r="AA175"/>
  <c r="Z175"/>
  <c r="Y175"/>
  <c r="X175"/>
  <c r="W175"/>
  <c r="V175"/>
  <c r="U175"/>
  <c r="T175"/>
  <c r="S175"/>
  <c r="R175"/>
  <c r="Q175"/>
  <c r="P175"/>
  <c r="O175"/>
  <c r="N175"/>
  <c r="M175"/>
  <c r="L175"/>
  <c r="K175"/>
  <c r="J175"/>
  <c r="I175"/>
  <c r="H175"/>
  <c r="G175"/>
  <c r="F175"/>
  <c r="E175"/>
  <c r="D175"/>
  <c r="AL174"/>
  <c r="AK174"/>
  <c r="AJ174"/>
  <c r="AI174"/>
  <c r="AH174"/>
  <c r="AG174"/>
  <c r="AF174"/>
  <c r="AE174"/>
  <c r="AD174"/>
  <c r="AC174"/>
  <c r="AB174"/>
  <c r="AA174"/>
  <c r="Z174"/>
  <c r="Y174"/>
  <c r="X174"/>
  <c r="W174"/>
  <c r="V174"/>
  <c r="U174"/>
  <c r="T174"/>
  <c r="S174"/>
  <c r="R174"/>
  <c r="Q174"/>
  <c r="P174"/>
  <c r="O174"/>
  <c r="N174"/>
  <c r="M174"/>
  <c r="L174"/>
  <c r="K174"/>
  <c r="J174"/>
  <c r="I174"/>
  <c r="H174"/>
  <c r="G174"/>
  <c r="F174"/>
  <c r="E174"/>
  <c r="D174"/>
  <c r="AL173"/>
  <c r="AK173"/>
  <c r="AJ173"/>
  <c r="AI173"/>
  <c r="AH173"/>
  <c r="AG173"/>
  <c r="AF173"/>
  <c r="AE173"/>
  <c r="AD173"/>
  <c r="AC173"/>
  <c r="AB173"/>
  <c r="AA173"/>
  <c r="Z173"/>
  <c r="Y173"/>
  <c r="X173"/>
  <c r="W173"/>
  <c r="V173"/>
  <c r="U173"/>
  <c r="T173"/>
  <c r="S173"/>
  <c r="R173"/>
  <c r="Q173"/>
  <c r="P173"/>
  <c r="O173"/>
  <c r="N173"/>
  <c r="M173"/>
  <c r="L173"/>
  <c r="K173"/>
  <c r="J173"/>
  <c r="I173"/>
  <c r="H173"/>
  <c r="G173"/>
  <c r="F173"/>
  <c r="E173"/>
  <c r="D173"/>
  <c r="AL172"/>
  <c r="AK172"/>
  <c r="AJ172"/>
  <c r="AI172"/>
  <c r="AH172"/>
  <c r="AG172"/>
  <c r="AF172"/>
  <c r="AE172"/>
  <c r="AD172"/>
  <c r="AC172"/>
  <c r="AB172"/>
  <c r="AA172"/>
  <c r="Z172"/>
  <c r="Y172"/>
  <c r="X172"/>
  <c r="W172"/>
  <c r="V172"/>
  <c r="U172"/>
  <c r="T172"/>
  <c r="S172"/>
  <c r="R172"/>
  <c r="Q172"/>
  <c r="P172"/>
  <c r="O172"/>
  <c r="N172"/>
  <c r="M172"/>
  <c r="L172"/>
  <c r="K172"/>
  <c r="J172"/>
  <c r="I172"/>
  <c r="H172"/>
  <c r="G172"/>
  <c r="F172"/>
  <c r="E172"/>
  <c r="D172"/>
  <c r="AL107"/>
  <c r="AK107"/>
  <c r="AJ107"/>
  <c r="AI107"/>
  <c r="AH107"/>
  <c r="AG107"/>
  <c r="AF107"/>
  <c r="AE107"/>
  <c r="AD107"/>
  <c r="AC107"/>
  <c r="AB107"/>
  <c r="AA107"/>
  <c r="Z107"/>
  <c r="Y107"/>
  <c r="X107"/>
  <c r="W107"/>
  <c r="V107"/>
  <c r="U107"/>
  <c r="T107"/>
  <c r="S107"/>
  <c r="R107"/>
  <c r="Q107"/>
  <c r="P107"/>
  <c r="O107"/>
  <c r="N107"/>
  <c r="M107"/>
  <c r="L107"/>
  <c r="K107"/>
  <c r="J107"/>
  <c r="I107"/>
  <c r="H107"/>
  <c r="G107"/>
  <c r="F107"/>
  <c r="E107"/>
  <c r="D107"/>
  <c r="C189" l="1"/>
  <c r="C199"/>
  <c r="C196"/>
  <c r="C197"/>
  <c r="C194"/>
  <c r="C198"/>
  <c r="C195"/>
  <c r="C172"/>
  <c r="C174"/>
  <c r="C176"/>
  <c r="C178"/>
  <c r="C180"/>
  <c r="C182"/>
  <c r="C184"/>
  <c r="C186"/>
  <c r="C183"/>
  <c r="C173"/>
  <c r="C175"/>
  <c r="C177"/>
  <c r="C179"/>
  <c r="C181"/>
  <c r="C185"/>
  <c r="C187"/>
  <c r="C78"/>
  <c r="C79"/>
  <c r="C80"/>
  <c r="C81"/>
  <c r="C77" l="1"/>
  <c r="C76"/>
  <c r="C75"/>
  <c r="C74"/>
  <c r="C73"/>
  <c r="C72"/>
  <c r="C71"/>
  <c r="C70"/>
  <c r="C69"/>
  <c r="C68"/>
  <c r="C67"/>
  <c r="C66"/>
  <c r="C65"/>
  <c r="C64"/>
  <c r="AL171"/>
  <c r="AK171"/>
  <c r="AJ171"/>
  <c r="AI171"/>
  <c r="AH171"/>
  <c r="AG171"/>
  <c r="AF171"/>
  <c r="AE171"/>
  <c r="AD171"/>
  <c r="AC171"/>
  <c r="AB171"/>
  <c r="AA171"/>
  <c r="Z171"/>
  <c r="Y171"/>
  <c r="X171"/>
  <c r="W171"/>
  <c r="V171"/>
  <c r="U171"/>
  <c r="T171"/>
  <c r="S171"/>
  <c r="R171"/>
  <c r="Q171"/>
  <c r="P171"/>
  <c r="O171"/>
  <c r="N171"/>
  <c r="M171"/>
  <c r="L171"/>
  <c r="K171"/>
  <c r="J171"/>
  <c r="I171"/>
  <c r="H171"/>
  <c r="G171"/>
  <c r="F171"/>
  <c r="E171"/>
  <c r="D171"/>
  <c r="AL170"/>
  <c r="AK170"/>
  <c r="AJ170"/>
  <c r="AI170"/>
  <c r="AH170"/>
  <c r="AG170"/>
  <c r="AF170"/>
  <c r="AE170"/>
  <c r="AD170"/>
  <c r="AC170"/>
  <c r="AB170"/>
  <c r="AA170"/>
  <c r="Z170"/>
  <c r="Y170"/>
  <c r="X170"/>
  <c r="W170"/>
  <c r="V170"/>
  <c r="U170"/>
  <c r="T170"/>
  <c r="S170"/>
  <c r="R170"/>
  <c r="Q170"/>
  <c r="P170"/>
  <c r="O170"/>
  <c r="N170"/>
  <c r="M170"/>
  <c r="L170"/>
  <c r="K170"/>
  <c r="J170"/>
  <c r="I170"/>
  <c r="H170"/>
  <c r="G170"/>
  <c r="F170"/>
  <c r="E170"/>
  <c r="D170"/>
  <c r="AL169"/>
  <c r="AK169"/>
  <c r="AJ169"/>
  <c r="AI169"/>
  <c r="AH169"/>
  <c r="AG169"/>
  <c r="AF169"/>
  <c r="AE169"/>
  <c r="AD169"/>
  <c r="AC169"/>
  <c r="AB169"/>
  <c r="AA169"/>
  <c r="Z169"/>
  <c r="Y169"/>
  <c r="X169"/>
  <c r="W169"/>
  <c r="V169"/>
  <c r="U169"/>
  <c r="T169"/>
  <c r="S169"/>
  <c r="R169"/>
  <c r="Q169"/>
  <c r="P169"/>
  <c r="O169"/>
  <c r="N169"/>
  <c r="M169"/>
  <c r="L169"/>
  <c r="K169"/>
  <c r="J169"/>
  <c r="I169"/>
  <c r="H169"/>
  <c r="G169"/>
  <c r="F169"/>
  <c r="E169"/>
  <c r="D169"/>
  <c r="AL168"/>
  <c r="AK168"/>
  <c r="AJ168"/>
  <c r="AI168"/>
  <c r="AH168"/>
  <c r="AG168"/>
  <c r="AF168"/>
  <c r="AE168"/>
  <c r="AD168"/>
  <c r="AC168"/>
  <c r="AB168"/>
  <c r="AA168"/>
  <c r="Z168"/>
  <c r="Y168"/>
  <c r="X168"/>
  <c r="W168"/>
  <c r="V168"/>
  <c r="U168"/>
  <c r="T168"/>
  <c r="S168"/>
  <c r="R168"/>
  <c r="Q168"/>
  <c r="P168"/>
  <c r="O168"/>
  <c r="N168"/>
  <c r="M168"/>
  <c r="L168"/>
  <c r="K168"/>
  <c r="J168"/>
  <c r="I168"/>
  <c r="H168"/>
  <c r="G168"/>
  <c r="F168"/>
  <c r="E168"/>
  <c r="D168"/>
  <c r="AL167"/>
  <c r="AK167"/>
  <c r="AJ167"/>
  <c r="AI167"/>
  <c r="AH167"/>
  <c r="AG167"/>
  <c r="AF167"/>
  <c r="AE167"/>
  <c r="AD167"/>
  <c r="AC167"/>
  <c r="AB167"/>
  <c r="AA167"/>
  <c r="Z167"/>
  <c r="Y167"/>
  <c r="X167"/>
  <c r="W167"/>
  <c r="V167"/>
  <c r="U167"/>
  <c r="T167"/>
  <c r="S167"/>
  <c r="R167"/>
  <c r="Q167"/>
  <c r="P167"/>
  <c r="O167"/>
  <c r="N167"/>
  <c r="M167"/>
  <c r="L167"/>
  <c r="K167"/>
  <c r="J167"/>
  <c r="I167"/>
  <c r="H167"/>
  <c r="G167"/>
  <c r="F167"/>
  <c r="E167"/>
  <c r="D167"/>
  <c r="AL166"/>
  <c r="AK166"/>
  <c r="AJ166"/>
  <c r="AI166"/>
  <c r="AH166"/>
  <c r="AG166"/>
  <c r="AF166"/>
  <c r="AE166"/>
  <c r="AD166"/>
  <c r="AC166"/>
  <c r="AB166"/>
  <c r="AA166"/>
  <c r="Z166"/>
  <c r="Y166"/>
  <c r="X166"/>
  <c r="W166"/>
  <c r="V166"/>
  <c r="U166"/>
  <c r="T166"/>
  <c r="S166"/>
  <c r="R166"/>
  <c r="Q166"/>
  <c r="P166"/>
  <c r="O166"/>
  <c r="N166"/>
  <c r="M166"/>
  <c r="L166"/>
  <c r="K166"/>
  <c r="J166"/>
  <c r="I166"/>
  <c r="H166"/>
  <c r="G166"/>
  <c r="F166"/>
  <c r="E166"/>
  <c r="D166"/>
  <c r="AL165"/>
  <c r="AK165"/>
  <c r="AJ165"/>
  <c r="AI165"/>
  <c r="AH165"/>
  <c r="AG165"/>
  <c r="AF165"/>
  <c r="AE165"/>
  <c r="AD165"/>
  <c r="AC165"/>
  <c r="AB165"/>
  <c r="AA165"/>
  <c r="Z165"/>
  <c r="Y165"/>
  <c r="X165"/>
  <c r="W165"/>
  <c r="V165"/>
  <c r="U165"/>
  <c r="T165"/>
  <c r="S165"/>
  <c r="R165"/>
  <c r="Q165"/>
  <c r="P165"/>
  <c r="O165"/>
  <c r="N165"/>
  <c r="M165"/>
  <c r="L165"/>
  <c r="K165"/>
  <c r="J165"/>
  <c r="I165"/>
  <c r="H165"/>
  <c r="G165"/>
  <c r="F165"/>
  <c r="E165"/>
  <c r="D165"/>
  <c r="AL164"/>
  <c r="AK164"/>
  <c r="AJ164"/>
  <c r="AI164"/>
  <c r="AH164"/>
  <c r="AG164"/>
  <c r="AF164"/>
  <c r="AE164"/>
  <c r="AD164"/>
  <c r="AC164"/>
  <c r="AB164"/>
  <c r="AA164"/>
  <c r="Z164"/>
  <c r="Y164"/>
  <c r="X164"/>
  <c r="W164"/>
  <c r="V164"/>
  <c r="U164"/>
  <c r="T164"/>
  <c r="S164"/>
  <c r="R164"/>
  <c r="Q164"/>
  <c r="P164"/>
  <c r="O164"/>
  <c r="N164"/>
  <c r="M164"/>
  <c r="L164"/>
  <c r="K164"/>
  <c r="J164"/>
  <c r="I164"/>
  <c r="H164"/>
  <c r="G164"/>
  <c r="F164"/>
  <c r="E164"/>
  <c r="D164"/>
  <c r="AL163"/>
  <c r="AK163"/>
  <c r="AJ163"/>
  <c r="AI163"/>
  <c r="AH163"/>
  <c r="AG163"/>
  <c r="AF163"/>
  <c r="AE163"/>
  <c r="AD163"/>
  <c r="AC163"/>
  <c r="AB163"/>
  <c r="AA163"/>
  <c r="Z163"/>
  <c r="Y163"/>
  <c r="X163"/>
  <c r="W163"/>
  <c r="V163"/>
  <c r="U163"/>
  <c r="T163"/>
  <c r="S163"/>
  <c r="R163"/>
  <c r="Q163"/>
  <c r="P163"/>
  <c r="O163"/>
  <c r="N163"/>
  <c r="M163"/>
  <c r="L163"/>
  <c r="K163"/>
  <c r="J163"/>
  <c r="I163"/>
  <c r="H163"/>
  <c r="G163"/>
  <c r="F163"/>
  <c r="E163"/>
  <c r="D163"/>
  <c r="AL162"/>
  <c r="AK162"/>
  <c r="AJ162"/>
  <c r="AI162"/>
  <c r="AH162"/>
  <c r="AG162"/>
  <c r="AF162"/>
  <c r="AE162"/>
  <c r="AD162"/>
  <c r="AC162"/>
  <c r="AB162"/>
  <c r="AA162"/>
  <c r="Z162"/>
  <c r="Y162"/>
  <c r="X162"/>
  <c r="W162"/>
  <c r="V162"/>
  <c r="U162"/>
  <c r="T162"/>
  <c r="S162"/>
  <c r="R162"/>
  <c r="Q162"/>
  <c r="P162"/>
  <c r="O162"/>
  <c r="N162"/>
  <c r="M162"/>
  <c r="L162"/>
  <c r="K162"/>
  <c r="J162"/>
  <c r="I162"/>
  <c r="H162"/>
  <c r="G162"/>
  <c r="F162"/>
  <c r="E162"/>
  <c r="D162"/>
  <c r="AL161"/>
  <c r="AK161"/>
  <c r="AJ161"/>
  <c r="AI161"/>
  <c r="AH161"/>
  <c r="AG161"/>
  <c r="AF161"/>
  <c r="AE161"/>
  <c r="AD161"/>
  <c r="AC161"/>
  <c r="AB161"/>
  <c r="AA161"/>
  <c r="Z161"/>
  <c r="Y161"/>
  <c r="X161"/>
  <c r="W161"/>
  <c r="V161"/>
  <c r="U161"/>
  <c r="T161"/>
  <c r="S161"/>
  <c r="R161"/>
  <c r="Q161"/>
  <c r="P161"/>
  <c r="O161"/>
  <c r="N161"/>
  <c r="M161"/>
  <c r="L161"/>
  <c r="K161"/>
  <c r="J161"/>
  <c r="I161"/>
  <c r="H161"/>
  <c r="G161"/>
  <c r="F161"/>
  <c r="E161"/>
  <c r="D161"/>
  <c r="C163" l="1"/>
  <c r="C167"/>
  <c r="C169"/>
  <c r="C162"/>
  <c r="C166"/>
  <c r="C161"/>
  <c r="C164"/>
  <c r="C165"/>
  <c r="C171"/>
  <c r="C168"/>
  <c r="C170"/>
  <c r="AL160"/>
  <c r="AK160"/>
  <c r="AJ160"/>
  <c r="AI160"/>
  <c r="AH160"/>
  <c r="AG160"/>
  <c r="AF160"/>
  <c r="AE160"/>
  <c r="AD160"/>
  <c r="AC160"/>
  <c r="AB160"/>
  <c r="AA160"/>
  <c r="Z160"/>
  <c r="Y160"/>
  <c r="X160"/>
  <c r="W160"/>
  <c r="V160"/>
  <c r="U160"/>
  <c r="T160"/>
  <c r="S160"/>
  <c r="R160"/>
  <c r="Q160"/>
  <c r="P160"/>
  <c r="O160"/>
  <c r="N160"/>
  <c r="M160"/>
  <c r="L160"/>
  <c r="K160"/>
  <c r="J160"/>
  <c r="I160"/>
  <c r="H160"/>
  <c r="G160"/>
  <c r="F160"/>
  <c r="E160"/>
  <c r="D160"/>
  <c r="AL159"/>
  <c r="AK159"/>
  <c r="AJ159"/>
  <c r="AI159"/>
  <c r="AH159"/>
  <c r="AG159"/>
  <c r="AF159"/>
  <c r="AE159"/>
  <c r="AD159"/>
  <c r="AC159"/>
  <c r="AB159"/>
  <c r="AA159"/>
  <c r="Z159"/>
  <c r="Y159"/>
  <c r="X159"/>
  <c r="W159"/>
  <c r="V159"/>
  <c r="U159"/>
  <c r="T159"/>
  <c r="S159"/>
  <c r="R159"/>
  <c r="Q159"/>
  <c r="P159"/>
  <c r="O159"/>
  <c r="N159"/>
  <c r="M159"/>
  <c r="L159"/>
  <c r="K159"/>
  <c r="J159"/>
  <c r="I159"/>
  <c r="H159"/>
  <c r="G159"/>
  <c r="F159"/>
  <c r="E159"/>
  <c r="D159"/>
  <c r="AL158"/>
  <c r="AK158"/>
  <c r="AJ158"/>
  <c r="AI158"/>
  <c r="AH158"/>
  <c r="AG158"/>
  <c r="AF158"/>
  <c r="AE158"/>
  <c r="AD158"/>
  <c r="AC158"/>
  <c r="AB158"/>
  <c r="AA158"/>
  <c r="Z158"/>
  <c r="Y158"/>
  <c r="X158"/>
  <c r="W158"/>
  <c r="V158"/>
  <c r="U158"/>
  <c r="T158"/>
  <c r="S158"/>
  <c r="R158"/>
  <c r="Q158"/>
  <c r="P158"/>
  <c r="O158"/>
  <c r="N158"/>
  <c r="M158"/>
  <c r="L158"/>
  <c r="K158"/>
  <c r="J158"/>
  <c r="I158"/>
  <c r="H158"/>
  <c r="G158"/>
  <c r="F158"/>
  <c r="E158"/>
  <c r="D158"/>
  <c r="AL157"/>
  <c r="AK157"/>
  <c r="AJ157"/>
  <c r="AI157"/>
  <c r="AH157"/>
  <c r="AG157"/>
  <c r="AF157"/>
  <c r="AE157"/>
  <c r="AD157"/>
  <c r="AC157"/>
  <c r="AB157"/>
  <c r="AA157"/>
  <c r="Z157"/>
  <c r="Y157"/>
  <c r="X157"/>
  <c r="W157"/>
  <c r="V157"/>
  <c r="U157"/>
  <c r="T157"/>
  <c r="S157"/>
  <c r="R157"/>
  <c r="Q157"/>
  <c r="P157"/>
  <c r="O157"/>
  <c r="N157"/>
  <c r="M157"/>
  <c r="L157"/>
  <c r="K157"/>
  <c r="J157"/>
  <c r="I157"/>
  <c r="H157"/>
  <c r="G157"/>
  <c r="F157"/>
  <c r="E157"/>
  <c r="D157"/>
  <c r="AL156"/>
  <c r="AK156"/>
  <c r="AJ156"/>
  <c r="AI156"/>
  <c r="AH156"/>
  <c r="AG156"/>
  <c r="AF156"/>
  <c r="AE156"/>
  <c r="AD156"/>
  <c r="AC156"/>
  <c r="AB156"/>
  <c r="AA156"/>
  <c r="Z156"/>
  <c r="Y156"/>
  <c r="X156"/>
  <c r="W156"/>
  <c r="V156"/>
  <c r="U156"/>
  <c r="T156"/>
  <c r="S156"/>
  <c r="R156"/>
  <c r="Q156"/>
  <c r="P156"/>
  <c r="O156"/>
  <c r="N156"/>
  <c r="M156"/>
  <c r="L156"/>
  <c r="K156"/>
  <c r="J156"/>
  <c r="I156"/>
  <c r="H156"/>
  <c r="G156"/>
  <c r="F156"/>
  <c r="E156"/>
  <c r="D156"/>
  <c r="C103"/>
  <c r="C63"/>
  <c r="C62"/>
  <c r="C61"/>
  <c r="C60"/>
  <c r="C59"/>
  <c r="C58"/>
  <c r="C57"/>
  <c r="C56"/>
  <c r="C55"/>
  <c r="C54"/>
  <c r="C53"/>
  <c r="C52"/>
  <c r="DQ4" i="4"/>
  <c r="DP4"/>
  <c r="DO4"/>
  <c r="DN4"/>
  <c r="DM4"/>
  <c r="DL4"/>
  <c r="DK4"/>
  <c r="DJ4"/>
  <c r="DI4"/>
  <c r="DH4"/>
  <c r="DG4"/>
  <c r="DF4"/>
  <c r="DE4"/>
  <c r="DD4"/>
  <c r="DC4"/>
  <c r="DB4"/>
  <c r="DA4"/>
  <c r="CZ4"/>
  <c r="CY4"/>
  <c r="CX4"/>
  <c r="CW4"/>
  <c r="CV4"/>
  <c r="CU4"/>
  <c r="CT4"/>
  <c r="CS4"/>
  <c r="CR4"/>
  <c r="CQ4"/>
  <c r="BQ4"/>
  <c r="BP4"/>
  <c r="BO4"/>
  <c r="BN4"/>
  <c r="BM4"/>
  <c r="BL4"/>
  <c r="BK4"/>
  <c r="BJ4"/>
  <c r="BI4"/>
  <c r="BH4"/>
  <c r="BG4"/>
  <c r="BF4"/>
  <c r="BE4"/>
  <c r="BD4"/>
  <c r="BC4"/>
  <c r="AZ4"/>
  <c r="BB4"/>
  <c r="BA4"/>
  <c r="AY4"/>
  <c r="AX4"/>
  <c r="AW4"/>
  <c r="AV4"/>
  <c r="AU4"/>
  <c r="AT4"/>
  <c r="AS4"/>
  <c r="AR4"/>
  <c r="AQ4"/>
  <c r="AP4"/>
  <c r="AO4"/>
  <c r="AN4"/>
  <c r="AM4"/>
  <c r="AL4"/>
  <c r="AK4"/>
  <c r="AJ4"/>
  <c r="AI4"/>
  <c r="AH4"/>
  <c r="AG4"/>
  <c r="AF4"/>
  <c r="AE4"/>
  <c r="AD4"/>
  <c r="AC4"/>
  <c r="AB4"/>
  <c r="AA4"/>
  <c r="Z4"/>
  <c r="Y4"/>
  <c r="X4"/>
  <c r="W4"/>
  <c r="V4"/>
  <c r="U4"/>
  <c r="T4"/>
  <c r="S4"/>
  <c r="R4"/>
  <c r="Q4"/>
  <c r="P4"/>
  <c r="O4"/>
  <c r="N4"/>
  <c r="M4"/>
  <c r="L4"/>
  <c r="K4"/>
  <c r="J4"/>
  <c r="I4"/>
  <c r="H4"/>
  <c r="F4"/>
  <c r="B4"/>
  <c r="C157" i="6" l="1"/>
  <c r="C159"/>
  <c r="C156"/>
  <c r="C158"/>
  <c r="C160"/>
  <c r="C51" l="1"/>
  <c r="C50"/>
  <c r="C49"/>
  <c r="C48"/>
  <c r="C47"/>
  <c r="C46"/>
  <c r="C45"/>
  <c r="C44"/>
  <c r="C43"/>
  <c r="C42"/>
  <c r="C41"/>
  <c r="C40"/>
  <c r="C39"/>
  <c r="C38"/>
  <c r="C37"/>
  <c r="AL155" l="1"/>
  <c r="AK155"/>
  <c r="AJ155"/>
  <c r="AI155"/>
  <c r="AH155"/>
  <c r="AG155"/>
  <c r="AF155"/>
  <c r="AE155"/>
  <c r="AD155"/>
  <c r="AC155"/>
  <c r="AB155"/>
  <c r="AA155"/>
  <c r="Z155"/>
  <c r="Y155"/>
  <c r="X155"/>
  <c r="W155"/>
  <c r="V155"/>
  <c r="U155"/>
  <c r="T155"/>
  <c r="S155"/>
  <c r="R155"/>
  <c r="Q155"/>
  <c r="P155"/>
  <c r="O155"/>
  <c r="N155"/>
  <c r="M155"/>
  <c r="L155"/>
  <c r="K155"/>
  <c r="J155"/>
  <c r="I155"/>
  <c r="H155"/>
  <c r="G155"/>
  <c r="F155"/>
  <c r="E155"/>
  <c r="D155"/>
  <c r="AL154"/>
  <c r="AK154"/>
  <c r="AJ154"/>
  <c r="AI154"/>
  <c r="AH154"/>
  <c r="AG154"/>
  <c r="AF154"/>
  <c r="AE154"/>
  <c r="AD154"/>
  <c r="AC154"/>
  <c r="AB154"/>
  <c r="AA154"/>
  <c r="Z154"/>
  <c r="Y154"/>
  <c r="X154"/>
  <c r="W154"/>
  <c r="V154"/>
  <c r="U154"/>
  <c r="T154"/>
  <c r="S154"/>
  <c r="R154"/>
  <c r="Q154"/>
  <c r="P154"/>
  <c r="O154"/>
  <c r="N154"/>
  <c r="M154"/>
  <c r="L154"/>
  <c r="K154"/>
  <c r="J154"/>
  <c r="I154"/>
  <c r="H154"/>
  <c r="G154"/>
  <c r="F154"/>
  <c r="E154"/>
  <c r="D154"/>
  <c r="AL153"/>
  <c r="AK153"/>
  <c r="AJ153"/>
  <c r="AI153"/>
  <c r="AH153"/>
  <c r="AG153"/>
  <c r="AF153"/>
  <c r="AE153"/>
  <c r="AD153"/>
  <c r="AC153"/>
  <c r="AB153"/>
  <c r="AA153"/>
  <c r="Z153"/>
  <c r="Y153"/>
  <c r="X153"/>
  <c r="W153"/>
  <c r="V153"/>
  <c r="U153"/>
  <c r="T153"/>
  <c r="S153"/>
  <c r="R153"/>
  <c r="Q153"/>
  <c r="P153"/>
  <c r="O153"/>
  <c r="N153"/>
  <c r="M153"/>
  <c r="L153"/>
  <c r="K153"/>
  <c r="J153"/>
  <c r="I153"/>
  <c r="H153"/>
  <c r="G153"/>
  <c r="F153"/>
  <c r="E153"/>
  <c r="D153"/>
  <c r="AL152"/>
  <c r="AK152"/>
  <c r="AJ152"/>
  <c r="AI152"/>
  <c r="AH152"/>
  <c r="AG152"/>
  <c r="AF152"/>
  <c r="AE152"/>
  <c r="AD152"/>
  <c r="AC152"/>
  <c r="AB152"/>
  <c r="AA152"/>
  <c r="Z152"/>
  <c r="Y152"/>
  <c r="X152"/>
  <c r="W152"/>
  <c r="V152"/>
  <c r="U152"/>
  <c r="T152"/>
  <c r="S152"/>
  <c r="R152"/>
  <c r="Q152"/>
  <c r="P152"/>
  <c r="O152"/>
  <c r="N152"/>
  <c r="M152"/>
  <c r="L152"/>
  <c r="K152"/>
  <c r="J152"/>
  <c r="I152"/>
  <c r="H152"/>
  <c r="G152"/>
  <c r="F152"/>
  <c r="E152"/>
  <c r="D152"/>
  <c r="AL151"/>
  <c r="AK151"/>
  <c r="AJ151"/>
  <c r="AI151"/>
  <c r="AH151"/>
  <c r="AG151"/>
  <c r="AF151"/>
  <c r="AE151"/>
  <c r="AD151"/>
  <c r="AC151"/>
  <c r="AB151"/>
  <c r="AA151"/>
  <c r="Z151"/>
  <c r="Y151"/>
  <c r="X151"/>
  <c r="W151"/>
  <c r="V151"/>
  <c r="U151"/>
  <c r="T151"/>
  <c r="S151"/>
  <c r="R151"/>
  <c r="Q151"/>
  <c r="P151"/>
  <c r="O151"/>
  <c r="N151"/>
  <c r="M151"/>
  <c r="L151"/>
  <c r="K151"/>
  <c r="J151"/>
  <c r="I151"/>
  <c r="H151"/>
  <c r="G151"/>
  <c r="F151"/>
  <c r="E151"/>
  <c r="D151"/>
  <c r="AL150"/>
  <c r="AK150"/>
  <c r="AJ150"/>
  <c r="AI150"/>
  <c r="AH150"/>
  <c r="AG150"/>
  <c r="AF150"/>
  <c r="AE150"/>
  <c r="AD150"/>
  <c r="AC150"/>
  <c r="AB150"/>
  <c r="AA150"/>
  <c r="Z150"/>
  <c r="Y150"/>
  <c r="X150"/>
  <c r="W150"/>
  <c r="V150"/>
  <c r="U150"/>
  <c r="T150"/>
  <c r="S150"/>
  <c r="R150"/>
  <c r="Q150"/>
  <c r="P150"/>
  <c r="O150"/>
  <c r="N150"/>
  <c r="M150"/>
  <c r="L150"/>
  <c r="K150"/>
  <c r="J150"/>
  <c r="I150"/>
  <c r="H150"/>
  <c r="G150"/>
  <c r="F150"/>
  <c r="E150"/>
  <c r="D150"/>
  <c r="AL149"/>
  <c r="AK149"/>
  <c r="AJ149"/>
  <c r="AI149"/>
  <c r="AH149"/>
  <c r="AG149"/>
  <c r="AF149"/>
  <c r="AE149"/>
  <c r="AD149"/>
  <c r="AC149"/>
  <c r="AB149"/>
  <c r="AA149"/>
  <c r="Z149"/>
  <c r="Y149"/>
  <c r="X149"/>
  <c r="W149"/>
  <c r="V149"/>
  <c r="U149"/>
  <c r="T149"/>
  <c r="S149"/>
  <c r="R149"/>
  <c r="Q149"/>
  <c r="P149"/>
  <c r="O149"/>
  <c r="N149"/>
  <c r="M149"/>
  <c r="L149"/>
  <c r="K149"/>
  <c r="J149"/>
  <c r="I149"/>
  <c r="H149"/>
  <c r="G149"/>
  <c r="F149"/>
  <c r="E149"/>
  <c r="D149"/>
  <c r="AL148"/>
  <c r="AK148"/>
  <c r="AJ148"/>
  <c r="AI148"/>
  <c r="AH148"/>
  <c r="AG148"/>
  <c r="AF148"/>
  <c r="AE148"/>
  <c r="AD148"/>
  <c r="AC148"/>
  <c r="AB148"/>
  <c r="AA148"/>
  <c r="Z148"/>
  <c r="Y148"/>
  <c r="X148"/>
  <c r="W148"/>
  <c r="V148"/>
  <c r="U148"/>
  <c r="T148"/>
  <c r="S148"/>
  <c r="R148"/>
  <c r="Q148"/>
  <c r="P148"/>
  <c r="O148"/>
  <c r="N148"/>
  <c r="M148"/>
  <c r="L148"/>
  <c r="K148"/>
  <c r="J148"/>
  <c r="I148"/>
  <c r="H148"/>
  <c r="G148"/>
  <c r="F148"/>
  <c r="E148"/>
  <c r="D148"/>
  <c r="AL147"/>
  <c r="AK147"/>
  <c r="AJ147"/>
  <c r="AI147"/>
  <c r="AH147"/>
  <c r="AG147"/>
  <c r="AF147"/>
  <c r="AE147"/>
  <c r="AD147"/>
  <c r="AC147"/>
  <c r="AB147"/>
  <c r="AA147"/>
  <c r="Z147"/>
  <c r="Y147"/>
  <c r="X147"/>
  <c r="W147"/>
  <c r="V147"/>
  <c r="U147"/>
  <c r="T147"/>
  <c r="S147"/>
  <c r="R147"/>
  <c r="Q147"/>
  <c r="P147"/>
  <c r="O147"/>
  <c r="N147"/>
  <c r="M147"/>
  <c r="L147"/>
  <c r="K147"/>
  <c r="J147"/>
  <c r="I147"/>
  <c r="H147"/>
  <c r="G147"/>
  <c r="F147"/>
  <c r="E147"/>
  <c r="D147"/>
  <c r="AL146"/>
  <c r="AK146"/>
  <c r="AJ146"/>
  <c r="AI146"/>
  <c r="AH146"/>
  <c r="AG146"/>
  <c r="AF146"/>
  <c r="AE146"/>
  <c r="AD146"/>
  <c r="AC146"/>
  <c r="AB146"/>
  <c r="AA146"/>
  <c r="Z146"/>
  <c r="Y146"/>
  <c r="X146"/>
  <c r="W146"/>
  <c r="V146"/>
  <c r="U146"/>
  <c r="T146"/>
  <c r="S146"/>
  <c r="R146"/>
  <c r="Q146"/>
  <c r="P146"/>
  <c r="O146"/>
  <c r="N146"/>
  <c r="M146"/>
  <c r="L146"/>
  <c r="K146"/>
  <c r="J146"/>
  <c r="I146"/>
  <c r="H146"/>
  <c r="G146"/>
  <c r="F146"/>
  <c r="E146"/>
  <c r="D146"/>
  <c r="AL145"/>
  <c r="AK145"/>
  <c r="AJ145"/>
  <c r="AI145"/>
  <c r="AH145"/>
  <c r="AG145"/>
  <c r="AF145"/>
  <c r="AE145"/>
  <c r="AD145"/>
  <c r="AC145"/>
  <c r="AB145"/>
  <c r="AA145"/>
  <c r="Z145"/>
  <c r="Y145"/>
  <c r="X145"/>
  <c r="W145"/>
  <c r="V145"/>
  <c r="U145"/>
  <c r="T145"/>
  <c r="S145"/>
  <c r="R145"/>
  <c r="Q145"/>
  <c r="P145"/>
  <c r="O145"/>
  <c r="N145"/>
  <c r="M145"/>
  <c r="L145"/>
  <c r="K145"/>
  <c r="J145"/>
  <c r="I145"/>
  <c r="H145"/>
  <c r="G145"/>
  <c r="F145"/>
  <c r="E145"/>
  <c r="D145"/>
  <c r="AL144"/>
  <c r="AK144"/>
  <c r="AJ144"/>
  <c r="AI144"/>
  <c r="AH144"/>
  <c r="AG144"/>
  <c r="AF144"/>
  <c r="AE144"/>
  <c r="AD144"/>
  <c r="AC144"/>
  <c r="AB144"/>
  <c r="AA144"/>
  <c r="Z144"/>
  <c r="Y144"/>
  <c r="X144"/>
  <c r="W144"/>
  <c r="V144"/>
  <c r="U144"/>
  <c r="T144"/>
  <c r="S144"/>
  <c r="R144"/>
  <c r="Q144"/>
  <c r="P144"/>
  <c r="O144"/>
  <c r="N144"/>
  <c r="M144"/>
  <c r="L144"/>
  <c r="K144"/>
  <c r="J144"/>
  <c r="I144"/>
  <c r="H144"/>
  <c r="G144"/>
  <c r="F144"/>
  <c r="E144"/>
  <c r="D144"/>
  <c r="AL143"/>
  <c r="AK143"/>
  <c r="AJ143"/>
  <c r="AI143"/>
  <c r="AH143"/>
  <c r="AG143"/>
  <c r="AF143"/>
  <c r="AE143"/>
  <c r="AD143"/>
  <c r="AC143"/>
  <c r="AB143"/>
  <c r="AA143"/>
  <c r="Z143"/>
  <c r="Y143"/>
  <c r="X143"/>
  <c r="W143"/>
  <c r="V143"/>
  <c r="U143"/>
  <c r="T143"/>
  <c r="S143"/>
  <c r="R143"/>
  <c r="Q143"/>
  <c r="P143"/>
  <c r="O143"/>
  <c r="N143"/>
  <c r="M143"/>
  <c r="L143"/>
  <c r="K143"/>
  <c r="J143"/>
  <c r="I143"/>
  <c r="H143"/>
  <c r="G143"/>
  <c r="F143"/>
  <c r="E143"/>
  <c r="D143"/>
  <c r="AL142"/>
  <c r="AK142"/>
  <c r="AJ142"/>
  <c r="AI142"/>
  <c r="AH142"/>
  <c r="AG142"/>
  <c r="AF142"/>
  <c r="AE142"/>
  <c r="AD142"/>
  <c r="AC142"/>
  <c r="AB142"/>
  <c r="AA142"/>
  <c r="Z142"/>
  <c r="Y142"/>
  <c r="X142"/>
  <c r="W142"/>
  <c r="V142"/>
  <c r="U142"/>
  <c r="T142"/>
  <c r="S142"/>
  <c r="R142"/>
  <c r="Q142"/>
  <c r="P142"/>
  <c r="O142"/>
  <c r="N142"/>
  <c r="M142"/>
  <c r="L142"/>
  <c r="K142"/>
  <c r="J142"/>
  <c r="I142"/>
  <c r="H142"/>
  <c r="G142"/>
  <c r="F142"/>
  <c r="E142"/>
  <c r="D142"/>
  <c r="AL141"/>
  <c r="AK141"/>
  <c r="AJ141"/>
  <c r="AI141"/>
  <c r="AH141"/>
  <c r="AG141"/>
  <c r="AF141"/>
  <c r="AE141"/>
  <c r="AD141"/>
  <c r="AC141"/>
  <c r="AB141"/>
  <c r="AA141"/>
  <c r="Z141"/>
  <c r="Y141"/>
  <c r="X141"/>
  <c r="W141"/>
  <c r="V141"/>
  <c r="U141"/>
  <c r="T141"/>
  <c r="S141"/>
  <c r="R141"/>
  <c r="Q141"/>
  <c r="P141"/>
  <c r="O141"/>
  <c r="N141"/>
  <c r="M141"/>
  <c r="L141"/>
  <c r="K141"/>
  <c r="J141"/>
  <c r="I141"/>
  <c r="H141"/>
  <c r="G141"/>
  <c r="F141"/>
  <c r="E141"/>
  <c r="D141"/>
  <c r="AL140"/>
  <c r="AK140"/>
  <c r="AJ140"/>
  <c r="AI140"/>
  <c r="AH140"/>
  <c r="AG140"/>
  <c r="AF140"/>
  <c r="AE140"/>
  <c r="AD140"/>
  <c r="AC140"/>
  <c r="AB140"/>
  <c r="AA140"/>
  <c r="Z140"/>
  <c r="Y140"/>
  <c r="X140"/>
  <c r="W140"/>
  <c r="V140"/>
  <c r="U140"/>
  <c r="T140"/>
  <c r="S140"/>
  <c r="R140"/>
  <c r="Q140"/>
  <c r="P140"/>
  <c r="O140"/>
  <c r="N140"/>
  <c r="M140"/>
  <c r="L140"/>
  <c r="K140"/>
  <c r="J140"/>
  <c r="I140"/>
  <c r="H140"/>
  <c r="G140"/>
  <c r="F140"/>
  <c r="E140"/>
  <c r="D140"/>
  <c r="AL139"/>
  <c r="AK139"/>
  <c r="AJ139"/>
  <c r="AI139"/>
  <c r="AH139"/>
  <c r="AG139"/>
  <c r="AF139"/>
  <c r="AE139"/>
  <c r="AD139"/>
  <c r="AC139"/>
  <c r="AB139"/>
  <c r="AA139"/>
  <c r="Z139"/>
  <c r="Y139"/>
  <c r="X139"/>
  <c r="W139"/>
  <c r="V139"/>
  <c r="U139"/>
  <c r="T139"/>
  <c r="S139"/>
  <c r="R139"/>
  <c r="Q139"/>
  <c r="P139"/>
  <c r="O139"/>
  <c r="N139"/>
  <c r="M139"/>
  <c r="L139"/>
  <c r="K139"/>
  <c r="J139"/>
  <c r="I139"/>
  <c r="H139"/>
  <c r="G139"/>
  <c r="F139"/>
  <c r="E139"/>
  <c r="D139"/>
  <c r="AL138"/>
  <c r="AK138"/>
  <c r="AJ138"/>
  <c r="AI138"/>
  <c r="AH138"/>
  <c r="AG138"/>
  <c r="AF138"/>
  <c r="AE138"/>
  <c r="AD138"/>
  <c r="AC138"/>
  <c r="AB138"/>
  <c r="AA138"/>
  <c r="Z138"/>
  <c r="Y138"/>
  <c r="X138"/>
  <c r="W138"/>
  <c r="V138"/>
  <c r="U138"/>
  <c r="T138"/>
  <c r="S138"/>
  <c r="R138"/>
  <c r="Q138"/>
  <c r="P138"/>
  <c r="O138"/>
  <c r="N138"/>
  <c r="M138"/>
  <c r="L138"/>
  <c r="K138"/>
  <c r="J138"/>
  <c r="I138"/>
  <c r="H138"/>
  <c r="G138"/>
  <c r="F138"/>
  <c r="E138"/>
  <c r="D138"/>
  <c r="AL137"/>
  <c r="AK137"/>
  <c r="AJ137"/>
  <c r="AI137"/>
  <c r="AH137"/>
  <c r="AG137"/>
  <c r="AF137"/>
  <c r="AE137"/>
  <c r="AD137"/>
  <c r="AC137"/>
  <c r="AB137"/>
  <c r="AA137"/>
  <c r="Z137"/>
  <c r="Y137"/>
  <c r="X137"/>
  <c r="W137"/>
  <c r="V137"/>
  <c r="U137"/>
  <c r="T137"/>
  <c r="S137"/>
  <c r="R137"/>
  <c r="Q137"/>
  <c r="P137"/>
  <c r="O137"/>
  <c r="N137"/>
  <c r="M137"/>
  <c r="L137"/>
  <c r="K137"/>
  <c r="J137"/>
  <c r="I137"/>
  <c r="H137"/>
  <c r="G137"/>
  <c r="F137"/>
  <c r="E137"/>
  <c r="D137"/>
  <c r="AL136"/>
  <c r="AK136"/>
  <c r="AJ136"/>
  <c r="AI136"/>
  <c r="AH136"/>
  <c r="AG136"/>
  <c r="AF136"/>
  <c r="AE136"/>
  <c r="AD136"/>
  <c r="AC136"/>
  <c r="AB136"/>
  <c r="AA136"/>
  <c r="Z136"/>
  <c r="Y136"/>
  <c r="X136"/>
  <c r="W136"/>
  <c r="V136"/>
  <c r="U136"/>
  <c r="T136"/>
  <c r="S136"/>
  <c r="R136"/>
  <c r="Q136"/>
  <c r="P136"/>
  <c r="O136"/>
  <c r="N136"/>
  <c r="M136"/>
  <c r="L136"/>
  <c r="K136"/>
  <c r="J136"/>
  <c r="I136"/>
  <c r="H136"/>
  <c r="G136"/>
  <c r="F136"/>
  <c r="E136"/>
  <c r="D136"/>
  <c r="AL135"/>
  <c r="AK135"/>
  <c r="AJ135"/>
  <c r="AI135"/>
  <c r="AH135"/>
  <c r="AG135"/>
  <c r="AF135"/>
  <c r="AE135"/>
  <c r="AD135"/>
  <c r="AC135"/>
  <c r="AB135"/>
  <c r="AA135"/>
  <c r="Z135"/>
  <c r="Y135"/>
  <c r="X135"/>
  <c r="W135"/>
  <c r="V135"/>
  <c r="U135"/>
  <c r="T135"/>
  <c r="S135"/>
  <c r="R135"/>
  <c r="Q135"/>
  <c r="P135"/>
  <c r="O135"/>
  <c r="N135"/>
  <c r="M135"/>
  <c r="L135"/>
  <c r="K135"/>
  <c r="J135"/>
  <c r="I135"/>
  <c r="H135"/>
  <c r="G135"/>
  <c r="F135"/>
  <c r="E135"/>
  <c r="D135"/>
  <c r="AL134"/>
  <c r="AK134"/>
  <c r="AJ134"/>
  <c r="AI134"/>
  <c r="AH134"/>
  <c r="AG134"/>
  <c r="AF134"/>
  <c r="AE134"/>
  <c r="AD134"/>
  <c r="AC134"/>
  <c r="AB134"/>
  <c r="AA134"/>
  <c r="Z134"/>
  <c r="Y134"/>
  <c r="X134"/>
  <c r="W134"/>
  <c r="V134"/>
  <c r="U134"/>
  <c r="T134"/>
  <c r="S134"/>
  <c r="R134"/>
  <c r="Q134"/>
  <c r="P134"/>
  <c r="O134"/>
  <c r="N134"/>
  <c r="M134"/>
  <c r="L134"/>
  <c r="K134"/>
  <c r="J134"/>
  <c r="I134"/>
  <c r="H134"/>
  <c r="G134"/>
  <c r="F134"/>
  <c r="E134"/>
  <c r="D134"/>
  <c r="AL133"/>
  <c r="AK133"/>
  <c r="AJ133"/>
  <c r="AI133"/>
  <c r="AH133"/>
  <c r="AG133"/>
  <c r="AF133"/>
  <c r="AE133"/>
  <c r="AD133"/>
  <c r="AC133"/>
  <c r="AB133"/>
  <c r="AA133"/>
  <c r="Z133"/>
  <c r="Y133"/>
  <c r="X133"/>
  <c r="W133"/>
  <c r="V133"/>
  <c r="U133"/>
  <c r="T133"/>
  <c r="S133"/>
  <c r="R133"/>
  <c r="Q133"/>
  <c r="P133"/>
  <c r="O133"/>
  <c r="N133"/>
  <c r="M133"/>
  <c r="L133"/>
  <c r="K133"/>
  <c r="J133"/>
  <c r="I133"/>
  <c r="H133"/>
  <c r="G133"/>
  <c r="F133"/>
  <c r="E133"/>
  <c r="D133"/>
  <c r="AL132"/>
  <c r="AK132"/>
  <c r="AJ132"/>
  <c r="AI132"/>
  <c r="AH132"/>
  <c r="AG132"/>
  <c r="AF132"/>
  <c r="AE132"/>
  <c r="AD132"/>
  <c r="AC132"/>
  <c r="AB132"/>
  <c r="AA132"/>
  <c r="Z132"/>
  <c r="Y132"/>
  <c r="X132"/>
  <c r="W132"/>
  <c r="V132"/>
  <c r="U132"/>
  <c r="T132"/>
  <c r="S132"/>
  <c r="R132"/>
  <c r="Q132"/>
  <c r="P132"/>
  <c r="O132"/>
  <c r="N132"/>
  <c r="M132"/>
  <c r="L132"/>
  <c r="K132"/>
  <c r="J132"/>
  <c r="I132"/>
  <c r="H132"/>
  <c r="G132"/>
  <c r="F132"/>
  <c r="E132"/>
  <c r="D132"/>
  <c r="AL131"/>
  <c r="AK131"/>
  <c r="AJ131"/>
  <c r="AI131"/>
  <c r="AH131"/>
  <c r="AG131"/>
  <c r="AF131"/>
  <c r="AE131"/>
  <c r="AD131"/>
  <c r="AC131"/>
  <c r="AB131"/>
  <c r="AA131"/>
  <c r="Z131"/>
  <c r="Y131"/>
  <c r="X131"/>
  <c r="W131"/>
  <c r="V131"/>
  <c r="U131"/>
  <c r="T131"/>
  <c r="S131"/>
  <c r="R131"/>
  <c r="Q131"/>
  <c r="P131"/>
  <c r="O131"/>
  <c r="N131"/>
  <c r="M131"/>
  <c r="L131"/>
  <c r="K131"/>
  <c r="J131"/>
  <c r="I131"/>
  <c r="H131"/>
  <c r="G131"/>
  <c r="F131"/>
  <c r="E131"/>
  <c r="D131"/>
  <c r="AL130"/>
  <c r="AK130"/>
  <c r="AJ130"/>
  <c r="AI130"/>
  <c r="AH130"/>
  <c r="AG130"/>
  <c r="AF130"/>
  <c r="AE130"/>
  <c r="AD130"/>
  <c r="AC130"/>
  <c r="AB130"/>
  <c r="AA130"/>
  <c r="Z130"/>
  <c r="Y130"/>
  <c r="X130"/>
  <c r="W130"/>
  <c r="V130"/>
  <c r="U130"/>
  <c r="T130"/>
  <c r="S130"/>
  <c r="R130"/>
  <c r="Q130"/>
  <c r="P130"/>
  <c r="O130"/>
  <c r="N130"/>
  <c r="M130"/>
  <c r="L130"/>
  <c r="K130"/>
  <c r="J130"/>
  <c r="I130"/>
  <c r="H130"/>
  <c r="G130"/>
  <c r="F130"/>
  <c r="E130"/>
  <c r="D130"/>
  <c r="AL129"/>
  <c r="AK129"/>
  <c r="AJ129"/>
  <c r="AI129"/>
  <c r="AH129"/>
  <c r="AG129"/>
  <c r="AF129"/>
  <c r="AE129"/>
  <c r="AD129"/>
  <c r="AC129"/>
  <c r="AB129"/>
  <c r="AA129"/>
  <c r="Z129"/>
  <c r="Y129"/>
  <c r="X129"/>
  <c r="W129"/>
  <c r="V129"/>
  <c r="U129"/>
  <c r="T129"/>
  <c r="S129"/>
  <c r="R129"/>
  <c r="Q129"/>
  <c r="P129"/>
  <c r="O129"/>
  <c r="N129"/>
  <c r="M129"/>
  <c r="L129"/>
  <c r="K129"/>
  <c r="J129"/>
  <c r="I129"/>
  <c r="H129"/>
  <c r="G129"/>
  <c r="F129"/>
  <c r="E129"/>
  <c r="D129"/>
  <c r="AL128"/>
  <c r="AK128"/>
  <c r="AJ128"/>
  <c r="AI128"/>
  <c r="AH128"/>
  <c r="AG128"/>
  <c r="AF128"/>
  <c r="AE128"/>
  <c r="AD128"/>
  <c r="AC128"/>
  <c r="AB128"/>
  <c r="AA128"/>
  <c r="Z128"/>
  <c r="Y128"/>
  <c r="X128"/>
  <c r="W128"/>
  <c r="V128"/>
  <c r="U128"/>
  <c r="T128"/>
  <c r="S128"/>
  <c r="R128"/>
  <c r="Q128"/>
  <c r="P128"/>
  <c r="O128"/>
  <c r="N128"/>
  <c r="M128"/>
  <c r="L128"/>
  <c r="K128"/>
  <c r="J128"/>
  <c r="I128"/>
  <c r="H128"/>
  <c r="G128"/>
  <c r="F128"/>
  <c r="E128"/>
  <c r="D128"/>
  <c r="AL127"/>
  <c r="AK127"/>
  <c r="AJ127"/>
  <c r="AI127"/>
  <c r="AH127"/>
  <c r="AG127"/>
  <c r="AF127"/>
  <c r="AE127"/>
  <c r="AD127"/>
  <c r="AC127"/>
  <c r="AB127"/>
  <c r="AA127"/>
  <c r="Z127"/>
  <c r="Y127"/>
  <c r="X127"/>
  <c r="W127"/>
  <c r="V127"/>
  <c r="U127"/>
  <c r="T127"/>
  <c r="S127"/>
  <c r="R127"/>
  <c r="Q127"/>
  <c r="P127"/>
  <c r="O127"/>
  <c r="N127"/>
  <c r="M127"/>
  <c r="L127"/>
  <c r="K127"/>
  <c r="J127"/>
  <c r="I127"/>
  <c r="H127"/>
  <c r="G127"/>
  <c r="F127"/>
  <c r="E127"/>
  <c r="D127"/>
  <c r="AL126"/>
  <c r="AK126"/>
  <c r="AJ126"/>
  <c r="AI126"/>
  <c r="AH126"/>
  <c r="AG126"/>
  <c r="AF126"/>
  <c r="AE126"/>
  <c r="AD126"/>
  <c r="AC126"/>
  <c r="AB126"/>
  <c r="AA126"/>
  <c r="Z126"/>
  <c r="Y126"/>
  <c r="X126"/>
  <c r="W126"/>
  <c r="V126"/>
  <c r="U126"/>
  <c r="T126"/>
  <c r="S126"/>
  <c r="R126"/>
  <c r="Q126"/>
  <c r="P126"/>
  <c r="O126"/>
  <c r="N126"/>
  <c r="M126"/>
  <c r="L126"/>
  <c r="K126"/>
  <c r="J126"/>
  <c r="I126"/>
  <c r="H126"/>
  <c r="G126"/>
  <c r="F126"/>
  <c r="E126"/>
  <c r="D126"/>
  <c r="AL125"/>
  <c r="AK125"/>
  <c r="AJ125"/>
  <c r="AI125"/>
  <c r="AH125"/>
  <c r="AG125"/>
  <c r="AF125"/>
  <c r="AE125"/>
  <c r="AD125"/>
  <c r="AC125"/>
  <c r="AB125"/>
  <c r="AA125"/>
  <c r="Z125"/>
  <c r="Y125"/>
  <c r="X125"/>
  <c r="W125"/>
  <c r="V125"/>
  <c r="U125"/>
  <c r="T125"/>
  <c r="S125"/>
  <c r="R125"/>
  <c r="Q125"/>
  <c r="P125"/>
  <c r="O125"/>
  <c r="N125"/>
  <c r="M125"/>
  <c r="L125"/>
  <c r="K125"/>
  <c r="J125"/>
  <c r="I125"/>
  <c r="H125"/>
  <c r="G125"/>
  <c r="F125"/>
  <c r="E125"/>
  <c r="D125"/>
  <c r="AL124"/>
  <c r="AK124"/>
  <c r="AJ124"/>
  <c r="AI124"/>
  <c r="AH124"/>
  <c r="AG124"/>
  <c r="AF124"/>
  <c r="AE124"/>
  <c r="AD124"/>
  <c r="AC124"/>
  <c r="AB124"/>
  <c r="AA124"/>
  <c r="Z124"/>
  <c r="Y124"/>
  <c r="X124"/>
  <c r="W124"/>
  <c r="V124"/>
  <c r="U124"/>
  <c r="T124"/>
  <c r="S124"/>
  <c r="R124"/>
  <c r="Q124"/>
  <c r="P124"/>
  <c r="O124"/>
  <c r="N124"/>
  <c r="M124"/>
  <c r="L124"/>
  <c r="K124"/>
  <c r="J124"/>
  <c r="I124"/>
  <c r="H124"/>
  <c r="G124"/>
  <c r="F124"/>
  <c r="E124"/>
  <c r="D124"/>
  <c r="AL123"/>
  <c r="AK123"/>
  <c r="AJ123"/>
  <c r="AI123"/>
  <c r="AH123"/>
  <c r="AG123"/>
  <c r="AF123"/>
  <c r="AE123"/>
  <c r="AD123"/>
  <c r="AC123"/>
  <c r="AB123"/>
  <c r="AA123"/>
  <c r="Z123"/>
  <c r="Y123"/>
  <c r="X123"/>
  <c r="W123"/>
  <c r="V123"/>
  <c r="U123"/>
  <c r="T123"/>
  <c r="S123"/>
  <c r="R123"/>
  <c r="Q123"/>
  <c r="P123"/>
  <c r="O123"/>
  <c r="N123"/>
  <c r="M123"/>
  <c r="L123"/>
  <c r="K123"/>
  <c r="J123"/>
  <c r="I123"/>
  <c r="H123"/>
  <c r="G123"/>
  <c r="F123"/>
  <c r="E123"/>
  <c r="D123"/>
  <c r="AL122"/>
  <c r="AK122"/>
  <c r="AJ122"/>
  <c r="AI122"/>
  <c r="AH122"/>
  <c r="AG122"/>
  <c r="AF122"/>
  <c r="AE122"/>
  <c r="AD122"/>
  <c r="AC122"/>
  <c r="AB122"/>
  <c r="AA122"/>
  <c r="Z122"/>
  <c r="Y122"/>
  <c r="X122"/>
  <c r="W122"/>
  <c r="V122"/>
  <c r="U122"/>
  <c r="T122"/>
  <c r="S122"/>
  <c r="R122"/>
  <c r="Q122"/>
  <c r="P122"/>
  <c r="O122"/>
  <c r="N122"/>
  <c r="M122"/>
  <c r="L122"/>
  <c r="K122"/>
  <c r="J122"/>
  <c r="I122"/>
  <c r="H122"/>
  <c r="G122"/>
  <c r="F122"/>
  <c r="E122"/>
  <c r="D122"/>
  <c r="AL121"/>
  <c r="AK121"/>
  <c r="AJ121"/>
  <c r="AI121"/>
  <c r="AH121"/>
  <c r="AG121"/>
  <c r="AF121"/>
  <c r="AE121"/>
  <c r="AD121"/>
  <c r="AC121"/>
  <c r="AB121"/>
  <c r="AA121"/>
  <c r="Z121"/>
  <c r="Y121"/>
  <c r="X121"/>
  <c r="W121"/>
  <c r="V121"/>
  <c r="U121"/>
  <c r="T121"/>
  <c r="S121"/>
  <c r="R121"/>
  <c r="Q121"/>
  <c r="P121"/>
  <c r="O121"/>
  <c r="N121"/>
  <c r="M121"/>
  <c r="L121"/>
  <c r="K121"/>
  <c r="J121"/>
  <c r="I121"/>
  <c r="H121"/>
  <c r="G121"/>
  <c r="F121"/>
  <c r="E121"/>
  <c r="D121"/>
  <c r="AL120"/>
  <c r="AK120"/>
  <c r="AJ120"/>
  <c r="AI120"/>
  <c r="AH120"/>
  <c r="AG120"/>
  <c r="AF120"/>
  <c r="AE120"/>
  <c r="AD120"/>
  <c r="AC120"/>
  <c r="AB120"/>
  <c r="AA120"/>
  <c r="Z120"/>
  <c r="Y120"/>
  <c r="X120"/>
  <c r="W120"/>
  <c r="V120"/>
  <c r="U120"/>
  <c r="T120"/>
  <c r="S120"/>
  <c r="R120"/>
  <c r="Q120"/>
  <c r="P120"/>
  <c r="O120"/>
  <c r="N120"/>
  <c r="M120"/>
  <c r="L120"/>
  <c r="K120"/>
  <c r="J120"/>
  <c r="I120"/>
  <c r="H120"/>
  <c r="G120"/>
  <c r="F120"/>
  <c r="E120"/>
  <c r="D120"/>
  <c r="AL119"/>
  <c r="AK119"/>
  <c r="AJ119"/>
  <c r="AI119"/>
  <c r="AH119"/>
  <c r="AG119"/>
  <c r="AF119"/>
  <c r="AE119"/>
  <c r="AD119"/>
  <c r="AC119"/>
  <c r="AB119"/>
  <c r="AA119"/>
  <c r="Z119"/>
  <c r="Y119"/>
  <c r="X119"/>
  <c r="W119"/>
  <c r="V119"/>
  <c r="U119"/>
  <c r="T119"/>
  <c r="S119"/>
  <c r="R119"/>
  <c r="Q119"/>
  <c r="P119"/>
  <c r="O119"/>
  <c r="N119"/>
  <c r="M119"/>
  <c r="L119"/>
  <c r="K119"/>
  <c r="J119"/>
  <c r="I119"/>
  <c r="H119"/>
  <c r="G119"/>
  <c r="F119"/>
  <c r="E119"/>
  <c r="D119"/>
  <c r="AL118"/>
  <c r="AK118"/>
  <c r="AJ118"/>
  <c r="AI118"/>
  <c r="AH118"/>
  <c r="AG118"/>
  <c r="AF118"/>
  <c r="AE118"/>
  <c r="AD118"/>
  <c r="AC118"/>
  <c r="AB118"/>
  <c r="AA118"/>
  <c r="Z118"/>
  <c r="Y118"/>
  <c r="X118"/>
  <c r="W118"/>
  <c r="V118"/>
  <c r="U118"/>
  <c r="T118"/>
  <c r="S118"/>
  <c r="R118"/>
  <c r="Q118"/>
  <c r="P118"/>
  <c r="O118"/>
  <c r="N118"/>
  <c r="M118"/>
  <c r="L118"/>
  <c r="K118"/>
  <c r="J118"/>
  <c r="I118"/>
  <c r="H118"/>
  <c r="G118"/>
  <c r="F118"/>
  <c r="E118"/>
  <c r="D118"/>
  <c r="AL117"/>
  <c r="AK117"/>
  <c r="AJ117"/>
  <c r="AI117"/>
  <c r="AH117"/>
  <c r="AG117"/>
  <c r="AF117"/>
  <c r="AE117"/>
  <c r="AD117"/>
  <c r="AC117"/>
  <c r="AB117"/>
  <c r="AA117"/>
  <c r="Z117"/>
  <c r="Y117"/>
  <c r="X117"/>
  <c r="W117"/>
  <c r="V117"/>
  <c r="U117"/>
  <c r="T117"/>
  <c r="S117"/>
  <c r="R117"/>
  <c r="Q117"/>
  <c r="P117"/>
  <c r="O117"/>
  <c r="N117"/>
  <c r="M117"/>
  <c r="L117"/>
  <c r="K117"/>
  <c r="J117"/>
  <c r="I117"/>
  <c r="H117"/>
  <c r="G117"/>
  <c r="F117"/>
  <c r="E117"/>
  <c r="D117"/>
  <c r="AL116"/>
  <c r="AK116"/>
  <c r="AJ116"/>
  <c r="AI116"/>
  <c r="AH116"/>
  <c r="AG116"/>
  <c r="AF116"/>
  <c r="AE116"/>
  <c r="AD116"/>
  <c r="AC116"/>
  <c r="AB116"/>
  <c r="AA116"/>
  <c r="Z116"/>
  <c r="Y116"/>
  <c r="X116"/>
  <c r="W116"/>
  <c r="V116"/>
  <c r="U116"/>
  <c r="T116"/>
  <c r="S116"/>
  <c r="R116"/>
  <c r="Q116"/>
  <c r="P116"/>
  <c r="O116"/>
  <c r="N116"/>
  <c r="M116"/>
  <c r="L116"/>
  <c r="K116"/>
  <c r="J116"/>
  <c r="I116"/>
  <c r="H116"/>
  <c r="G116"/>
  <c r="F116"/>
  <c r="E116"/>
  <c r="D116"/>
  <c r="AL115"/>
  <c r="AK115"/>
  <c r="AJ115"/>
  <c r="AI115"/>
  <c r="AH115"/>
  <c r="AG115"/>
  <c r="AF115"/>
  <c r="AE115"/>
  <c r="AD115"/>
  <c r="AC115"/>
  <c r="AB115"/>
  <c r="AA115"/>
  <c r="Z115"/>
  <c r="Y115"/>
  <c r="X115"/>
  <c r="W115"/>
  <c r="V115"/>
  <c r="U115"/>
  <c r="T115"/>
  <c r="S115"/>
  <c r="R115"/>
  <c r="Q115"/>
  <c r="P115"/>
  <c r="O115"/>
  <c r="N115"/>
  <c r="M115"/>
  <c r="L115"/>
  <c r="K115"/>
  <c r="J115"/>
  <c r="I115"/>
  <c r="H115"/>
  <c r="G115"/>
  <c r="F115"/>
  <c r="E115"/>
  <c r="D115"/>
  <c r="AL114"/>
  <c r="AK114"/>
  <c r="AJ114"/>
  <c r="AI114"/>
  <c r="AH114"/>
  <c r="AG114"/>
  <c r="AF114"/>
  <c r="AE114"/>
  <c r="AD114"/>
  <c r="AC114"/>
  <c r="AB114"/>
  <c r="AA114"/>
  <c r="Z114"/>
  <c r="Y114"/>
  <c r="X114"/>
  <c r="W114"/>
  <c r="V114"/>
  <c r="U114"/>
  <c r="T114"/>
  <c r="S114"/>
  <c r="R114"/>
  <c r="Q114"/>
  <c r="P114"/>
  <c r="O114"/>
  <c r="N114"/>
  <c r="M114"/>
  <c r="L114"/>
  <c r="K114"/>
  <c r="J114"/>
  <c r="I114"/>
  <c r="H114"/>
  <c r="G114"/>
  <c r="F114"/>
  <c r="E114"/>
  <c r="D114"/>
  <c r="AL113"/>
  <c r="AK113"/>
  <c r="AJ113"/>
  <c r="AI113"/>
  <c r="AH113"/>
  <c r="AG113"/>
  <c r="AF113"/>
  <c r="AE113"/>
  <c r="AD113"/>
  <c r="AC113"/>
  <c r="AB113"/>
  <c r="AA113"/>
  <c r="Z113"/>
  <c r="Y113"/>
  <c r="X113"/>
  <c r="W113"/>
  <c r="V113"/>
  <c r="U113"/>
  <c r="T113"/>
  <c r="S113"/>
  <c r="R113"/>
  <c r="Q113"/>
  <c r="P113"/>
  <c r="O113"/>
  <c r="N113"/>
  <c r="M113"/>
  <c r="L113"/>
  <c r="K113"/>
  <c r="J113"/>
  <c r="I113"/>
  <c r="H113"/>
  <c r="G113"/>
  <c r="F113"/>
  <c r="E113"/>
  <c r="D113"/>
  <c r="AL112"/>
  <c r="AK112"/>
  <c r="AJ112"/>
  <c r="AI112"/>
  <c r="AH112"/>
  <c r="AG112"/>
  <c r="AF112"/>
  <c r="AE112"/>
  <c r="AD112"/>
  <c r="AC112"/>
  <c r="AB112"/>
  <c r="AA112"/>
  <c r="Z112"/>
  <c r="Y112"/>
  <c r="X112"/>
  <c r="W112"/>
  <c r="V112"/>
  <c r="U112"/>
  <c r="T112"/>
  <c r="S112"/>
  <c r="R112"/>
  <c r="Q112"/>
  <c r="P112"/>
  <c r="O112"/>
  <c r="N112"/>
  <c r="M112"/>
  <c r="L112"/>
  <c r="K112"/>
  <c r="J112"/>
  <c r="I112"/>
  <c r="H112"/>
  <c r="G112"/>
  <c r="F112"/>
  <c r="E112"/>
  <c r="D112"/>
  <c r="AL111"/>
  <c r="AK111"/>
  <c r="AJ111"/>
  <c r="AI111"/>
  <c r="AH111"/>
  <c r="AG111"/>
  <c r="AF111"/>
  <c r="AE111"/>
  <c r="AD111"/>
  <c r="AC111"/>
  <c r="AB111"/>
  <c r="AA111"/>
  <c r="Z111"/>
  <c r="Y111"/>
  <c r="X111"/>
  <c r="W111"/>
  <c r="V111"/>
  <c r="U111"/>
  <c r="T111"/>
  <c r="S111"/>
  <c r="R111"/>
  <c r="Q111"/>
  <c r="P111"/>
  <c r="O111"/>
  <c r="N111"/>
  <c r="M111"/>
  <c r="L111"/>
  <c r="K111"/>
  <c r="J111"/>
  <c r="I111"/>
  <c r="H111"/>
  <c r="G111"/>
  <c r="F111"/>
  <c r="E111"/>
  <c r="D111"/>
  <c r="AL110"/>
  <c r="AK110"/>
  <c r="AJ110"/>
  <c r="AI110"/>
  <c r="AH110"/>
  <c r="AG110"/>
  <c r="AF110"/>
  <c r="AE110"/>
  <c r="AD110"/>
  <c r="AC110"/>
  <c r="AB110"/>
  <c r="AA110"/>
  <c r="Z110"/>
  <c r="Y110"/>
  <c r="X110"/>
  <c r="W110"/>
  <c r="V110"/>
  <c r="U110"/>
  <c r="T110"/>
  <c r="S110"/>
  <c r="R110"/>
  <c r="Q110"/>
  <c r="P110"/>
  <c r="O110"/>
  <c r="N110"/>
  <c r="M110"/>
  <c r="L110"/>
  <c r="K110"/>
  <c r="J110"/>
  <c r="I110"/>
  <c r="H110"/>
  <c r="G110"/>
  <c r="F110"/>
  <c r="E110"/>
  <c r="D110"/>
  <c r="AL109"/>
  <c r="AK109"/>
  <c r="AJ109"/>
  <c r="AI109"/>
  <c r="AH109"/>
  <c r="AG109"/>
  <c r="AF109"/>
  <c r="AE109"/>
  <c r="AD109"/>
  <c r="AC109"/>
  <c r="AB109"/>
  <c r="AA109"/>
  <c r="Z109"/>
  <c r="Y109"/>
  <c r="X109"/>
  <c r="W109"/>
  <c r="V109"/>
  <c r="U109"/>
  <c r="T109"/>
  <c r="S109"/>
  <c r="R109"/>
  <c r="Q109"/>
  <c r="P109"/>
  <c r="O109"/>
  <c r="N109"/>
  <c r="M109"/>
  <c r="L109"/>
  <c r="K109"/>
  <c r="J109"/>
  <c r="I109"/>
  <c r="H109"/>
  <c r="G109"/>
  <c r="F109"/>
  <c r="E109"/>
  <c r="D109"/>
  <c r="AL108"/>
  <c r="AK108"/>
  <c r="AJ108"/>
  <c r="AI108"/>
  <c r="AH108"/>
  <c r="AG108"/>
  <c r="AF108"/>
  <c r="AE108"/>
  <c r="AD108"/>
  <c r="AC108"/>
  <c r="AB108"/>
  <c r="AA108"/>
  <c r="Z108"/>
  <c r="Y108"/>
  <c r="X108"/>
  <c r="W108"/>
  <c r="V108"/>
  <c r="U108"/>
  <c r="T108"/>
  <c r="S108"/>
  <c r="R108"/>
  <c r="Q108"/>
  <c r="P108"/>
  <c r="O108"/>
  <c r="N108"/>
  <c r="M108"/>
  <c r="L108"/>
  <c r="K108"/>
  <c r="J108"/>
  <c r="I108"/>
  <c r="H108"/>
  <c r="G108"/>
  <c r="F108"/>
  <c r="E108"/>
  <c r="D108"/>
  <c r="C110" l="1"/>
  <c r="C114"/>
  <c r="C115"/>
  <c r="C117"/>
  <c r="C123"/>
  <c r="C127"/>
  <c r="C131"/>
  <c r="C135"/>
  <c r="C139"/>
  <c r="C143"/>
  <c r="C147"/>
  <c r="C151"/>
  <c r="C155"/>
  <c r="C111"/>
  <c r="C112"/>
  <c r="C120"/>
  <c r="C124"/>
  <c r="C128"/>
  <c r="C132"/>
  <c r="C136"/>
  <c r="C140"/>
  <c r="C144"/>
  <c r="C148"/>
  <c r="C152"/>
  <c r="C108"/>
  <c r="C118"/>
  <c r="C121"/>
  <c r="C125"/>
  <c r="C129"/>
  <c r="C133"/>
  <c r="C137"/>
  <c r="C141"/>
  <c r="C145"/>
  <c r="C149"/>
  <c r="C153"/>
  <c r="C109"/>
  <c r="C113"/>
  <c r="C116"/>
  <c r="C119"/>
  <c r="C122"/>
  <c r="C126"/>
  <c r="C130"/>
  <c r="C134"/>
  <c r="C138"/>
  <c r="C142"/>
  <c r="C146"/>
  <c r="C150"/>
  <c r="C154"/>
  <c r="CP4" i="4" l="1"/>
  <c r="CL4"/>
  <c r="CH4"/>
  <c r="CE4"/>
  <c r="CF4"/>
  <c r="CB4"/>
  <c r="BZ4"/>
  <c r="BV4"/>
  <c r="BR4"/>
  <c r="CA4"/>
  <c r="BW4"/>
  <c r="BS4"/>
  <c r="CJ4" l="1"/>
  <c r="CN4"/>
  <c r="CI4"/>
  <c r="CM4"/>
  <c r="CK4"/>
  <c r="CO4"/>
  <c r="CD4"/>
  <c r="CC4"/>
  <c r="CG4"/>
  <c r="BU4"/>
  <c r="BY4"/>
  <c r="BT4"/>
  <c r="BX4"/>
  <c r="C36" i="6" l="1"/>
  <c r="C35"/>
  <c r="C34"/>
  <c r="C33"/>
  <c r="C32"/>
  <c r="C31"/>
  <c r="C30"/>
  <c r="C29"/>
  <c r="C28"/>
  <c r="Y6" i="7" l="1"/>
  <c r="C27" i="6" l="1"/>
  <c r="C26"/>
  <c r="C25"/>
  <c r="C24"/>
  <c r="C23"/>
  <c r="C22"/>
  <c r="C21"/>
  <c r="C20"/>
  <c r="C19"/>
  <c r="C18"/>
  <c r="C17"/>
  <c r="C16"/>
  <c r="C15"/>
  <c r="C14"/>
  <c r="C13"/>
  <c r="C12"/>
  <c r="C107" l="1"/>
  <c r="E6" i="7"/>
  <c r="C11" i="6" l="1"/>
  <c r="C10"/>
  <c r="C9"/>
  <c r="D7" i="5" l="1"/>
  <c r="C7"/>
  <c r="E4" i="4" l="1"/>
  <c r="A99" i="5"/>
  <c r="A100" s="1"/>
  <c r="A101" s="1"/>
  <c r="A102" s="1"/>
  <c r="A103" s="1"/>
  <c r="A104" s="1"/>
  <c r="A105" s="1"/>
  <c r="A106" s="1"/>
  <c r="A107" s="1"/>
  <c r="A108" s="1"/>
  <c r="A109" s="1"/>
  <c r="A110" s="1"/>
  <c r="A111" s="1"/>
  <c r="A112" s="1"/>
  <c r="A113" s="1"/>
  <c r="A114" s="1"/>
  <c r="A115" s="1"/>
  <c r="A116" s="1"/>
  <c r="A117" s="1"/>
  <c r="A118" s="1"/>
  <c r="A119" s="1"/>
  <c r="A120" s="1"/>
  <c r="A121" s="1"/>
  <c r="A122" s="1"/>
  <c r="A123" s="1"/>
  <c r="A124" s="1"/>
  <c r="A125" s="1"/>
  <c r="A126" s="1"/>
  <c r="A127" s="1"/>
  <c r="A128" s="1"/>
  <c r="A129" s="1"/>
  <c r="A130" s="1"/>
  <c r="A131" s="1"/>
  <c r="A132" s="1"/>
  <c r="A133" s="1"/>
  <c r="A134" s="1"/>
  <c r="A135" s="1"/>
  <c r="A136" s="1"/>
  <c r="A137" s="1"/>
  <c r="A138" s="1"/>
  <c r="B7"/>
  <c r="C4" i="4" l="1"/>
  <c r="D4"/>
  <c r="G4"/>
  <c r="U6" i="7" l="1"/>
  <c r="G88" i="5" l="1"/>
  <c r="J85"/>
  <c r="Z82"/>
  <c r="F82"/>
  <c r="L94"/>
  <c r="G84"/>
  <c r="E94"/>
  <c r="M94"/>
  <c r="F88"/>
  <c r="N95"/>
  <c r="H96"/>
  <c r="G97"/>
  <c r="G95"/>
  <c r="J92"/>
  <c r="N79"/>
  <c r="K96"/>
  <c r="L92"/>
  <c r="N84"/>
  <c r="F97"/>
  <c r="J93"/>
  <c r="H85"/>
  <c r="H90"/>
  <c r="E93"/>
  <c r="K87"/>
  <c r="J96"/>
  <c r="H97"/>
  <c r="E84"/>
  <c r="N88"/>
  <c r="N94"/>
  <c r="M93"/>
  <c r="R79"/>
  <c r="W97"/>
  <c r="E81"/>
  <c r="AP92"/>
  <c r="F86"/>
  <c r="K80"/>
  <c r="L90"/>
  <c r="Y97"/>
  <c r="J88"/>
  <c r="N80"/>
  <c r="H89"/>
  <c r="H91"/>
  <c r="R84"/>
  <c r="N82"/>
  <c r="Y96"/>
  <c r="Y89"/>
  <c r="N92"/>
  <c r="F91"/>
  <c r="L93"/>
  <c r="N93"/>
  <c r="F95"/>
  <c r="V79"/>
  <c r="E87"/>
  <c r="AO94"/>
  <c r="H88"/>
  <c r="K94"/>
  <c r="I83"/>
  <c r="K85"/>
  <c r="J89"/>
  <c r="G80"/>
  <c r="E83"/>
  <c r="R83"/>
  <c r="N96"/>
  <c r="E85"/>
  <c r="K82"/>
  <c r="J97"/>
  <c r="L97"/>
  <c r="N90"/>
  <c r="M96"/>
  <c r="J91"/>
  <c r="G82"/>
  <c r="L83"/>
  <c r="G96"/>
  <c r="AP94"/>
  <c r="I87"/>
  <c r="N87"/>
  <c r="F93"/>
  <c r="U89"/>
  <c r="I92"/>
  <c r="S85"/>
  <c r="Z84"/>
  <c r="U84"/>
  <c r="AA85"/>
  <c r="AA87"/>
  <c r="O84"/>
  <c r="AB87"/>
  <c r="AB83"/>
  <c r="AA83"/>
  <c r="P80"/>
  <c r="U81"/>
  <c r="T85"/>
  <c r="Y87"/>
  <c r="X85"/>
  <c r="P92"/>
  <c r="AN81"/>
  <c r="Y79"/>
  <c r="AB92"/>
  <c r="M91"/>
  <c r="T89"/>
  <c r="T96"/>
  <c r="K83"/>
  <c r="X97"/>
  <c r="X92"/>
  <c r="X93"/>
  <c r="T94"/>
  <c r="I94"/>
  <c r="E97"/>
  <c r="W92"/>
  <c r="S97"/>
  <c r="K95"/>
  <c r="R90"/>
  <c r="L88"/>
  <c r="S91"/>
  <c r="R92"/>
  <c r="L85"/>
  <c r="H83"/>
  <c r="AA94"/>
  <c r="V93"/>
  <c r="W95"/>
  <c r="AP89"/>
  <c r="AP95"/>
  <c r="C60" i="8"/>
  <c r="C56"/>
  <c r="C80"/>
  <c r="C34"/>
  <c r="C91"/>
  <c r="C40"/>
  <c r="C14"/>
  <c r="C58"/>
  <c r="C55"/>
  <c r="C62"/>
  <c r="C96"/>
  <c r="C102"/>
  <c r="C104"/>
  <c r="C11"/>
  <c r="C31"/>
  <c r="C41"/>
  <c r="C93"/>
  <c r="C87"/>
  <c r="C97"/>
  <c r="C119"/>
  <c r="C17"/>
  <c r="C27"/>
  <c r="C37"/>
  <c r="C52"/>
  <c r="C99"/>
  <c r="C109"/>
  <c r="C12"/>
  <c r="C103"/>
  <c r="C10"/>
  <c r="C16"/>
  <c r="C71"/>
  <c r="C88"/>
  <c r="C81"/>
  <c r="C94"/>
  <c r="C111"/>
  <c r="C108"/>
  <c r="C121"/>
  <c r="C114"/>
  <c r="C24"/>
  <c r="C25"/>
  <c r="C38"/>
  <c r="C35"/>
  <c r="C49"/>
  <c r="C67"/>
  <c r="C64"/>
  <c r="C77"/>
  <c r="C70"/>
  <c r="C33"/>
  <c r="C68"/>
  <c r="C65"/>
  <c r="C74"/>
  <c r="C59"/>
  <c r="C72"/>
  <c r="C105"/>
  <c r="C98"/>
  <c r="C115"/>
  <c r="C112"/>
  <c r="C22"/>
  <c r="C19"/>
  <c r="C28"/>
  <c r="C13"/>
  <c r="C26"/>
  <c r="C61"/>
  <c r="C53"/>
  <c r="C54"/>
  <c r="C120"/>
  <c r="C48"/>
  <c r="C110"/>
  <c r="C21"/>
  <c r="C92"/>
  <c r="C15"/>
  <c r="C78"/>
  <c r="C9"/>
  <c r="C76"/>
  <c r="C66"/>
  <c r="C47"/>
  <c r="C113"/>
  <c r="C32"/>
  <c r="C107"/>
  <c r="C30"/>
  <c r="C101"/>
  <c r="C20"/>
  <c r="C75"/>
  <c r="C69"/>
  <c r="C63"/>
  <c r="C57"/>
  <c r="C118"/>
  <c r="C29"/>
  <c r="C100"/>
  <c r="C23"/>
  <c r="C90"/>
  <c r="C51"/>
  <c r="C117"/>
  <c r="C36"/>
  <c r="C95"/>
  <c r="C18"/>
  <c r="C89"/>
  <c r="C8"/>
  <c r="C79"/>
  <c r="C73"/>
  <c r="C50"/>
  <c r="C116"/>
  <c r="C39"/>
  <c r="C106"/>
  <c r="AA6" i="7"/>
  <c r="Q6"/>
  <c r="M83" i="5"/>
  <c r="F85"/>
  <c r="J80"/>
  <c r="M86"/>
  <c r="N97"/>
  <c r="F87"/>
  <c r="E96"/>
  <c r="G92"/>
  <c r="H86"/>
  <c r="G90"/>
  <c r="J94"/>
  <c r="K84"/>
  <c r="G83"/>
  <c r="O81"/>
  <c r="Z85"/>
  <c r="Y93"/>
  <c r="S93"/>
  <c r="X91"/>
  <c r="Q83"/>
  <c r="R87"/>
  <c r="U94"/>
  <c r="V95"/>
  <c r="Q82"/>
  <c r="T86"/>
  <c r="AA82"/>
  <c r="V80"/>
  <c r="O97"/>
  <c r="AA91"/>
  <c r="X94"/>
  <c r="S81"/>
  <c r="Z88"/>
  <c r="R89"/>
  <c r="X95"/>
  <c r="I6" i="7"/>
  <c r="H93" i="5"/>
  <c r="J84"/>
  <c r="K97"/>
  <c r="E91"/>
  <c r="F90"/>
  <c r="I81"/>
  <c r="M92"/>
  <c r="H81"/>
  <c r="L96"/>
  <c r="I91"/>
  <c r="J90"/>
  <c r="K89"/>
  <c r="L89"/>
  <c r="J86"/>
  <c r="H95"/>
  <c r="F94"/>
  <c r="K93"/>
  <c r="G93"/>
  <c r="F84"/>
  <c r="I93"/>
  <c r="H92"/>
  <c r="F79"/>
  <c r="AB80"/>
  <c r="S86"/>
  <c r="Z81"/>
  <c r="T81"/>
  <c r="X86"/>
  <c r="O82"/>
  <c r="V83"/>
  <c r="Q97"/>
  <c r="Y92"/>
  <c r="W96"/>
  <c r="AN92"/>
  <c r="Y90"/>
  <c r="R86"/>
  <c r="W94"/>
  <c r="AB90"/>
  <c r="Y86"/>
  <c r="Y85"/>
  <c r="I97"/>
  <c r="F80"/>
  <c r="E89"/>
  <c r="M95"/>
  <c r="L91"/>
  <c r="N86"/>
  <c r="I96"/>
  <c r="K92"/>
  <c r="L95"/>
  <c r="N91"/>
  <c r="G79"/>
  <c r="AN83"/>
  <c r="AA79"/>
  <c r="S84"/>
  <c r="V88"/>
  <c r="P94"/>
  <c r="P88"/>
  <c r="V81"/>
  <c r="P81"/>
  <c r="W83"/>
  <c r="AO89"/>
  <c r="AA96"/>
  <c r="Z87"/>
  <c r="Z96"/>
  <c r="AA92"/>
  <c r="T93"/>
  <c r="Y84"/>
  <c r="K79"/>
  <c r="I86"/>
  <c r="F89"/>
  <c r="I90"/>
  <c r="J79"/>
  <c r="J95"/>
  <c r="H94"/>
  <c r="F92"/>
  <c r="J87"/>
  <c r="F96"/>
  <c r="M81"/>
  <c r="L84"/>
  <c r="G81"/>
  <c r="N89"/>
  <c r="L86"/>
  <c r="T79"/>
  <c r="X83"/>
  <c r="Q90"/>
  <c r="Z92"/>
  <c r="AB97"/>
  <c r="Q81"/>
  <c r="P79"/>
  <c r="O80"/>
  <c r="Q95"/>
  <c r="U90"/>
  <c r="AA95"/>
  <c r="O90"/>
  <c r="P97"/>
  <c r="Q80"/>
  <c r="W81"/>
  <c r="AA84"/>
  <c r="R81"/>
  <c r="V84"/>
  <c r="T97"/>
  <c r="AN89"/>
  <c r="AB81"/>
  <c r="P84"/>
  <c r="AN87"/>
  <c r="O79"/>
  <c r="O87"/>
  <c r="U91"/>
  <c r="Z93"/>
  <c r="T91"/>
  <c r="Q79"/>
  <c r="Q87"/>
  <c r="Q85"/>
  <c r="M79"/>
  <c r="AC6" i="7"/>
  <c r="L81" i="5"/>
  <c r="M82"/>
  <c r="G86"/>
  <c r="E90"/>
  <c r="AB82"/>
  <c r="AB86"/>
  <c r="S80"/>
  <c r="O83"/>
  <c r="AA88"/>
  <c r="Q94"/>
  <c r="U92"/>
  <c r="R97"/>
  <c r="S96"/>
  <c r="AA90"/>
  <c r="AA89"/>
  <c r="AN91"/>
  <c r="X84"/>
  <c r="P87"/>
  <c r="O86"/>
  <c r="V85"/>
  <c r="V97"/>
  <c r="R91"/>
  <c r="W93"/>
  <c r="O89"/>
  <c r="Q86"/>
  <c r="T80"/>
  <c r="T84"/>
  <c r="AB88"/>
  <c r="W85"/>
  <c r="V86"/>
  <c r="U95"/>
  <c r="V96"/>
  <c r="AA93"/>
  <c r="P91"/>
  <c r="AO83"/>
  <c r="P82"/>
  <c r="P86"/>
  <c r="X88"/>
  <c r="S83"/>
  <c r="R80"/>
  <c r="Y95"/>
  <c r="Q92"/>
  <c r="AP91"/>
  <c r="W90"/>
  <c r="AN95"/>
  <c r="AB89"/>
  <c r="Y80"/>
  <c r="U83"/>
  <c r="Q88"/>
  <c r="U87"/>
  <c r="J81"/>
  <c r="K6" i="7"/>
  <c r="AH86" i="5"/>
  <c r="F81"/>
  <c r="M97"/>
  <c r="G87"/>
  <c r="L79"/>
  <c r="N85"/>
  <c r="K86"/>
  <c r="U88"/>
  <c r="AO86"/>
  <c r="AO84"/>
  <c r="AO82"/>
  <c r="AO80"/>
  <c r="AN88"/>
  <c r="AN97"/>
  <c r="O91"/>
  <c r="O93"/>
  <c r="O96"/>
  <c r="V92"/>
  <c r="AO88"/>
  <c r="AO95"/>
  <c r="AO97"/>
  <c r="AP87"/>
  <c r="AP79"/>
  <c r="W86"/>
  <c r="W84"/>
  <c r="W82"/>
  <c r="W80"/>
  <c r="X87"/>
  <c r="AN79"/>
  <c r="Y83"/>
  <c r="Y81"/>
  <c r="X90"/>
  <c r="P93"/>
  <c r="AN94"/>
  <c r="T95"/>
  <c r="P96"/>
  <c r="S89"/>
  <c r="S90"/>
  <c r="S94"/>
  <c r="Z95"/>
  <c r="Z97"/>
  <c r="Q91"/>
  <c r="Q93"/>
  <c r="Q96"/>
  <c r="S88"/>
  <c r="S87"/>
  <c r="S79"/>
  <c r="P83"/>
  <c r="T82"/>
  <c r="AO87"/>
  <c r="AO79"/>
  <c r="T90"/>
  <c r="AB93"/>
  <c r="P95"/>
  <c r="AB96"/>
  <c r="S92"/>
  <c r="Z89"/>
  <c r="Z90"/>
  <c r="Z94"/>
  <c r="AO92"/>
  <c r="AP86"/>
  <c r="AP84"/>
  <c r="AP82"/>
  <c r="AP80"/>
  <c r="W88"/>
  <c r="W87"/>
  <c r="W79"/>
  <c r="AN86"/>
  <c r="T83"/>
  <c r="X82"/>
  <c r="AN80"/>
  <c r="U82"/>
  <c r="U80"/>
  <c r="P90"/>
  <c r="AN93"/>
  <c r="AB95"/>
  <c r="AN96"/>
  <c r="O92"/>
  <c r="V89"/>
  <c r="V90"/>
  <c r="V94"/>
  <c r="AO91"/>
  <c r="AO93"/>
  <c r="AO96"/>
  <c r="AP85"/>
  <c r="AP83"/>
  <c r="AP81"/>
  <c r="T88"/>
  <c r="AN85"/>
  <c r="AB84"/>
  <c r="X81"/>
  <c r="M87"/>
  <c r="K91"/>
  <c r="I79"/>
  <c r="J82"/>
  <c r="M88"/>
  <c r="E80"/>
  <c r="I95"/>
  <c r="E79"/>
  <c r="M90"/>
  <c r="I85"/>
  <c r="T87"/>
  <c r="S82"/>
  <c r="O85"/>
  <c r="Z83"/>
  <c r="V87"/>
  <c r="Y91"/>
  <c r="Q89"/>
  <c r="R95"/>
  <c r="X96"/>
  <c r="T92"/>
  <c r="P89"/>
  <c r="X80"/>
  <c r="AN82"/>
  <c r="AN84"/>
  <c r="AA81"/>
  <c r="Z80"/>
  <c r="Z86"/>
  <c r="R88"/>
  <c r="R96"/>
  <c r="R93"/>
  <c r="AP90"/>
  <c r="AA97"/>
  <c r="O94"/>
  <c r="W91"/>
  <c r="AB91"/>
  <c r="Q84"/>
  <c r="Y88"/>
  <c r="AB79"/>
  <c r="P85"/>
  <c r="AA80"/>
  <c r="AA86"/>
  <c r="V82"/>
  <c r="R85"/>
  <c r="U97"/>
  <c r="Y94"/>
  <c r="AO90"/>
  <c r="AP97"/>
  <c r="V91"/>
  <c r="AP88"/>
  <c r="O95"/>
  <c r="AN90"/>
  <c r="X89"/>
  <c r="U79"/>
  <c r="AO81"/>
  <c r="X79"/>
  <c r="AB85"/>
  <c r="O88"/>
  <c r="Z79"/>
  <c r="R82"/>
  <c r="U96"/>
  <c r="U93"/>
  <c r="AP96"/>
  <c r="R94"/>
  <c r="AP93"/>
  <c r="Z91"/>
  <c r="S95"/>
  <c r="W89"/>
  <c r="AB94"/>
  <c r="Y82"/>
  <c r="U85"/>
  <c r="U86"/>
  <c r="AO85"/>
  <c r="I82"/>
  <c r="L87"/>
  <c r="E88"/>
  <c r="E95"/>
  <c r="E86"/>
  <c r="E82"/>
  <c r="H80"/>
  <c r="I88"/>
  <c r="G94"/>
  <c r="N81"/>
  <c r="H84"/>
  <c r="C7" i="8"/>
  <c r="AL90" i="5"/>
  <c r="AD91"/>
  <c r="M84"/>
  <c r="AM86"/>
  <c r="AI91"/>
  <c r="AE87"/>
  <c r="AG91"/>
  <c r="AC87"/>
  <c r="AJ87"/>
  <c r="AE91"/>
  <c r="AF81"/>
  <c r="AL91"/>
  <c r="AH87"/>
  <c r="AD81"/>
  <c r="AJ91"/>
  <c r="AK81"/>
  <c r="AF87"/>
  <c r="AF95"/>
  <c r="AM87"/>
  <c r="AI81"/>
  <c r="AD95"/>
  <c r="M85"/>
  <c r="J83"/>
  <c r="AH85"/>
  <c r="AH90"/>
  <c r="AD80"/>
  <c r="AD86"/>
  <c r="AK80"/>
  <c r="AF85"/>
  <c r="AF90"/>
  <c r="AM85"/>
  <c r="AM90"/>
  <c r="AI80"/>
  <c r="AI86"/>
  <c r="AD90"/>
  <c r="AK85"/>
  <c r="AK90"/>
  <c r="AG80"/>
  <c r="AG86"/>
  <c r="AI90"/>
  <c r="AE86"/>
  <c r="AL80"/>
  <c r="AL86"/>
  <c r="AJ86"/>
  <c r="AD83"/>
  <c r="AD89"/>
  <c r="AJ93"/>
  <c r="AJ96"/>
  <c r="AK83"/>
  <c r="AF88"/>
  <c r="AF97"/>
  <c r="AM88"/>
  <c r="AH96"/>
  <c r="AI83"/>
  <c r="AI89"/>
  <c r="AD97"/>
  <c r="L82"/>
  <c r="I84"/>
  <c r="L80"/>
  <c r="F83"/>
  <c r="G89"/>
  <c r="G91"/>
  <c r="E92"/>
  <c r="AK88"/>
  <c r="AK97"/>
  <c r="AG83"/>
  <c r="AG89"/>
  <c r="AM96"/>
  <c r="AI97"/>
  <c r="AE89"/>
  <c r="AL83"/>
  <c r="AL89"/>
  <c r="AG97"/>
  <c r="AJ89"/>
  <c r="AL97"/>
  <c r="AC85"/>
  <c r="AC90"/>
  <c r="AJ85"/>
  <c r="AF80"/>
  <c r="N83"/>
  <c r="H82"/>
  <c r="M89"/>
  <c r="AC79"/>
  <c r="AF93"/>
  <c r="AJ79"/>
  <c r="AH92"/>
  <c r="AD93"/>
  <c r="AD96"/>
  <c r="AH79"/>
  <c r="AK93"/>
  <c r="AG88"/>
  <c r="AM92"/>
  <c r="AF79"/>
  <c r="AC83"/>
  <c r="AI93"/>
  <c r="AI96"/>
  <c r="AM79"/>
  <c r="AE88"/>
  <c r="AL88"/>
  <c r="AG93"/>
  <c r="AG96"/>
  <c r="AK79"/>
  <c r="AH83"/>
  <c r="AC88"/>
  <c r="AC97"/>
  <c r="AG85"/>
  <c r="AJ88"/>
  <c r="AE96"/>
  <c r="AC80"/>
  <c r="AF83"/>
  <c r="AF89"/>
  <c r="AL93"/>
  <c r="AL96"/>
  <c r="AM83"/>
  <c r="AE85"/>
  <c r="AH88"/>
  <c r="AE90"/>
  <c r="AH97"/>
  <c r="AM84"/>
  <c r="AE92"/>
  <c r="AH94"/>
  <c r="AL82"/>
  <c r="AL92"/>
  <c r="AE79"/>
  <c r="AK84"/>
  <c r="AC92"/>
  <c r="AJ92"/>
  <c r="AM94"/>
  <c r="H79"/>
  <c r="P7"/>
  <c r="I89"/>
  <c r="K90"/>
  <c r="AL81"/>
  <c r="AD94"/>
  <c r="AG95"/>
  <c r="AH82"/>
  <c r="AJ81"/>
  <c r="AG84"/>
  <c r="AE95"/>
  <c r="AF82"/>
  <c r="AI94"/>
  <c r="AL95"/>
  <c r="AM82"/>
  <c r="AE84"/>
  <c r="AD82"/>
  <c r="AL84"/>
  <c r="AD92"/>
  <c r="AG94"/>
  <c r="AJ95"/>
  <c r="AK82"/>
  <c r="AC84"/>
  <c r="AJ84"/>
  <c r="AE94"/>
  <c r="AI82"/>
  <c r="AI92"/>
  <c r="AL94"/>
  <c r="AH84"/>
  <c r="AG92"/>
  <c r="AJ94"/>
  <c r="AC93"/>
  <c r="AK87"/>
  <c r="AG81"/>
  <c r="AM91"/>
  <c r="AC82"/>
  <c r="AI87"/>
  <c r="AI95"/>
  <c r="AE81"/>
  <c r="K88"/>
  <c r="I80"/>
  <c r="AA7"/>
  <c r="U7"/>
  <c r="H87"/>
  <c r="G85"/>
  <c r="M80"/>
  <c r="AM80"/>
  <c r="AI84"/>
  <c r="AG87"/>
  <c r="AF96"/>
  <c r="AC81"/>
  <c r="AM93"/>
  <c r="AK94"/>
  <c r="AK86"/>
  <c r="AI88"/>
  <c r="AE83"/>
  <c r="AL87"/>
  <c r="AF92"/>
  <c r="AK96"/>
  <c r="AH81"/>
  <c r="AD85"/>
  <c r="AC95"/>
  <c r="AC89"/>
  <c r="AJ83"/>
  <c r="AK92"/>
  <c r="AE97"/>
  <c r="AD79"/>
  <c r="AM81"/>
  <c r="AI85"/>
  <c r="AC91"/>
  <c r="AH95"/>
  <c r="AE80"/>
  <c r="AH89"/>
  <c r="AG90"/>
  <c r="AE93"/>
  <c r="AC94"/>
  <c r="AJ97"/>
  <c r="AI79"/>
  <c r="AG82"/>
  <c r="AC86"/>
  <c r="AH91"/>
  <c r="AM95"/>
  <c r="AJ80"/>
  <c r="AF84"/>
  <c r="AD87"/>
  <c r="AM89"/>
  <c r="AC96"/>
  <c r="AG79"/>
  <c r="AE82"/>
  <c r="AL85"/>
  <c r="AF91"/>
  <c r="AK95"/>
  <c r="AH80"/>
  <c r="AD84"/>
  <c r="AK89"/>
  <c r="AJ90"/>
  <c r="AH93"/>
  <c r="AF94"/>
  <c r="AM97"/>
  <c r="AL79"/>
  <c r="AJ82"/>
  <c r="AF86"/>
  <c r="AD88"/>
  <c r="AK91"/>
  <c r="K81"/>
  <c r="Z7"/>
  <c r="AP7"/>
  <c r="Q7"/>
  <c r="AB7"/>
  <c r="W7"/>
  <c r="V7"/>
  <c r="X7"/>
  <c r="AN7"/>
  <c r="S7"/>
  <c r="R7"/>
  <c r="Y7"/>
  <c r="AO7"/>
  <c r="O7"/>
  <c r="C3" i="6"/>
  <c r="S6" i="7"/>
  <c r="G6"/>
  <c r="C6"/>
  <c r="M6"/>
  <c r="W6"/>
  <c r="O6"/>
  <c r="T7" i="5" l="1"/>
  <c r="F7"/>
  <c r="H7"/>
  <c r="N7"/>
  <c r="I7"/>
  <c r="J7"/>
  <c r="L7"/>
  <c r="K7"/>
  <c r="AC7"/>
  <c r="AF7"/>
  <c r="AI7"/>
  <c r="AH7"/>
  <c r="AM7"/>
  <c r="AK7"/>
  <c r="M7"/>
  <c r="G7"/>
  <c r="AG7"/>
  <c r="AD7"/>
  <c r="E7"/>
  <c r="AE7"/>
  <c r="AL7"/>
  <c r="AJ7"/>
  <c r="C4" i="6"/>
</calcChain>
</file>

<file path=xl/sharedStrings.xml><?xml version="1.0" encoding="utf-8"?>
<sst xmlns="http://schemas.openxmlformats.org/spreadsheetml/2006/main" count="26997" uniqueCount="4116">
  <si>
    <t>Basic</t>
  </si>
  <si>
    <t>Naming</t>
  </si>
  <si>
    <t>Dimensions and weight</t>
  </si>
  <si>
    <t>Engine and transmission</t>
  </si>
  <si>
    <t>Fuel and mileage</t>
  </si>
  <si>
    <t>Interior dimensions</t>
  </si>
  <si>
    <t>Bonus data (added by Teoalida)</t>
  </si>
  <si>
    <t>Make</t>
  </si>
  <si>
    <t>Model</t>
  </si>
  <si>
    <t>Year</t>
  </si>
  <si>
    <t>ID</t>
  </si>
  <si>
    <t>Trim</t>
  </si>
  <si>
    <t>Price</t>
  </si>
  <si>
    <t>Colors exterior</t>
  </si>
  <si>
    <t>Colors interior</t>
  </si>
  <si>
    <t>Image URL</t>
  </si>
  <si>
    <t>Body type</t>
  </si>
  <si>
    <t>Length (in)</t>
  </si>
  <si>
    <t>Width (in)</t>
  </si>
  <si>
    <t>Height (in)</t>
  </si>
  <si>
    <t>Wheelbase (in)</t>
  </si>
  <si>
    <t>Curb weight (lbs)</t>
  </si>
  <si>
    <t>Gross weight (lbs)</t>
  </si>
  <si>
    <t>Maximum payload (lbs)</t>
  </si>
  <si>
    <t>Maximum towing capacity (lbs)</t>
  </si>
  <si>
    <t>Cylinders</t>
  </si>
  <si>
    <t>Engine size (l)</t>
  </si>
  <si>
    <t>Horsepower (HP)</t>
  </si>
  <si>
    <t>Horsepower (rpm)</t>
  </si>
  <si>
    <t>Torque (ft-lbs)</t>
  </si>
  <si>
    <t>Torque (rpm)</t>
  </si>
  <si>
    <t>Valves</t>
  </si>
  <si>
    <t>Valve timing</t>
  </si>
  <si>
    <t>Cam type</t>
  </si>
  <si>
    <t>Drive type</t>
  </si>
  <si>
    <t>Transmission</t>
  </si>
  <si>
    <t>Engine type</t>
  </si>
  <si>
    <t>Fuel type</t>
  </si>
  <si>
    <t>Fuel tank capacity (gal)</t>
  </si>
  <si>
    <t>Combined MPG</t>
  </si>
  <si>
    <t>Front head room (in)</t>
  </si>
  <si>
    <t>Front hip room (in)</t>
  </si>
  <si>
    <t>Front leg room (in)</t>
  </si>
  <si>
    <t>Front shoulder room (in)</t>
  </si>
  <si>
    <t>Rear head room (in)</t>
  </si>
  <si>
    <t>Rear hip room (in)</t>
  </si>
  <si>
    <t>Rear leg room (in)</t>
  </si>
  <si>
    <t>Rear shoulder room (in)</t>
  </si>
  <si>
    <t>Front track (in)</t>
  </si>
  <si>
    <t>Rear track (in)</t>
  </si>
  <si>
    <t>Ground clearance (in)</t>
  </si>
  <si>
    <t>Angle of approach (degrees)</t>
  </si>
  <si>
    <t>Angle of departure (degrees)</t>
  </si>
  <si>
    <t>Turning circle (ft)</t>
  </si>
  <si>
    <t>Drag coefficient (Cd)</t>
  </si>
  <si>
    <t>EPA interior volume (cu ft)</t>
  </si>
  <si>
    <t>Cargo capacity (cu ft)</t>
  </si>
  <si>
    <t>Maximum cargo capacity (cu ft)</t>
  </si>
  <si>
    <t>Drivetrain</t>
  </si>
  <si>
    <t>Roadside</t>
  </si>
  <si>
    <t>Rust</t>
  </si>
  <si>
    <t>Front seats</t>
  </si>
  <si>
    <t>Rear seats</t>
  </si>
  <si>
    <t>Power features</t>
  </si>
  <si>
    <t>Instrumentation</t>
  </si>
  <si>
    <t>Convenience</t>
  </si>
  <si>
    <t>Comfort</t>
  </si>
  <si>
    <t>Memorized settings</t>
  </si>
  <si>
    <t>In car entertainment</t>
  </si>
  <si>
    <t>Roof and glass</t>
  </si>
  <si>
    <t>Body</t>
  </si>
  <si>
    <t>Truck features</t>
  </si>
  <si>
    <t>Tires and wheels</t>
  </si>
  <si>
    <t>Doors</t>
  </si>
  <si>
    <t>Towing and hauling</t>
  </si>
  <si>
    <t>Safety features</t>
  </si>
  <si>
    <t>Packages</t>
  </si>
  <si>
    <t>Exterior options</t>
  </si>
  <si>
    <t>Interior options</t>
  </si>
  <si>
    <t>Mechanical options</t>
  </si>
  <si>
    <t>Domestic / imported</t>
  </si>
  <si>
    <t>Country of origin</t>
  </si>
  <si>
    <t>Car classification</t>
  </si>
  <si>
    <t>Platform code / generation number</t>
  </si>
  <si>
    <t>Base engine size (l)</t>
  </si>
  <si>
    <t>Suspension</t>
  </si>
  <si>
    <t>Year-Make-Model-Trim-Specs car database for American market</t>
  </si>
  <si>
    <t>Acura</t>
  </si>
  <si>
    <t>Coupe</t>
  </si>
  <si>
    <t>I4</t>
  </si>
  <si>
    <t>front wheel drive</t>
  </si>
  <si>
    <t>5-speed manual</t>
  </si>
  <si>
    <t>gas</t>
  </si>
  <si>
    <t>regular unleaded</t>
  </si>
  <si>
    <t>Imported</t>
  </si>
  <si>
    <t>Japan</t>
  </si>
  <si>
    <t>V6</t>
  </si>
  <si>
    <t>4-speed automatic</t>
  </si>
  <si>
    <t>(2.3L 4-cyl. 5-speed Manual)</t>
  </si>
  <si>
    <t>Variable</t>
  </si>
  <si>
    <t>Single overhead cam (SOHC)</t>
  </si>
  <si>
    <t>premium unleaded (required)</t>
  </si>
  <si>
    <t>4 yr./ 50000 mi.</t>
  </si>
  <si>
    <t>Memorized settings for 2 drivers;</t>
  </si>
  <si>
    <t xml:space="preserve"> Four-wheel independent suspension;</t>
  </si>
  <si>
    <t>6-speed manual</t>
  </si>
  <si>
    <t>Sedan</t>
  </si>
  <si>
    <t>premium unleaded (recommended)</t>
  </si>
  <si>
    <t xml:space="preserve"> Clock ; External temperature display ; Low fuel level warning; Tachometer ; Trip computer ;</t>
  </si>
  <si>
    <t>Compact car</t>
  </si>
  <si>
    <t>Base - Sedan</t>
  </si>
  <si>
    <t xml:space="preserve"> MacPherson strut front suspension; Four-wheel independent suspension; Multi-link rear suspension;Front and rear stabilizer bar;</t>
  </si>
  <si>
    <t>Double overhead cam (DOHC)</t>
  </si>
  <si>
    <t xml:space="preserve"> Alloy wheels; Inside mounted spare tire; Temporary spare tire;17 x 7.0 in. wheels;All season tires;P215/45R17 87V tires;Steel spare wheel;</t>
  </si>
  <si>
    <t xml:space="preserve"> Clock ; Compass ; External temperature display ; Low fuel level warning; Tachometer ; Trip computer ;</t>
  </si>
  <si>
    <t>continuously variable-speed automatic</t>
  </si>
  <si>
    <t>hybrid</t>
  </si>
  <si>
    <t xml:space="preserve"> Rear spoiler ;</t>
  </si>
  <si>
    <t>(1.5L 4-cyl. Hybrid CVT Automatic)</t>
  </si>
  <si>
    <t xml:space="preserve"> Sun sensor ; Electrochromatic inside rearview mirror; Interior air filtration ; Leather steering wheel; Turn signal in mirrors ;Climate control;Dual illuminating vanity mirrors;</t>
  </si>
  <si>
    <t xml:space="preserve"> Clock ; External temperature display ; Tachometer ; Trip computer ;</t>
  </si>
  <si>
    <t xml:space="preserve"> Four-wheel independent suspension;Front and rear stabilizer bar;</t>
  </si>
  <si>
    <t xml:space="preserve"> Clock ; Compass ; External temperature display ; Tachometer ; Trip computer ;</t>
  </si>
  <si>
    <t xml:space="preserve"> Electrochromatic inside rearview mirror; Interior air filtration ; Leather steering wheel;Climate control;Dual illuminating vanity mirrors;</t>
  </si>
  <si>
    <t xml:space="preserve"> 2 one-touch power windows; Hands-free entry ;Heated mirrors;</t>
  </si>
  <si>
    <t>4dr Sedan (1.5L 4cyl gas/electric hybrid CVT)</t>
  </si>
  <si>
    <t>(1.8L 4-cyl. 5-speed Manual)</t>
  </si>
  <si>
    <t>Hatchback</t>
  </si>
  <si>
    <t xml:space="preserve"> Clock ; Low fuel level warning; Tachometer ;</t>
  </si>
  <si>
    <t>Intermittent wipers;</t>
  </si>
  <si>
    <t>Split-folding rear seatback;</t>
  </si>
  <si>
    <t xml:space="preserve"> N ; N head airbags; N side-mounted airbags; S ;</t>
  </si>
  <si>
    <t>SUV</t>
  </si>
  <si>
    <t>four wheel drive</t>
  </si>
  <si>
    <t xml:space="preserve"> Painted finish bumpers;</t>
  </si>
  <si>
    <t xml:space="preserve"> Remote keyless power door locks ;Heated mirrors;Power mirrors;Reverse tilt passenger mirror provides curb view when vehicle in reverse;</t>
  </si>
  <si>
    <t xml:space="preserve"> 1 one-touch power windows; Remote keyless power door locks ;Heated mirrors;Power mirrors;</t>
  </si>
  <si>
    <t>all wheel drive</t>
  </si>
  <si>
    <t xml:space="preserve"> MacPherson strut front suspension; Four-wheel independent suspension; Multi-link rear suspension;</t>
  </si>
  <si>
    <t xml:space="preserve"> Fixed lifgate window;Rear liftgate door;</t>
  </si>
  <si>
    <t>6-speed shiftable automatic</t>
  </si>
  <si>
    <t xml:space="preserve"> Cargo tie downs ;</t>
  </si>
  <si>
    <t xml:space="preserve"> Cargo tie downs ; Trailer wiring ;</t>
  </si>
  <si>
    <t>Memorized settings for 2 drivers;Memorized settings includes steering wheel ;</t>
  </si>
  <si>
    <t xml:space="preserve"> Electrochromatic inside rearview mirror; Interior air filtration ; Leather steering wheel; Turn signal in mirrors ;Dual illuminating vanity mirrors;Three zone climate control;</t>
  </si>
  <si>
    <t>7-speed automated manual</t>
  </si>
  <si>
    <t>rear wheel drive</t>
  </si>
  <si>
    <t xml:space="preserve"> Rear defogger ;Variable intermittent wipers;</t>
  </si>
  <si>
    <t xml:space="preserve"> Folding with storage center armrest;Split-folding rear seatback;</t>
  </si>
  <si>
    <t xml:space="preserve"> 2 one-touch power windows; Remote keyless power door locks ;Heated mirrors;Power mirrors;Reverse tilt passenger mirror provides curb view when vehicle in reverse;</t>
  </si>
  <si>
    <t xml:space="preserve"> Folding center armrest; Rear ventilation ducts ;Split-folding rear seatback;</t>
  </si>
  <si>
    <t xml:space="preserve"> Cruise control ; Electric power steering ; Front and rear cupholders; Front and rear door pockets; Front seatback storage ; Keyless ignition ; Rear view camera ; Tilt and telescopic steering wheel; Universal remote transmitter (for garage door, security system, etc.);Transmission, cruise and audio controls on steering wheel;</t>
  </si>
  <si>
    <t>10-speed shiftable automatic</t>
  </si>
  <si>
    <t xml:space="preserve"> Rear ventilation ducts ;Split-folding rear seatback;</t>
  </si>
  <si>
    <t xml:space="preserve"> 4 one-touch power windows; Hands-free entry ;Heated mirrors;Reverse tilt passenger only provides curb view when vehicle in reverse;</t>
  </si>
  <si>
    <t xml:space="preserve"> N ; N head airbags; N side-mounted airbags; O ;</t>
  </si>
  <si>
    <t xml:space="preserve"> One-touch power sunroof ; Power glass sunroof; Rear defogger ;Variable intermittent rain sensing wipers;</t>
  </si>
  <si>
    <t xml:space="preserve"> One-touch power sunroof ; Power glass sunroof; Rear defogger ; Remote sunroof operation ;Variable intermittent rain sensing wipers;</t>
  </si>
  <si>
    <t xml:space="preserve"> Alloy wheels; Inside mounted spare tire; Temporary spare tire;17 x 7.0 in. wheels;All season tires;P215/45R V tires;Steel spare wheel;</t>
  </si>
  <si>
    <t>I5</t>
  </si>
  <si>
    <t xml:space="preserve"> Clock ; External temperature display ; Tachometer ;</t>
  </si>
  <si>
    <t>Memorized settings for 2 drivers;Memorized settings includes climate control ;</t>
  </si>
  <si>
    <t>Memorized settings for 2 drivers;Memorized settings includes audio system ;Memorized settings includes climate control ;</t>
  </si>
  <si>
    <t xml:space="preserve"> Folding with storage center armrest; Rear ventilation ducts ;Split-folding rear seatback;</t>
  </si>
  <si>
    <t xml:space="preserve"> 2 one-touch power windows; Remote keyless power door locks ; Remote window operation ;Heated mirrors;Power mirrors;Reverse tilt passenger mirror provides curb view when vehicle in reverse;</t>
  </si>
  <si>
    <t xml:space="preserve"> 2 one-touch power windows; Remote keyless power door locks ; Remote window operation ;Heated mirrors;Power mirrors;</t>
  </si>
  <si>
    <t>Wagon</t>
  </si>
  <si>
    <t>Base - 4dr Hatchback</t>
  </si>
  <si>
    <t>Alfa Romeo</t>
  </si>
  <si>
    <t xml:space="preserve"> 4 total speakers; USB connection ; Auxiliary audio input and USB with external media control ;AM/FM  stereo;</t>
  </si>
  <si>
    <t>Italy</t>
  </si>
  <si>
    <t xml:space="preserve"> Skid plates ;</t>
  </si>
  <si>
    <t xml:space="preserve"> Rear defogger ;Speed sensitive wipers;</t>
  </si>
  <si>
    <t>8-speed shiftable automatic</t>
  </si>
  <si>
    <t xml:space="preserve"> 4 one-touch power windows; Hands-free entry ;Heated mirrors;</t>
  </si>
  <si>
    <t xml:space="preserve"> Rear defogger ;Variable intermittent rain sensing wipers;</t>
  </si>
  <si>
    <t>(2.0L 4-cyl. Turbo 8-speed Automatic)</t>
  </si>
  <si>
    <t>(2.0L 4-cyl. Turbo AWD 8-speed Automatic)</t>
  </si>
  <si>
    <t xml:space="preserve"> Folding with pass-thru center armrest; Rear ventilation ducts ;Split-folding rear seatback;</t>
  </si>
  <si>
    <t>Memorized settings for 3 drivers;</t>
  </si>
  <si>
    <t xml:space="preserve"> Rear ventilation ducts with fan control ;</t>
  </si>
  <si>
    <t xml:space="preserve"> Clock ; Compass ; External temperature display ; Tachometer ;</t>
  </si>
  <si>
    <t>AM General</t>
  </si>
  <si>
    <t>Hummer</t>
  </si>
  <si>
    <t>V8</t>
  </si>
  <si>
    <t>diesel</t>
  </si>
  <si>
    <t>diesel fuel</t>
  </si>
  <si>
    <t>Domestic</t>
  </si>
  <si>
    <t>United States</t>
  </si>
  <si>
    <t>Aston Martin</t>
  </si>
  <si>
    <t>V12</t>
  </si>
  <si>
    <t>United Kingdom</t>
  </si>
  <si>
    <t>Convertible</t>
  </si>
  <si>
    <t xml:space="preserve"> Power convertible roof ; Rear defogger ;Variable intermittent wipers;</t>
  </si>
  <si>
    <t xml:space="preserve"> 4 one-touch power windows; Remote keyless power door locks ;Heated mirrors;Power mirrors;</t>
  </si>
  <si>
    <t xml:space="preserve"> 4 one-touch power windows; Remote keyless power door locks ;Heated mirrors;</t>
  </si>
  <si>
    <t>6-speed automatic</t>
  </si>
  <si>
    <t xml:space="preserve"> 8 -way power driver seat; 8 -way power passenger seat; Bucket front seats; Height adjustable driver seat; Height adjustable passenger seat; Leather ;Driver seat with power adjustable lumbar support ;Passenger seat with power adjustable lumbar support ;</t>
  </si>
  <si>
    <t xml:space="preserve"> Tachometer ; Trip computer ;</t>
  </si>
  <si>
    <t>Audi</t>
  </si>
  <si>
    <t>Germany</t>
  </si>
  <si>
    <t xml:space="preserve"> 6 -way manual driver seat adjustments; 6 -way manual passenger seat adjustment; Bucket front seats; Cloth ; Height adjustable driver seat; Height adjustable passenger seat;</t>
  </si>
  <si>
    <t>(2.0L 4-cyl. Turbo 6-speed Manual)</t>
  </si>
  <si>
    <t xml:space="preserve"> Clock ; Compass ; External temperature display ; Low fuel level warning; Tachometer ;</t>
  </si>
  <si>
    <t xml:space="preserve"> Power convertible roof ; Rear defogger ;Variable intermittent rain sensing wipers;</t>
  </si>
  <si>
    <t xml:space="preserve"> Folding center armrest;Split-folding rear seatback;</t>
  </si>
  <si>
    <t xml:space="preserve"> Clock ; External temperature display ; Trip computer ;</t>
  </si>
  <si>
    <t xml:space="preserve"> Clock ; Compass ; External temperature display ; Trip computer ;</t>
  </si>
  <si>
    <t xml:space="preserve"> Front independent suspension;</t>
  </si>
  <si>
    <t xml:space="preserve"> Rear defogger ; Rear window wiper ; Roof rack ;Variable intermittent wipers;</t>
  </si>
  <si>
    <t xml:space="preserve"> 4 one-touch power windows; Remote keyless power door locks ; Remote window operation ;Heated mirrors;Power mirrors;</t>
  </si>
  <si>
    <t xml:space="preserve"> Folding with storage center armrest; Rear ventilation ducts with fan control ;</t>
  </si>
  <si>
    <t xml:space="preserve"> Extended sunroof ; One-touch power sunroof ; Power glass sunroof; Rear defogger ; Rear window wiper ; Roof rack ;Variable intermittent rain sensing wipers;</t>
  </si>
  <si>
    <t xml:space="preserve"> Folding with pass-thru center armrest; Rear ventilation ducts with fan control ;Split-folding rear seatback;</t>
  </si>
  <si>
    <t xml:space="preserve"> Folding center armrest; Rear ventilation ducts with fan control ;Split-folding rear seatback;</t>
  </si>
  <si>
    <t xml:space="preserve"> Rear ventilation ducts with fan control ;Split-folding rear seatback;</t>
  </si>
  <si>
    <t>flex-fuel (FFV)</t>
  </si>
  <si>
    <t xml:space="preserve"> Alloy wheels; Fullsize matching spare tire;16 x 7.0 in. wheels;205/55R H tires;All season tires;Alloy spare wheel;</t>
  </si>
  <si>
    <t>Memorized settings for 3 drivers;Memorized settings includes steering wheel ;</t>
  </si>
  <si>
    <t xml:space="preserve"> 4 one-touch power windows; Remote keyless power door locks ;Heated mirrors;Power mirrors;Reverse tilt passenger mirror provides curb view when vehicle in reverse;</t>
  </si>
  <si>
    <t xml:space="preserve"> One-touch power sunroof ; Power glass sunroof; Rear defogger ; Rear window wiper ; Roof rack ;Variable intermittent rain sensing wipers;</t>
  </si>
  <si>
    <t xml:space="preserve"> 4 one-touch power windows; Remote keyless power door locks ; Remote window operation ;Heated mirrors;Power mirrors;Reverse tilt passenger mirror provides curb view when vehicle in reverse;</t>
  </si>
  <si>
    <t xml:space="preserve"> 8 -way power driver seat; 8 -way power passenger seat; Bucket front seats; Height adjustable driver seat; Height adjustable passenger seat; Leather ; Multi-level heating driver seat; Multi-level heating passenger seat; Ventilated driver seat; Ventilated passenger seat;Driver seat with power adjustable lumbar support ;Passenger seat with power adjustable lumbar support ;</t>
  </si>
  <si>
    <t xml:space="preserve"> Folding with storage center armrest; Rear ventilation ducts ;</t>
  </si>
  <si>
    <t>W12</t>
  </si>
  <si>
    <t xml:space="preserve"> Sun sensor ; Cooled storage compartment ; Electrochromatic inside rearview mirror; Extended cabin heating ; Interior air filtration ; Leather steering wheel; Turn signal in mirrors ;Climate control;Dual illuminating vanity mirrors;</t>
  </si>
  <si>
    <t xml:space="preserve"> Extended sunroof ; One-touch power sunroof ; Power glass sunroof; Rear defogger ; Rear window wiper ; Remote sunroof operation ; Roof rack ;Variable intermittent rain sensing wipers;</t>
  </si>
  <si>
    <t xml:space="preserve"> Cruise control ; Electric power steering ; Front and rear cupholders; Front and rear door pockets; Front seatback storage ; Keyless ignition ; Tilt and telescopic steering wheel; Universal remote transmitter (for garage door, security system, etc.);Audio and cruise controls on steering wheel;</t>
  </si>
  <si>
    <t>1-speed direct drive</t>
  </si>
  <si>
    <t>electric</t>
  </si>
  <si>
    <t xml:space="preserve"> Electrochromatic inside rearview mirror; Leather steering wheel; Turn signal in mirrors ;Climate control;Dual illuminating vanity mirrors;</t>
  </si>
  <si>
    <t xml:space="preserve"> Privacy glass ; Rear defogger ;Intermittent wipers;</t>
  </si>
  <si>
    <t>V10</t>
  </si>
  <si>
    <t xml:space="preserve"> Multi-level heating ;</t>
  </si>
  <si>
    <t xml:space="preserve"> Folding center armrest; Rear ventilation ducts ;</t>
  </si>
  <si>
    <t xml:space="preserve"> 4 one-touch power windows; Remote keyless power door locks ;Heated mirrors;Reverse tilt passenger only provides curb view when vehicle in reverse;</t>
  </si>
  <si>
    <t xml:space="preserve"> MacPherson strut front suspension; Front independent suspension; Torsion beam rear suspension;</t>
  </si>
  <si>
    <t>Bentley</t>
  </si>
  <si>
    <t>Overhead valves (OHV)</t>
  </si>
  <si>
    <t xml:space="preserve"> Cruise control ; Electric power steering ; Front and rear cupholders; Front and rear door pockets; Front seatback storage ; Keyless ignition ; Tilt and telescopic steering wheel; Universal remote transmitter (for garage door, security system, etc.);Transmission, cruise and audio controls on steering wheel;</t>
  </si>
  <si>
    <t>BMW</t>
  </si>
  <si>
    <t>I6</t>
  </si>
  <si>
    <t xml:space="preserve"> 6 -way manual driver seat adjustments; 6 -way manual passenger seat adjustment; Bucket front seats; Height adjustable driver seat; Height adjustable passenger seat; Leatherette ;</t>
  </si>
  <si>
    <t>Memorized settings includes audio system ;Memorized settings includes climate control ;</t>
  </si>
  <si>
    <t xml:space="preserve"> 10 total speakers; Adjustable speed sensitive volume control ; Auxiliary audio input ; Diversity antenna; Radio data system ;AM/FM CD-controller stereo;</t>
  </si>
  <si>
    <t>(3.0L 6-cyl. 6-speed Manual)</t>
  </si>
  <si>
    <t>(3.0L 6-cyl. Twin-turbo 6-speed Manual)</t>
  </si>
  <si>
    <t xml:space="preserve"> Alloy wheels;16 x 7.0 in. wheels;205/55R16 tires;Run flat tires;</t>
  </si>
  <si>
    <t xml:space="preserve"> 10 total speakers; Adjustable speed sensitive volume control ; Auxiliary audio input ; Diversity antenna; Radio data system ;AM/FM  stereo;</t>
  </si>
  <si>
    <t xml:space="preserve">
                            6-Speed STEPTRONIC Automatic Transmission
                        ;</t>
  </si>
  <si>
    <t xml:space="preserve">
                            6-Speed STEPTRONIC Automatic Transmission
                        ;
                            Active Steering
                        ;</t>
  </si>
  <si>
    <t xml:space="preserve">
                            Active Steering
                        ;
                            7-Speed Double Clutch Transmission
                        ;</t>
  </si>
  <si>
    <t>(3.0L 6-cyl. Turbo 6-speed Manual)</t>
  </si>
  <si>
    <t xml:space="preserve"> 8 -way manual driver seat adjustments; 8 -way manual passenger seat adjustment; Bucket front seats; Height adjustable driver seat; Height adjustable passenger seat; Leatherette ;</t>
  </si>
  <si>
    <t xml:space="preserve"> 10 total speakers; USB connection ; Adjustable speed sensitive volume control ; Auxiliary audio input and USB with external media control ; Diversity antenna; Radio data system ;AM/FM  stereo;</t>
  </si>
  <si>
    <t xml:space="preserve"> 8 -way power driver seat; 8 -way power passenger seat; Bucket front seats; Height adjustable driver seat; Height adjustable passenger seat; Leatherette ;Driver seat with power adjustable lumbar support ;Passenger seat with power adjustable lumbar support ;</t>
  </si>
  <si>
    <t xml:space="preserve">
                            Automatic High Beams
                        ;
                            Moonroof
                        ;</t>
  </si>
  <si>
    <t xml:space="preserve">
                            Automatic High Beams
                        ;</t>
  </si>
  <si>
    <t>Memorized settings includes climate control ;</t>
  </si>
  <si>
    <t xml:space="preserve">
                            Manual Transmission
                        ;</t>
  </si>
  <si>
    <t>(3.0L 6-cyl. Turbo 8-speed Automatic)</t>
  </si>
  <si>
    <t xml:space="preserve"> 10 -way power driver seat; 10 -way power passenger seat; 2 -way manual driver seat adjustments; 2 -way manual passenger seat adjustment; Driver seat thigh extension ; Height adjustable driver seat; Height adjustable passenger seat; Leatherette ; Sport front seats;Driver seat with power adjustable lumbar support ;Passenger seat with power adjustable lumbar support ;</t>
  </si>
  <si>
    <t>(3.0L 6-cyl. Turbo AWD 8-speed Automatic)</t>
  </si>
  <si>
    <t xml:space="preserve">
                            M Double-Clutch Transmission w/Drivelogic
                        ;</t>
  </si>
  <si>
    <t>3 yr./ 36000 mi.</t>
  </si>
  <si>
    <t xml:space="preserve"> 10 -way power driver seat; 10 -way power passenger seat; 2 -way manual driver seat adjustments; 2 -way manual passenger seat adjustment; Driver seat thigh extension ; Height adjustable driver seat; Height adjustable passenger seat; Leatherette ; Sport front seats;</t>
  </si>
  <si>
    <t>3 Series</t>
  </si>
  <si>
    <t>325i 2dr Convertible</t>
  </si>
  <si>
    <t>E30</t>
  </si>
  <si>
    <t>325i - Convertible</t>
  </si>
  <si>
    <t>(2.5L 6-cyl. 5-speed Manual)</t>
  </si>
  <si>
    <t>325i 4dr Sedan</t>
  </si>
  <si>
    <t>325i - Sedan</t>
  </si>
  <si>
    <t>325iX 4dr Sedan AWD</t>
  </si>
  <si>
    <t>325iX - Sedan</t>
  </si>
  <si>
    <t>(2.5L 6-cyl. AWD 5-speed Manual)</t>
  </si>
  <si>
    <t>325is 2dr Coupe</t>
  </si>
  <si>
    <t>325is - Coupe</t>
  </si>
  <si>
    <t>325i 2dr Coupe</t>
  </si>
  <si>
    <t>325i - Coupe</t>
  </si>
  <si>
    <t>325iX 2dr Coupe AWD</t>
  </si>
  <si>
    <t>325iX - Coupe</t>
  </si>
  <si>
    <t>M3 2dr Coupe</t>
  </si>
  <si>
    <t>M3</t>
  </si>
  <si>
    <t>M3 - Coupe</t>
  </si>
  <si>
    <t>318i 4dr Sedan</t>
  </si>
  <si>
    <t>318i - Sedan</t>
  </si>
  <si>
    <t>318i 2dr Convertible</t>
  </si>
  <si>
    <t>318i - Convertible</t>
  </si>
  <si>
    <t>318is 2dr Coupe</t>
  </si>
  <si>
    <t>318is - Coupe</t>
  </si>
  <si>
    <t>E36</t>
  </si>
  <si>
    <t>318ti 2dr Hatchback</t>
  </si>
  <si>
    <t>318ti - 2dr Hatchback</t>
  </si>
  <si>
    <t>(3.0L 6-cyl. 5-speed Manual)</t>
  </si>
  <si>
    <t>(1.9L 4-cyl. 5-speed Manual)</t>
  </si>
  <si>
    <t>328i 4dr Sedan</t>
  </si>
  <si>
    <t>328i - Sedan</t>
  </si>
  <si>
    <t>(2.8L 6-cyl. 5-speed Manual)</t>
  </si>
  <si>
    <t>328i 2dr Convertible</t>
  </si>
  <si>
    <t>328i - Convertible</t>
  </si>
  <si>
    <t>328is 2dr Coupe</t>
  </si>
  <si>
    <t>https://media.ed.edmunds-media.com/bmw/3-series/1996/oem/1996_bmw_3-series_coupe_328is_fq_oem_1_400.jpg;https://media.ed.edmunds-media.com/bmw/3-series/1996/oem/1996_bmw_3-series_sedan_328i_fq_oem_1_400.jpg;https://media.ed.edmunds-media.com/bmw/3-series/1996/oem/1996_bmw_3-series_2dr-hatchback_318ti_fq_oem_1_400.jpg;https://media.ed.edmunds-media.com/bmw/3-series/1996/oem/1996_bmw_3-series_convertible_318i_fq_oem_1_400.jpg;https://media.ed.edmunds-media.com/bmw/3-series/1994/oem/1994_bmw_3-series_convertible_325i_rq_oem_1_400.jpg;https://media.ed.edmunds-media.com/bmw/3-series/1992/oem/1992_bmw_3-series_sedan_325i_s_oem_1_400.jpg;https://media.ed.edmunds-media.com/bmw/3-series/1992/oem/1992_bmw_3-series_sedan_325i_i_oem_1_400.jpg;</t>
  </si>
  <si>
    <t>328is - Coupe</t>
  </si>
  <si>
    <t>(3.2L 6-cyl. 5-speed Manual)</t>
  </si>
  <si>
    <t>M3 4dr Sedan</t>
  </si>
  <si>
    <t>M3 - Sedan</t>
  </si>
  <si>
    <t>323i 2dr Convertible</t>
  </si>
  <si>
    <t>323i - Convertible</t>
  </si>
  <si>
    <t>323is 2dr Coupe</t>
  </si>
  <si>
    <t>323is - Coupe</t>
  </si>
  <si>
    <t>M3 2dr Convertible</t>
  </si>
  <si>
    <t>M3 - Convertible</t>
  </si>
  <si>
    <t>323i 4dr Sedan</t>
  </si>
  <si>
    <t>E46</t>
  </si>
  <si>
    <t>323i - Sedan</t>
  </si>
  <si>
    <t>323Ci 2dr Coupe</t>
  </si>
  <si>
    <t>Fern Green Metallic(32,60,49);Steel Blue Metallic(75,78,92);Light Yellow Metallic(162,147,122);Siena Red Metallic(96,47,26);Alpine White(255,255,255);Steel Gray Metallic(60,60,65);Bright Red(159,14,5);Jet Black(0,0,0);Titanium Silver Metallic(171,172,175);Topaz Blue Metallic(39,38,69);</t>
  </si>
  <si>
    <t>Gray(134,143,142);Sand(191,147,98);Black(0,0,0);Tanin Red(157,67,60);</t>
  </si>
  <si>
    <t xml:space="preserve"> N ; S ; S head airbags; S side-mounted airbags;</t>
  </si>
  <si>
    <t>323Ci - Coupe</t>
  </si>
  <si>
    <t>328Ci 2dr Coupe</t>
  </si>
  <si>
    <t>Steel Blue Metallic(75,78,92);Alpine White(255,255,255);Jet Black(0,0,0);Bright Red(159,14,5);Topaz Blue Metallic(39,38,69);Light Yellow Metallic(162,147,122);Steel Gray Metallic(60,60,65);Siena Red Metallic(96,47,26);Titanium Silver Metallic(171,172,175);Fern Green Metallic(32,60,49);</t>
  </si>
  <si>
    <t>Gray(134,143,142);Tanin Red(157,67,60);Sand(191,147,98);Black(0,0,0);</t>
  </si>
  <si>
    <t>328Ci - Coupe</t>
  </si>
  <si>
    <t>323Ci 2dr Convertible</t>
  </si>
  <si>
    <t>Fern Green Metallic(32,60,49);Light Yellow Metallic(162,147,122);Steel Blue Metallic(75,78,92);Titanium Silver Metallic(171,172,175);Sea Green Metallic(67,85,78);Orient Blue Metallic(33,36,58);Alpine White(255,255,255);Jet Black(0,0,0);Steel Gray Metallic(60,60,65);Bright Red(159,14,5);Siena Red Metallic(96,47,26);</t>
  </si>
  <si>
    <t>Black(0,0,0);Sand(191,147,98);Tanin Red(157,67,60);Gray(134,143,142);</t>
  </si>
  <si>
    <t>323Ci - Convertible</t>
  </si>
  <si>
    <t>Siena Red Metallic(96,47,26);Orient Blue Metallic(33,36,58);Light Yellow Metallic(162,147,122);Fern Green Metallic(32,60,49);Bright Red(159,14,5);Alpine White(255,255,255);Steel Gray Metallic(60,60,65);Titanium Silver Metallic(171,172,175);Steel Blue Metallic(75,78,92);Jet Black(0,0,0);</t>
  </si>
  <si>
    <t>Steel Gray Metallic(60,60,65);Orient Blue Metallic(33,36,58);Titanium Silver Metallic(171,172,175);Light Yellow Metallic(162,147,122);Alpine White(255,255,255);Bright Red(159,14,5);Siena Red Metallic(96,47,26);Fern Green Metallic(32,60,49);Steel Blue Metallic(75,78,92);Jet Black(0,0,0);</t>
  </si>
  <si>
    <t>Black(0,0,0);Tanin Red(157,67,60);Gray(134,143,142);Sand(191,147,98);</t>
  </si>
  <si>
    <t>323iT 4dr Wagon</t>
  </si>
  <si>
    <t>Fern Green Metallic(32,60,49);Bright Red(159,14,5);Alpine White(255,255,255);Steel Gray Metallic(60,60,65);Titanium Silver Metallic(171,172,175);Orient Blue Metallic(33,36,58);Siena Red Metallic(96,47,26);Jet Black(0,0,0);Sahara Beige Metallic(146,134,124);Steel Blue Metallic(75,78,92);</t>
  </si>
  <si>
    <t>Black(0,0,0);Tanin Red(157,67,60);Sand(191,147,98);Gray(134,143,142);</t>
  </si>
  <si>
    <t>https://media.ed.edmunds-media.com/bmw/3-series/2000/evox/2000_bmw_3-series_convertible_323ci_tds_evox_11_400.jpg;https://media.ed.edmunds-media.com/bmw/3-series/2000/evox/2000_bmw_3-series_convertible_323ci_tds_evox_10_400.jpg;https://media.ed.edmunds-media.com/bmw/3-series/2000/evox/2000_bmw_3-series_convertible_323ci_tds_evox_7_400.jpg;https://media.ed.edmunds-media.com/bmw/3-series/2000/oem/2000_bmw_3-series_wagon_323it_fq_oem_3_400.jpg;https://media.ed.edmunds-media.com/bmw/3-series/2000/oem/2000_bmw_3-series_wagon_323it_rq_oem_1_400.jpg;https://media.ed.edmunds-media.com/bmw/3-series/2000/oem/2000_bmw_3-series_convertible_323ci_s_oem_1_400.jpg;https://media.ed.edmunds-media.com/bmw/3-series/2000/oem/2000_bmw_3-series_wagon_323it_i_oem_2_400.jpg;</t>
  </si>
  <si>
    <t>323iT - Wagon</t>
  </si>
  <si>
    <t>325i Rwd 4dr Sedan (2.5L 6cyl 5M)</t>
  </si>
  <si>
    <t xml:space="preserve"> Bucket front seats; Vinyl ;</t>
  </si>
  <si>
    <t xml:space="preserve"> Tachometer ;</t>
  </si>
  <si>
    <t xml:space="preserve"> Cruise control ; Front cupholders; Front door pockets; Remote trunk release ; Speed-proportional power steering ; Tilt and telescopic steering wheel;Audio and cruise controls on steering wheel;</t>
  </si>
  <si>
    <t>325xi AWD 4dr Sedan (2.5L 6cyl 5M)</t>
  </si>
  <si>
    <t>325xi - Sedan</t>
  </si>
  <si>
    <t>330i Rwd 4dr Sedan (3.0L 6cyl 5M)</t>
  </si>
  <si>
    <t xml:space="preserve"> Alloy wheels; Fullsize matching spare tire;17 x 7.0 in. wheels;205/50R H tires;All season tires;Alloy spare wheel;</t>
  </si>
  <si>
    <t>330i - Sedan</t>
  </si>
  <si>
    <t>330xi AWD 4dr Sedan (3.0L 6cyl 5M)</t>
  </si>
  <si>
    <t>330xi - Sedan</t>
  </si>
  <si>
    <t>(3.0L 6-cyl. AWD 5-speed Manual)</t>
  </si>
  <si>
    <t>325Ci Rwd 2dr Coupe (2.5L 6cyl 5M)</t>
  </si>
  <si>
    <t>325Ci - Coupe</t>
  </si>
  <si>
    <t>330Ci Rwd 2dr Coupe (3.0L 6cyl 5M)</t>
  </si>
  <si>
    <t>330Ci - Coupe</t>
  </si>
  <si>
    <t>325i Rwd 4dr Sport Wagon (2.5L 6cyl 5M)</t>
  </si>
  <si>
    <t xml:space="preserve"> Cargo net ; Cruise control ; Front and rear cupholders; Front door pockets; Remote trunk release ; Speed-proportional power steering ; Tilt and telescopic steering wheel;12V cargo area power outlet(s);Audio and cruise controls on steering wheel;</t>
  </si>
  <si>
    <t>325i - Wagon</t>
  </si>
  <si>
    <t>325xi AWD 4dr Sport Wagon (2.5L 6cyl 5M)</t>
  </si>
  <si>
    <t>325xi - Wagon</t>
  </si>
  <si>
    <t>325Ci Rwd 2dr Convertible (2.5L 6cyl 5M)</t>
  </si>
  <si>
    <t xml:space="preserve"> 8 -way power driver seat; 8 -way power passenger seat; Bucket front seats; Vinyl ;</t>
  </si>
  <si>
    <t xml:space="preserve"> Manual convertible roof ; Rear defogger ;Speed sensitive wipers;</t>
  </si>
  <si>
    <t>325Ci - Convertible</t>
  </si>
  <si>
    <t>330Ci Rwd 2dr Convertible (3.0L 6cyl 5M)</t>
  </si>
  <si>
    <t xml:space="preserve"> 8 -way power driver seat; 8 -way power passenger seat; Bucket front seats; Leather ;</t>
  </si>
  <si>
    <t>330Ci - Convertible</t>
  </si>
  <si>
    <t>M3 2dr Coupe (3.2L 6cyl 6M)</t>
  </si>
  <si>
    <t xml:space="preserve"> 10 total speakers; Diversity antenna;AM/FM CD-controller stereo;</t>
  </si>
  <si>
    <t>(3.2L 6-cyl. 6-speed Manual)</t>
  </si>
  <si>
    <t>M3 2dr Convertible (3.2L 6cyl 6M)</t>
  </si>
  <si>
    <t>Electric Red(169,36,39);Jet Black(0,0,0);Oxford Green Metallic(66,98,87);Orient Blue Metallic(30,94,130);Gray Green Metallic(170,183,174);Black Sapphire Metallic(0,0,0);Topaz Blue Metallic(58,85,115);Titanium Silver Metallic(192,192,192);Steel Gray Metallic(60,60,65);Alpine White(255,255,255);Steel Blue Metallic(75,78,92);</t>
  </si>
  <si>
    <t>Black(0,0,0);Sand(191,147,98);Natural Brown(128,102,79);Gray(134,143,142);</t>
  </si>
  <si>
    <t>https://media.ed.edmunds-media.com/bmw/3-series/2002/evox/2002_bmw_3-series_wagon_325xi_tds_evox_5_400.jpg;https://media.ed.edmunds-media.com/bmw/3-series/2002/evox/2002_bmw_3-series_wagon_325i_tds_evox_6_400.jpg;https://media.ed.edmunds-media.com/bmw/3-series/2002/oem/2002_bmw_3-series_convertible_330ci_a_oem_1_400.jpg;https://media.ed.edmunds-media.com/bmw/3-series/2000/oem/2000_bmw_3-series_wagon_323it_fq_oem_3_400.jpg;https://media.ed.edmunds-media.com/bmw/3-series/2000/oem/2000_bmw_3-series_coupe_328ci_rq_oem_1_400.jpg;https://media.ed.edmunds-media.com/bmw/3-series/2002/oem/2002_bmw_3-series_wagon_325xi_s_oem_1_400.jpg;https://media.ed.edmunds-media.com/bmw/3-series/2000/oem/2000_bmw_3-series_wagon_323it_i_oem_2_400.jpg;</t>
  </si>
  <si>
    <t xml:space="preserve"> Front and rear reading lights ; Interior air filtration ; Leather steering wheel; Trunk light ;Cargo floor mats;Climate control;Dual illuminating vanity mirrors;</t>
  </si>
  <si>
    <t xml:space="preserve"> 10 total speakers; Diversity antenna; Radio data system ;AM/FM CD-controller stereo;</t>
  </si>
  <si>
    <t xml:space="preserve"> 2 front headrests; 2 rear headrests; Child seat anchors ; Daytime running lights ; Dual front side-mounted airbags; Electronic brakeforce distribution ; Engine immobilizer ; Front fog/driving lights ; Front head airbags; Front seatbelt pretensioners; Post-collision safety system ; Stability control ; Traction control ;4-wheel ABS;Emergency braking assist ;Front and rear ventilated disc brakes;Rear door child safety locks ;</t>
  </si>
  <si>
    <t xml:space="preserve"> 6 -way power driver seat; 6 -way power passenger seat; Bucket front seats; Height adjustable driver seat; Height adjustable passenger seat; Vinyl ;</t>
  </si>
  <si>
    <t xml:space="preserve"> Cruise control ; Front cupholders; Front door pockets; Front seatback storage ; Remote trunk release ; Speed-proportional power steering ; Tilt and telescopic steering wheel;Audio and cruise controls on steering wheel;</t>
  </si>
  <si>
    <t xml:space="preserve"> 12 total speakers; 2 subwoofer(s); Diversity antenna; Harman/kardon premium brand speakers; Harman/kardon premium brand stereo system; Radio data system ;AM/FM CD-controller stereo;</t>
  </si>
  <si>
    <t xml:space="preserve"> 6 -way power driver seat; 6 -way power passenger seat; Bucket front seats; Vinyl ;</t>
  </si>
  <si>
    <t xml:space="preserve"> 2 front headrests; 2 rear headrests; Child seat anchors ; Daytime running lights ; Dual front side-mounted airbags; Electronic brakeforce distribution ; Engine immobilizer ; Front fog/driving lights ; Front head airbags; Front seatbelt pretensioners; Post-collision safety system ; Stability control ; Traction control ;4-wheel ABS;Emergency braking assist ;Front and rear ventilated disc brakes;</t>
  </si>
  <si>
    <t xml:space="preserve"> Cargo area light ; Front and rear reading lights ; Interior air filtration ; Leather steering wheel;Climate control;Dual illuminating vanity mirrors;</t>
  </si>
  <si>
    <t xml:space="preserve"> Alloy wheels; Temporary spare tire;16 x 7.0 in. wheels;205/55R H tires;All season tires;Steel spare wheel;</t>
  </si>
  <si>
    <t xml:space="preserve"> Cruise control ; Front cupholders; Front door pockets; Power rear seat easy entry; Remote trunk release ; Speed-proportional power steering ; Tilt and telescopic steering wheel;Audio and cruise controls on steering wheel;</t>
  </si>
  <si>
    <t xml:space="preserve"> Front reading lights ; Interior air filtration ; Leather steering wheel; Trunk light ;Climate control;</t>
  </si>
  <si>
    <t xml:space="preserve"> 2 front headrests; 2 rear headrests; Daytime running lights ; Dual front side-mounted airbags; Electronic brakeforce distribution ; Engine immobilizer ; Front fog/driving lights ; Front seatbelt pretensioners; Post-collision safety system ; Stability control ; Traction control ;4-wheel ABS;Emergency braking assist ;Front and rear ventilated disc brakes;</t>
  </si>
  <si>
    <t xml:space="preserve"> Front reading lights ; Interior air filtration ; Leather steering wheel; Leather trim on doors; Trunk light ;Climate control;</t>
  </si>
  <si>
    <t xml:space="preserve"> 1 subwoofer(s); 11 total speakers; Diversity antenna; Harman/kardon premium brand speakers; Harman/kardon premium brand stereo system; Radio data system ;AM/FM CD-controller stereo;</t>
  </si>
  <si>
    <t xml:space="preserve"> Alloy wheels; Temporary spare tire;17 x 7.0 in. wheels;205/50R H tires;All season tires;Steel spare wheel;</t>
  </si>
  <si>
    <t>Alpine White(255,255,255);Topaz Blue Metallic(62,94,132);Titanium Silver Metallic(171,172,175);Carbon Black Metallic(0,0,0);Laguna Seca Blue(64,127,160);Jet Black(0,0,0);Steel Gray Metallic(60,60,65);Phoenix Yellow Metallic(200,193,89);Oxford Green Metallic(74,108,97);Imola Red(149,22,31);</t>
  </si>
  <si>
    <t>Black(0,0,0);Imola Red(158,49,55);Gray(104,100,103);Cinnamon(160,78,50);</t>
  </si>
  <si>
    <t xml:space="preserve"> Leather/cloth ; Sport front seats;</t>
  </si>
  <si>
    <t xml:space="preserve"> Cruise control ; Front cupholders; Front seatback storage ; Manual rear seat easy entry; Remote trunk release ; Speed-proportional power steering ; Tilt and telescopic steering wheel;Audio and cruise controls on steering wheel;</t>
  </si>
  <si>
    <t xml:space="preserve"> Electrochromatic inside rearview mirror; Front and rear reading lights ; Interior air filtration ; Leather steering wheel; Trunk light ;Cargo floor mats;Climate control;Dual illuminating vanity mirrors;</t>
  </si>
  <si>
    <t xml:space="preserve"> Alloy wheels; Fullsize matching spare tire;18 x 9.0 in. wheels;255/40R Z tires;Alloy spare wheel;Performance tires;</t>
  </si>
  <si>
    <t xml:space="preserve"> 2 front headrests; 2 rear headrests; Daytime running lights ; Dual front side-mounted airbags; Electronic brakeforce distribution ; Engine immobilizer ; Front fog/driving lights ; Front head airbags; Front seatbelt pretensioners; High pressure washers headlamps; Post-collision safety system ; Stability control ; Traction control ;4-wheel ABS;Emergency braking assist ;Front and rear ventilated disc brakes;</t>
  </si>
  <si>
    <t xml:space="preserve"> 8 -way power driver seat; 8 -way power passenger seat; Leather ; Sport front seats;</t>
  </si>
  <si>
    <t xml:space="preserve"> Electrochromatic inside rearview mirror; Front reading lights ; Interior air filtration ; Leather steering wheel; Trunk light ;Climate control;Dual illuminating vanity mirrors;</t>
  </si>
  <si>
    <t xml:space="preserve"> 2 front headrests; 2 rear headrests; Daytime running lights ; Dual front side-mounted airbags; Electronic brakeforce distribution ; Engine immobilizer ; Front fog/driving lights ; Front seatbelt pretensioners; High pressure washers headlamps; Post-collision safety system ; Remote anti-theft alarm system ; Stability control ; Traction control ;4-wheel ABS;Emergency braking assist ;Front and rear ventilated disc brakes;</t>
  </si>
  <si>
    <t xml:space="preserve"> 6 -way manual driver seat adjustments; 6 -way manual passenger seat adjustment; Bucket front seats; Vinyl ;</t>
  </si>
  <si>
    <t xml:space="preserve"> Alloy wheels; Fullsize matching spare tire; Inside mounted spare tire;16 x 7.0 in. wheels;205/55R H tires;All season tires;Alloy spare wheel;</t>
  </si>
  <si>
    <t xml:space="preserve"> External temperature display ; Tachometer ; Trip computer ;</t>
  </si>
  <si>
    <t xml:space="preserve"> Alloy wheels; Fullsize matching spare tire; Inside mounted spare tire;17 x 7.0 in. wheels;205/50R H tires;All season tires;Alloy spare wheel;</t>
  </si>
  <si>
    <t>330i Rwd 4dr Sedan (3.0L 6cyl 6M)</t>
  </si>
  <si>
    <t>330xi AWD 4dr Sedan (3.0L 6cyl 6M)</t>
  </si>
  <si>
    <t>(3.0L 6-cyl. AWD 6-speed Manual)</t>
  </si>
  <si>
    <t xml:space="preserve"> Alloy wheels; Inside mounted spare tire; Temporary spare tire;16 x 7.0 in. wheels;205/55R H tires;All season tires;Steel spare wheel;</t>
  </si>
  <si>
    <t xml:space="preserve"> Cruise control ; Front cupholders; Front door pockets; Front seatback storage ; Power rear seat easy entry; Remote trunk release ; Speed-proportional power steering ; Tilt and telescopic steering wheel;Audio and cruise controls on steering wheel;</t>
  </si>
  <si>
    <t xml:space="preserve"> 10 -way power driver seat; 10 -way power passenger seat; Bucket front seats; Leather ;</t>
  </si>
  <si>
    <t xml:space="preserve"> Alloy wheels; Inside mounted spare tire; Temporary spare tire;17 x 7.0 in. wheels;205/50R H tires;All season tires;Steel spare wheel;</t>
  </si>
  <si>
    <t xml:space="preserve"> Electrochromatic inside rearview mirror; Front and rear reading lights ; Interior active charcoal air filter ; Leather steering wheel; Trunk light ;Cargo floor mats;Climate control;Dual illuminating vanity mirrors;</t>
  </si>
  <si>
    <t xml:space="preserve"> Four-wheel independent suspension; Modified MacPherson strut front suspension; Multi-link rear suspension;</t>
  </si>
  <si>
    <t xml:space="preserve"> Electrochromatic inside rearview mirror; Front reading lights ; Interior active charcoal air filter ; Leather steering wheel; Trunk light ;Climate control;Dual illuminating vanity mirrors;</t>
  </si>
  <si>
    <t>Silver Gray Metallic(78,82,83);Alpine White(255,255,255);Electric Red(169,36,39);Jet Black(0,0,0);Orient Blue Metallic(30,94,130);Titanium Silver Metallic(192,192,192);Mystic Blue Metallic(22,74,105);Steel Blue Metallic(75,78,92);Oxford Green Metallic(66,98,87);Gray Green Metallic(170,183,174);Black Sapphire Metallic(0,0,0);</t>
  </si>
  <si>
    <t>Gray(134,143,142);Sand(191,147,98);Black(0,0,0);Sand(191,147,98);Natural Brown(128,102,79);Black(0,0,0);</t>
  </si>
  <si>
    <t xml:space="preserve"> Alloy trim on center console; Alloy trim on dash; Alloy trim on doors; Front and rear reading lights ; Interior air filtration ; Leather steering wheel; Trunk light ;Cargo floor mats;Climate control;Dual illuminating vanity mirrors;</t>
  </si>
  <si>
    <t xml:space="preserve"> 2 front headrests; 3 rear headrests; Child seat anchors ; Daytime running lights ; Dual front side-mounted airbags; Dusk sensing headlamps; Electronic brakeforce distribution ; Engine immobilizer ; Front fog/driving lights ; Front head airbags; Front seatbelt pretensioners; Stability control ; Traction control ;4-wheel ABS;Emergency braking assist ;Emergency interior trunk release ;Front and rear ventilated disc brakes;Passenger airbag occupant sensing deactivation ;Rear door child safety locks ;</t>
  </si>
  <si>
    <t>Silver Gray Metallic(78,82,83);Imola Red(149,22,31);Alpine White(255,255,255);Electric Red(169,36,39);Jet Black(0,0,0);Orient Blue Metallic(30,94,130);Titanium Silver Metallic(192,192,192);Mystic Blue Metallic(22,74,105);Steel Blue Metallic(75,78,92);Oxford Green Metallic(66,98,87);Gray Green Metallic(170,183,174);Black Sapphire Metallic(0,0,0);</t>
  </si>
  <si>
    <t>Black(0,0,0);Gray(134,143,142);Sand(191,147,98);Black(0,0,0);Sand(191,147,98);Natural Brown(128,102,79);Black(0,0,0);</t>
  </si>
  <si>
    <t xml:space="preserve"> 2 front headrests; 3 rear headrests; Daytime running lights ; Dual front side-mounted airbags; Dusk sensing headlamps; Electronic brakeforce distribution ; Engine immobilizer ; Front fog/driving lights ; Front head airbags; Front seatbelt pretensioners; Stability control ; Traction control ;4-wheel ABS;Emergency braking assist ;Emergency interior trunk release ;Front and rear ventilated disc brakes;Passenger airbag occupant sensing deactivation ;</t>
  </si>
  <si>
    <t xml:space="preserve"> Cruise control ; Front cupholders; Front door pockets; Front seatback storage ; Manual rear seat easy entry; Remote trunk release ; Speed-proportional power steering ; Tilt and telescopic steering wheel;Audio and cruise controls on steering wheel;</t>
  </si>
  <si>
    <t xml:space="preserve"> Alloy trim on center console; Alloy trim on dash; Alloy trim on doors; Front and rear reading lights ; Interior air filtration ; Leather steering wheel; Leather trim on shift knob; Trunk light ;Cargo floor mats;Climate control;Dual illuminating vanity mirrors;</t>
  </si>
  <si>
    <t xml:space="preserve"> 2 front headrests; 3 rear headrests; Child seat anchors ; Daytime running lights ; Dual front side-mounted airbags; Dusk sensing headlamps; Electronic brakeforce distribution ; Engine immobilizer ; Front fog/driving lights ; Front head airbags; Front seatbelt pretensioners; Stability control ; Traction control ;4-wheel ABS;Emergency braking assist ;Emergency interior trunk release ;Front and rear ventilated disc brakes;Passenger airbag occupant sensing deactivation ;Rear center 3-point belt ;</t>
  </si>
  <si>
    <t>330Ci Rwd 2dr Coupe (3.0L 6cyl 6M)</t>
  </si>
  <si>
    <t xml:space="preserve"> Alloy trim on center console; Alloy trim on dash; Alloy trim on doors; Cargo area light ; Front and rear reading lights ; Interior air filtration ; Leather steering wheel;Climate control;Dual illuminating vanity mirrors;</t>
  </si>
  <si>
    <t xml:space="preserve"> 10 -way power driver seat; 10 -way power passenger seat; Bucket front seats; Vinyl ;</t>
  </si>
  <si>
    <t xml:space="preserve"> Alloy trim on center console; Alloy trim on dash; Alloy trim on doors; Front reading lights ; Interior air filtration ; Leather steering wheel; Leather trim on shift knob; Trunk light ;Climate control;Dual illuminating vanity mirrors;</t>
  </si>
  <si>
    <t xml:space="preserve"> Manual convertible roof ; Rear defogger ;Variable intermittent rain sensing wipers;</t>
  </si>
  <si>
    <t xml:space="preserve"> 2 front headrests; 2 rear headrests; Child seat anchors ; Daytime running lights ; Dual front side-mounted airbags; Dusk sensing headlamps; Electronic brakeforce distribution ; Engine immobilizer ; Front fog/driving lights ; Front seatbelt pretensioners; Stability control ; Traction control ;4-wheel ABS;Emergency braking assist ;Emergency interior trunk release ;Front and rear ventilated disc brakes;Passenger airbag occupant sensing deactivation ;</t>
  </si>
  <si>
    <t>330Ci Rwd 2dr Convertible (3.0L 6cyl 6M)</t>
  </si>
  <si>
    <t xml:space="preserve"> Alloy and leather trim on doors; Alloy trim on center console; Alloy trim on dash; Front reading lights ; Interior air filtration ; Leather steering wheel; Leather trim on shift knob; Trunk light ;Climate control;Dual illuminating vanity mirrors;</t>
  </si>
  <si>
    <t xml:space="preserve"> 11 total speakers; 2 subwoofer(s); Diversity antenna; Harman/kardon premium brand speakers; Harman/kardon premium brand stereo system; Radio data system ;AM/FM CD-controller stereo;</t>
  </si>
  <si>
    <t>Alpine White(255,255,255);Silver Gray Metallic(95,100,103);Mystic Blue Metallic(61,83,122);Jet Black(0,0,0);Laguna Seca Blue(64,127,160);Phoenix Yellow Metallic(200,193,89);Oxford Green Metallic(74,108,97);Carbon Black Metallic(0,0,0);Imola Red(149,22,31);Titanium Silver Metallic(171,172,175);</t>
  </si>
  <si>
    <t>Black(0,0,0);Imola Red(158,49,55);Black(0,0,0);Gray(104,100,103);Cinnamon(160,78,50);</t>
  </si>
  <si>
    <t xml:space="preserve"> 10 -way manual driver seat adjustments; 10 -way manual passenger seat adjustment; Leather/cloth ; Sport front seats;</t>
  </si>
  <si>
    <t xml:space="preserve"> 10 total speakers; Diversity antenna; Radio data system ; Speed sensitive volume control ;AM/FM CD-controller stereo;</t>
  </si>
  <si>
    <t xml:space="preserve"> 2 front headrests; 2 rear headrests; Auto delay off headlamps; Child seat anchors ; Daytime running lights ; Dual front side-mounted airbags; Dusk sensing headlamps; Electronic brakeforce distribution ; Engine immobilizer ; Front fog/driving lights ; Front head airbags; Front seatbelt pretensioners; Stability control ; Tire pressure monitoring ; Traction control ;4-wheel ABS;Emergency braking assist ;Emergency interior trunk release ;Front and rear ventilated disc brakes;Passenger airbag occupant sensing deactivation ;Rear center 3-point belt ;</t>
  </si>
  <si>
    <t xml:space="preserve"> 10 -way power driver seat; 10 -way power passenger seat; 2 -way manual driver seat adjustments; 2 -way manual passenger seat adjustment; Leather ; Sport front seats;</t>
  </si>
  <si>
    <t xml:space="preserve"> 2 front headrests; 2 rear headrests; Auto delay off headlamps; Child seat anchors ; Daytime running lights ; Dual front side-mounted airbags; Dusk sensing headlamps; Electronic brakeforce distribution ; Engine immobilizer ; Front fog/driving lights ; Front seatbelt pretensioners; Stability control ; Tire pressure monitoring ; Traction control ;4-wheel ABS;Emergency braking assist ;Emergency interior trunk release ;Front and rear ventilated disc brakes;Passenger airbag occupant sensing deactivation ;</t>
  </si>
  <si>
    <t xml:space="preserve"> Cruise control ; Front cupholders; Front door pockets; Front seatback storage ; Remote trunk release ; Retained accessory power ; Speed-proportional power steering ; Tilt and telescopic steering wheel;Audio and cruise controls on steering wheel;</t>
  </si>
  <si>
    <t xml:space="preserve"> Cruise control ; Front cupholders; Front door pockets; Front seatback storage ; Manual rear seat easy entry; Remote trunk release ; Retained accessory power ; Speed-proportional power steering ; Tilt and telescopic steering wheel;Audio and cruise controls on steering wheel;</t>
  </si>
  <si>
    <t xml:space="preserve"> Cruise control ; Front cupholders; Front door pockets; Front seatback storage ; Power rear seat easy entry; Remote trunk release ; Retained accessory power ; Speed-proportional power steering ; Tilt and telescopic steering wheel;Audio and cruise controls on steering wheel;</t>
  </si>
  <si>
    <t xml:space="preserve"> Cruise control ; Front cupholders; Front door pockets; Front seatback storage ; Power rear seat easy entry; Remote trunk release ; Retained accessory power ; Speed-proportional power steering ; Tilt and telescopic steering wheel; Universal remote transmitter (for garage door, security system, etc.);Audio and cruise controls on steering wheel;</t>
  </si>
  <si>
    <t xml:space="preserve"> Alloy trim on center console; Alloy trim on dash; Alloy trim on doors; Electrochromatic inside rearview mirror; Front and rear reading lights ; Interior active charcoal air filter ; Leather steering wheel; Leather trim on shift knob; Trunk light ;Climate control;Dual illuminating vanity mirrors;Rear and cargo floor mats;</t>
  </si>
  <si>
    <t xml:space="preserve"> Alloy wheels;18 x 9.0 in. wheels;255/40R Z tires;Performance tires;</t>
  </si>
  <si>
    <t>325i 4dr Sedan (3.0L 6cyl 6M)</t>
  </si>
  <si>
    <t>Monaco Blue Metallic(79,86,116);Titanium Silver Metallic(192,192,192);Barrique Red Metallic(107,76,82);Black Sapphire Metallic(0,0,0);Deep Green Metallic(69,107,84);Mystic Blue Metallic(22,74,105);Sonora Metallic(175,166,133);Alpine White(255,255,255);Electric Red(169,36,39);Jet Black(0,0,0);Sparkling Graphite Metallic(98,99,101);Arctic Metallic(214,226,222);</t>
  </si>
  <si>
    <t>Gray, leather(166,167,171);Beige, leather(210,196,170);Terra, leather(123,103,96);Black, leather(0,0,0);Beige, leatherette(210,196,170);Black, leatherette(0,0,0);</t>
  </si>
  <si>
    <t xml:space="preserve"> 6 -way manual driver seat adjustments; 6 -way manual passenger seat adjustment; Bucket front seats; Height adjustable driver seat; Leatherette ;</t>
  </si>
  <si>
    <t xml:space="preserve"> Cruise control ; Front and rear cupholders; Front door pockets; Front seatback storage ; Remote trunk release ; Retained accessory power ; Speed-proportional power steering ; Tilt and telescopic steering wheel;Audio controls on steering wheel;</t>
  </si>
  <si>
    <t xml:space="preserve"> Alloy trim on shift knob; Beverage cooler ; Extended cabin heating ; Front and rear reading lights ; Interior air filtration ; Leather steering wheel; Wood trim on center console; Wood trim on dash; Wood trim on doors;Climate control;Dual illuminating vanity mirrors;Rear and cargo floor mats;</t>
  </si>
  <si>
    <t xml:space="preserve"> 10 total speakers; 2 subwoofer(s); Auxiliary audio input ; Diversity antenna; Radio data system ;AM/FM CD-controller stereo;</t>
  </si>
  <si>
    <t xml:space="preserve"> One-touch power sunroof ; Power glass sunroof; Rear defogger ; Remote sunroof operation ;Speed sensitive and rain sensing wipers;</t>
  </si>
  <si>
    <t xml:space="preserve"> Alloy wheels;16 x 7.0 in. wheels;205/55R H tires;Run flat tires;</t>
  </si>
  <si>
    <t xml:space="preserve"> 2 front headrests; 3 rear headrests; Auto delay off headlamps; Child seat anchors ; Daytime running lights ; Dual front side-mounted airbags; Dusk sensing headlamps; Electronic brakeforce distribution ; Engine immobilizer ; Front and rear head airbags; Front and rear seatbelt pretensioners; Front fog/driving lights ; Stability control ; Tire pressure monitoring ; Traction control ;4-wheel ABS;Emergency braking assist ;Emergency interior trunk release ;Front and rear ventilated disc brakes;Passenger airbag occupant sensing deactivation ;Rear center 3-point belt ;Rear door child safety locks ;Rear height adjustable headrests ;</t>
  </si>
  <si>
    <t>E90, E91, E92, E93</t>
  </si>
  <si>
    <t>325xi 4dr Sedan AWD (3.0L 6cyl 6M)</t>
  </si>
  <si>
    <t xml:space="preserve"> 6 -way manual driver seat adjustments; 6 -way manual passenger seat adjustment; Bucket front seats; Leatherette ;</t>
  </si>
  <si>
    <t xml:space="preserve"> Alloy trim on shift knob; Beverage cooler ; Extended cabin heating ; Front and rear reading lights ; Interior air filtration ; Leather steering wheel; Trunk light ; Wood trim on center console; Wood trim on dash; Wood trim on doors;Climate control;Dual illuminating vanity mirrors;Rear and cargo floor mats;</t>
  </si>
  <si>
    <t xml:space="preserve"> 2 front headrests; 3 rear headrests; Auto delay off headlamps; Child seat anchors ; Daytime running lights ; Dual front side-mounted airbags; Dusk sensing headlamps; Electronic brakeforce distribution ; Engine immobilizer ; Front and rear head airbags; Front and rear seatbelt pretensioners; Front fog/driving lights ; High pressure washers headlamps; Stability control ; Tire pressure monitoring ; Traction control ;4-wheel ABS;Emergency braking assist ;Emergency interior trunk release ;Front and rear ventilated disc brakes;Passenger airbag occupant sensing deactivation ;Rear center 3-point belt ;Rear door child safety locks ;Rear height adjustable headrests ;</t>
  </si>
  <si>
    <t>330i 4dr Sedan (3.0L 6cyl 6M)</t>
  </si>
  <si>
    <t xml:space="preserve"> 8 -way power driver seat; 8 -way power passenger seat; Bucket front seats; Height adjustable driver seat; Leatherette ;</t>
  </si>
  <si>
    <t xml:space="preserve"> 13 total speakers; 2 subwoofer(s); Lexicon premium brand stereo system; Auxiliary audio input ; Diversity antenna; Radio data system ; Speed sensitive volume control ;AM/FM CD-controller stereo;</t>
  </si>
  <si>
    <t xml:space="preserve"> Alloy wheels;17 x 8.0 in. wheels;225/45R H tires;Run flat tires;</t>
  </si>
  <si>
    <t xml:space="preserve"> 2 front headrests; 3 rear headrests; Adaptive headlights ; Auto delay off headlamps; Child seat anchors ; Daytime running lights ; Dual front side-mounted airbags; Dusk sensing headlamps; Electronic brakeforce distribution ; Engine immobilizer ; Front and rear head airbags; Front and rear seatbelt pretensioners; Front fog/driving lights ; Self-leveling headlights; Stability control ; Tire pressure monitoring ; Traction control ; Xenon high intensity discharge headlamp;4-wheel ABS;Emergency braking assist ;Emergency interior trunk release ;Front and rear ventilated disc brakes;Passenger airbag occupant sensing deactivation ;Rear center 3-point belt ;Rear door child safety locks ;Rear height adjustable headrests ;</t>
  </si>
  <si>
    <t>330xi 4dr Sedan AWD (3.0L 6cyl 6M)</t>
  </si>
  <si>
    <t xml:space="preserve"> 8 -way power driver seat; 8 -way power passenger seat; Bucket front seats; Height adjustable driver seat; Height adjustable passenger seat; Leatherette ;</t>
  </si>
  <si>
    <t xml:space="preserve"> 13 total speakers; 2 subwoofer(s); Lexicon premium brand stereo system; Auxiliary audio input ; Diversity antenna; Radio data system ;AM/FM CD-controller stereo;</t>
  </si>
  <si>
    <t xml:space="preserve"> 2 front headrests; 3 rear headrests; Adaptive headlights ; Auto delay off headlamps; Child seat anchors ; Daytime running lights ; Dual front side-mounted airbags; Dusk sensing headlamps; Electronic brakeforce distribution ; Engine immobilizer ; Front and rear head airbags; Front and rear seatbelt pretensioners; Front fog/driving lights ; High pressure washers headlamps; Self-leveling headlights; Stability control ; Tire pressure monitoring ; Traction control ; Xenon high intensity discharge headlamp;4-wheel ABS;Emergency braking assist ;Emergency interior trunk release ;Front and rear ventilated disc brakes;Passenger airbag occupant sensing deactivation ;Rear center 3-point belt ;Rear door child safety locks ;Rear height adjustable headrests ;</t>
  </si>
  <si>
    <t>325Ci 2dr Coupe (2.5L 6cyl 5M)</t>
  </si>
  <si>
    <t>Monaco Blue Metallic(79,86,116);Titanium Silver Metallic(192,192,192);Black Sapphire Metallic(0,0,0);Deep Green Metallic(69,107,84);Silver Gray Metallic(78,82,83);Quartz Blue Metallic(117,129,143);Mystic Blue Metallic(22,74,105);Sonora Metallic(175,166,133);Alpine White(255,255,255);Electric Red(169,36,39);Jet Black(0,0,0);Sparkling Graphite Metallic(98,99,101);</t>
  </si>
  <si>
    <t>Natural Brown, leather(128,102,79);Black, leather(0,0,0);Gray, leather(134,143,142);Sand, leatherette(191,147,98);Black, leatherette(0,0,0);Sand, leather(191,147,98);</t>
  </si>
  <si>
    <t xml:space="preserve"> Front and rear reading lights ; Interior air filtration ; Leather steering wheel; Trunk light ; Wood trim on center console; Wood trim on dash; Wood trim on doors; Wood trim on shift knob;Cargo floor mats;Climate control;Dual illuminating vanity mirrors;</t>
  </si>
  <si>
    <t xml:space="preserve"> 2 front headrests; 3 rear headrests; Child seat anchors ; Daytime running lights ; Dual front side-mounted airbags; Dusk sensing headlamps; Electronic brakeforce distribution ; Engine immobilizer ; Front fog/driving lights ; Front head airbags; Front seatbelt pretensioners; Stability control ; Tire pressure monitoring ; Traction control ;4-wheel ABS;Emergency braking assist ;Emergency interior trunk release ;Front and rear ventilated disc brakes;Passenger airbag occupant sensing deactivation ;Rear center 3-point belt ;Rear height adjustable headrests ;</t>
  </si>
  <si>
    <t>330Ci 2dr Coupe (3.0L 6cyl 6M)</t>
  </si>
  <si>
    <t>Deep Green Metallic(69,107,84);Alpine White(255,255,255);Electric Red(169,36,39);Jet Black(0,0,0);Sparkling Graphite Metallic(98,99,101);Monaco Blue Metallic(79,86,116);Titanium Silver Metallic(192,192,192);Black Sapphire Metallic(0,0,0);Silver Gray Metallic(78,82,83);Quartz Blue Metallic(117,129,143);Imola Red(149,22,31);Mystic Blue Metallic(22,74,105);Sonora Metallic(175,166,133);</t>
  </si>
  <si>
    <t>Natural Brown, leather(128,102,79);Black, leather(0,0,0);Gray, leather(134,143,142);Black, suede/cloth(0,0,0);Sand, leatherette(191,147,98);Black, leatherette(0,0,0);Sand, leather(191,147,98);</t>
  </si>
  <si>
    <t xml:space="preserve"> 12 total speakers; 2 subwoofer(s); Diversity antenna; Harman/kardon premium brand speakers; Harman/kardon premium brand stereo system; Radio data system ; Speed sensitive volume control ;AM/FM CD-controller stereo;</t>
  </si>
  <si>
    <t>325xi 4dr Wagon AWD (3.0L 6cyl 6M)</t>
  </si>
  <si>
    <t xml:space="preserve"> Cargo net ; Cruise control ; Front and rear cupholders; Front door pockets; Remote trunk release ; Retained accessory power ; Speed-proportional power steering ; Tilt and telescopic steering wheel;Audio controls on steering wheel;</t>
  </si>
  <si>
    <t xml:space="preserve"> Alloy and leather trim on shift knob; Beverage cooler ; Cargo area light ; Extended cabin heating ; Front and rear reading lights ; Interior air filtration ; Leather steering wheel; Wood trim on center console; Wood trim on dash; Wood trim on doors;Climate control;</t>
  </si>
  <si>
    <t xml:space="preserve"> 2 front headrests; 3 rear headrests; Auto delay off headlamps; Child seat anchors ; Daytime running lights ; Dual front side-mounted airbags; Dusk sensing headlamps; Electronic brakeforce distribution ; Engine immobilizer ; Front and rear head airbags; Front and rear seatbelt pretensioners; Front fog/driving lights ; High pressure washers headlamps; Stability control ; Tire pressure monitoring ; Traction control ;4-wheel ABS;Emergency braking assist ;Front and rear ventilated disc brakes;Passenger airbag occupant sensing deactivation ;Rear door child safety locks ;Rear height adjustable headrests ;</t>
  </si>
  <si>
    <t>325Ci 2dr Convertible (2.5L 6cyl 5M)</t>
  </si>
  <si>
    <t xml:space="preserve"> Front reading lights ; Interior air filtration ; Leather steering wheel; Trunk light ; Wood trim on center console; Wood trim on dash; Wood trim on doors; Wood trim on shift knob;Climate control;Dual illuminating vanity mirrors;Rear floor mats;</t>
  </si>
  <si>
    <t>Memorized settings for 3 drivers;Memorized settings includes climate control ;</t>
  </si>
  <si>
    <t xml:space="preserve"> 2 front headrests; 2 rear headrests; Auto delay off headlamps; Child seat anchors ; Daytime running lights ; Dual front side-mounted airbags; Dusk sensing headlamps; Electronic brakeforce distribution ; Engine immobilizer ; Front fog/driving lights ; Front seatbelt pretensioners; Stability control ; Tire pressure monitoring ; Traction control ;4-wheel ABS;Emergency braking assist ;Emergency interior trunk release ;Front and rear ventilated disc brakes;Passenger airbag occupant sensing deactivation ;Rear height adjustable headrests ;</t>
  </si>
  <si>
    <t>330Ci 2dr Convertible (3.0L 6cyl 6M)</t>
  </si>
  <si>
    <t>Monaco Blue Metallic(79,86,116);Titanium Silver Metallic(192,192,192);Black Sapphire Metallic(0,0,0);Deep Green Metallic(69,107,84);Silver Gray Metallic(78,82,83);Quartz Blue Metallic(117,129,143);Imola Red(149,22,31);Mystic Blue Metallic(22,74,105);Sonora Metallic(175,166,133);Alpine White(255,255,255);Electric Red(169,36,39);Jet Black(0,0,0);Sparkling Graphite Metallic(98,99,101);</t>
  </si>
  <si>
    <t xml:space="preserve"> Electrochromatic inside rearview mirror; Front reading lights ; Interior air filtration ; Leather and wood trim on doors; Leather steering wheel; Trunk light ; Wood trim on center console; Wood trim on dash; Wood trim on shift knob;Climate control;Dual illuminating vanity mirrors;Rear floor mats;</t>
  </si>
  <si>
    <t xml:space="preserve"> 1 subwoofer(s); 11 total speakers; Diversity antenna; Harman/kardon premium brand speakers; Harman/kardon premium brand stereo system; Radio data system ; Speed sensitive volume control ;AM/FM CD-controller stereo;</t>
  </si>
  <si>
    <t>Interlagos Blue Metallic(69,83,130);Carbon Black Metallic(0,0,0);Jet Black(0,0,0);Mystic Blue Metallic(61,83,122);Silver Gray Metallic(95,100,103);Alpine White(255,255,255);Titanium Silver Metallic(171,172,175);Imola Red(149,22,31);</t>
  </si>
  <si>
    <t>Black, alcantara(0,0,0);Black, leather(0,0,0);Imola Red, premium leather(158,49,55);Black, premium leather(0,0,0);Gray, premium leather(104,100,103);Cinnamon, premium leather(160,78,50);</t>
  </si>
  <si>
    <t xml:space="preserve"> 10 -way manual driver seat adjustments; 10 -way manual passenger seat adjustment; Premium leather ; Sport front seats;</t>
  </si>
  <si>
    <t xml:space="preserve"> 10 total speakers; 2 subwoofer(s); Diversity antenna; Radio data system ;AM/FM CD-controller stereo;</t>
  </si>
  <si>
    <t>Carbon Black Metallic(0,0,0);Jet Black(0,0,0);Mystic Blue Metallic(61,83,122);Silver Gray Metallic(95,100,103);Alpine White(255,255,255);Titanium Silver Metallic(171,172,175);Imola Red(149,22,31);</t>
  </si>
  <si>
    <t xml:space="preserve"> 10 -way power driver seat; 10 -way power passenger seat; 2 -way manual driver seat adjustments; 2 -way manual passenger seat adjustment; Premium leather ; Sport front seats;</t>
  </si>
  <si>
    <t xml:space="preserve"> Alloy trim on center console; Alloy trim on dash; Alloy trim on doors; Electrochromatic inside rearview mirror; Front reading lights ; Interior active charcoal air filter ; Leather steering wheel; Leather trim on shift knob; Trunk light ;Climate control;Dual illuminating vanity mirrors;Rear floor mats;</t>
  </si>
  <si>
    <t xml:space="preserve"> 1 subwoofer(s); 10 total speakers; Diversity antenna; Radio data system ;AM/FM CD-controller stereo;</t>
  </si>
  <si>
    <t>328i 4dr Sedan (3.0L 6cyl 6M)</t>
  </si>
  <si>
    <t xml:space="preserve"> Cooled storage compartment ; Extended cabin heating ; Front and rear reading lights ; Interior active charcoal air filter ; Leather and alloy steering wheel; Trunk light ; Wood trim on center console; Wood trim on dash; Wood trim on doors;Climate control;Dual illuminating vanity mirrors;Rear floor mats;</t>
  </si>
  <si>
    <t xml:space="preserve"> 2 front headrests; 3 rear headrests; Auto delay off headlamps; Brake drying ; Child seat anchors ; Daytime running lights ; Dual front side-mounted airbags; Dusk sensing headlamps; Electronic brakeforce distribution ; Emergency braking preparation ; Engine immobilizer ; Front and rear head airbags; Front and rear seatbelt pretensioners; Front fog/driving lights ; Post-collision safety system ; Stability control ; Tire pressure monitoring ; Traction control ;4-wheel ABS;Emergency braking assist ;Emergency interior trunk release ;Front and rear ventilated disc brakes;Passenger airbag occupant sensing deactivation ;Rear center 3-point belt ;Rear door child safety locks ;Rear height adjustable headrests ;</t>
  </si>
  <si>
    <t>328xi 4dr Sedan AWD (3.0L 6cyl 6M)</t>
  </si>
  <si>
    <t xml:space="preserve"> 2 front headrests; 3 rear headrests; Auto delay off headlamps; Brake drying ; Child seat anchors ; Daytime running lights ; Dual front side-mounted airbags; Dusk sensing headlamps; Electronic brakeforce distribution ; Emergency braking preparation ; Engine immobilizer ; Front and rear head airbags; Front and rear seatbelt pretensioners; Front fog/driving lights ; High pressure washers headlamps; Post-collision safety system ; Stability control ; Tire pressure monitoring ; Traction control ;4-wheel ABS;Emergency braking assist ;Emergency interior trunk release ;Front and rear ventilated disc brakes;Passenger airbag occupant sensing deactivation ;Rear center 3-point belt ;Rear door child safety locks ;Rear height adjustable headrests ;</t>
  </si>
  <si>
    <t>328xi - Sedan</t>
  </si>
  <si>
    <t>335i 4dr Sedan (3.0L 6cyl Turbo 6M)</t>
  </si>
  <si>
    <t xml:space="preserve"> Alloy and leather trim on shift knob; Cooled storage compartment ; Extended cabin heating ; Front and rear reading lights ; Interior active charcoal air filter ; Leather and alloy steering wheel; Trunk light ; Wood trim on center console; Wood trim on dash; Wood trim on doors;Climate control;Dual illuminating vanity mirrors;Rear floor mats;</t>
  </si>
  <si>
    <t xml:space="preserve"> Alloy wheels;17 x 8.0 in. wheels;225/45R17 tires;Run flat tires;</t>
  </si>
  <si>
    <t xml:space="preserve"> 2 front headrests; 3 rear headrests; Adaptive headlights ; Auto delay off headlamps; Brake drying ; Child seat anchors ; Daytime running lights ; Dual front side-mounted airbags; Dusk sensing headlamps; Electronic brakeforce distribution ; Emergency braking preparation ; Engine immobilizer ; Front and rear head airbags; Front and rear seatbelt pretensioners; Front fog/driving lights ; Post-collision safety system ; Self-leveling headlights; Stability control ; Tire pressure monitoring ; Traction control ; Xenon high intensity discharge headlamp;4-wheel ABS;Emergency braking assist ;Emergency interior trunk release ;Front and rear ventilated disc brakes;Passenger airbag occupant sensing deactivation ;Rear center 3-point belt ;Rear door child safety locks ;Rear height adjustable headrests ;</t>
  </si>
  <si>
    <t>335i - Sedan</t>
  </si>
  <si>
    <t>335xi 4dr Sedan AWD (3.0L 6cyl Turbo 6M)</t>
  </si>
  <si>
    <t xml:space="preserve"> Alloy and leather trim on shift knob; Cooled storage compartment ; Extended cabin heating ; Front and rear reading lights ; Interior active charcoal air filter ; Leather steering wheel; Trunk light ; Wood trim on center console; Wood trim on dash; Wood trim on doors;Climate control;Dual illuminating vanity mirrors;Rear floor mats;</t>
  </si>
  <si>
    <t xml:space="preserve"> 2 front headrests; 3 rear headrests; Adaptive headlights ; Auto delay off headlamps; Brake drying ; Child seat anchors ; Daytime running lights ; Dual front side-mounted airbags; Dusk sensing headlamps; Electronic brakeforce distribution ; Emergency braking preparation ; Engine immobilizer ; Front and rear head airbags; Front and rear seatbelt pretensioners; Front fog/driving lights ; High pressure washers headlamps; Post-collision safety system ; Self-leveling headlights; Stability control ; Tire pressure monitoring ; Traction control ; Xenon high intensity discharge headlamp;4-wheel ABS;Emergency braking assist ;Emergency interior trunk release ;Front and rear ventilated disc brakes;Passenger airbag occupant sensing deactivation ;Rear center 3-point belt ;Rear door child safety locks ;Rear height adjustable headrests ;</t>
  </si>
  <si>
    <t>335xi - Sedan</t>
  </si>
  <si>
    <t>(3.0L 6-cyl. Twin-turbo AWD 6-speed Manual)</t>
  </si>
  <si>
    <t>328i 4dr Wagon (3.0L 6cyl 6M)</t>
  </si>
  <si>
    <t xml:space="preserve"> Cargo net ; Cruise control ; Front and rear cupholders; Front door pockets; Front seatback storage ; Remote trunk release ; Retained accessory power ; Speed-proportional power steering ; Tilt and telescopic steering wheel;12V cargo area power outlet(s);Audio controls on steering wheel;</t>
  </si>
  <si>
    <t xml:space="preserve"> Cargo area light ; Cooled storage compartment ; Extended cabin heating ; Front and rear reading lights ; Interior active charcoal air filter ; Leather and alloy steering wheel; Wood trim on center console; Wood trim on dash; Wood trim on doors;Climate control;Dual illuminating vanity mirrors;Rear floor mats;</t>
  </si>
  <si>
    <t xml:space="preserve"> 2 front headrests; 3 rear headrests; Auto delay off headlamps; Brake drying ; Child seat anchors ; Daytime running lights ; Dual front side-mounted airbags; Dusk sensing headlamps; Electronic brakeforce distribution ; Emergency braking preparation ; Engine immobilizer ; Front and rear head airbags; Front and rear seatbelt pretensioners; Front fog/driving lights ; Post-collision safety system ; Stability control ; Tire pressure monitoring ; Traction control ;4-wheel ABS;Emergency braking assist ;Front and rear ventilated disc brakes;Passenger airbag occupant sensing deactivation ;Rear center 3-point belt ;Rear door child safety locks ;</t>
  </si>
  <si>
    <t>328i - Wagon</t>
  </si>
  <si>
    <t>328xi 4dr Wagon AWD (3.0L 6cyl 6M)</t>
  </si>
  <si>
    <t xml:space="preserve"> 2 front headrests; 3 rear headrests; Auto delay off headlamps; Brake drying ; Child seat anchors ; Daytime running lights ; Dual front side-mounted airbags; Dusk sensing headlamps; Electronic brakeforce distribution ; Emergency braking preparation ; Engine immobilizer ; Front and rear head airbags; Front and rear seatbelt pretensioners; Front fog/driving lights ; High pressure washers headlamps; Post-collision safety system ; Stability control ; Tire pressure monitoring ; Traction control ;4-wheel ABS;Emergency braking assist ;Front and rear ventilated disc brakes;Passenger airbag occupant sensing deactivation ;Rear center 3-point belt ;Rear door child safety locks ;</t>
  </si>
  <si>
    <t>328xi - Wagon</t>
  </si>
  <si>
    <t>328i 2dr Coupe (3.0L 6cyl 6M)</t>
  </si>
  <si>
    <t xml:space="preserve"> Cruise control ; Front and rear cupholders; Front door pockets; Front seatback storage ; Manual rear seat easy entry; Remote trunk release ; Retained accessory power ; Speed-proportional power steering ; Tilt and telescopic steering wheel;Audio controls on steering wheel;</t>
  </si>
  <si>
    <t xml:space="preserve"> 2 front headrests; 2 rear headrests; Adaptive headlights ; Auto delay off headlamps; Brake drying ; Child seat anchors ; Cornering lights ; Daytime running lights ; Dual front side-mounted airbags; Dusk sensing headlamps; Electronic brakeforce distribution ; Emergency braking preparation ; Engine immobilizer ; Front and rear head airbags; Front fog/driving lights ; Front seatbelt pretensioners; Post-collision safety system ; Self-leveling headlights; Stability control ; Tire pressure monitoring ; Traction control ; Xenon high intensity discharge headlamp;4-wheel ABS;Emergency braking assist ;Emergency interior trunk release ;Front and rear ventilated disc brakes;Passenger airbag occupant sensing deactivation ;</t>
  </si>
  <si>
    <t>328i - Coupe</t>
  </si>
  <si>
    <t>328xi 2dr Coupe AWD (3.0L 6cyl 6M)</t>
  </si>
  <si>
    <t xml:space="preserve"> 2 front headrests; 2 rear headrests; Adaptive headlights ; Auto delay off headlamps; Brake drying ; Child seat anchors ; Cornering lights ; Daytime running lights ; Dual front side-mounted airbags; Dusk sensing headlamps; Electronic brakeforce distribution ; Emergency braking preparation ; Engine immobilizer ; Front and rear head airbags; Front fog/driving lights ; Front seatbelt pretensioners; High pressure washers headlamps; Post-collision safety system ; Self-leveling headlights; Stability control ; Tire pressure monitoring ; Traction control ; Xenon high intensity discharge headlamp;4-wheel ABS;Emergency braking assist ;Emergency interior trunk release ;Front and rear ventilated disc brakes;Passenger airbag occupant sensing deactivation ;</t>
  </si>
  <si>
    <t>328xi - Coupe</t>
  </si>
  <si>
    <t>335i 2dr Coupe (3.0L 6cyl Turbo 6M)</t>
  </si>
  <si>
    <t xml:space="preserve"> Cruise control ; Front and rear cupholders; Front door pockets; Front seatback storage ; Power rear seat easy entry; Remote trunk release ; Retained accessory power ; Speed-proportional power steering ; Tilt and telescopic steering wheel;Audio controls on steering wheel;</t>
  </si>
  <si>
    <t xml:space="preserve"> 2 front headrests; 2 rear headrests; Adaptive headlights ; Auto delay off headlamps; Brake drying ; Child seat anchors ; Cornering lights ; Daytime running lights ; Dual front side-mounted airbags; Dusk sensing headlamps; Electronic brakeforce distribution ; Emergency braking preparation ; Engine immobilizer ; Front and rear head airbags; Front fog/driving lights ; Front seatbelt pretensioners; Post-collision safety system ; Self-leveling headlights; Stability control ; Tire pressure monitoring ; Traction control ; Xenon high intensity discharge headlamp;4-wheel ABS;Emergency braking assist ;Emergency interior trunk release ;Front and rear ventilated disc brakes;Passenger airbag occupant sensing deactivation ;Rear height adjustable headrests ;</t>
  </si>
  <si>
    <t>335i - Coupe</t>
  </si>
  <si>
    <t>328i 2dr Convertible (3.0L 6cyl 6M)</t>
  </si>
  <si>
    <t xml:space="preserve"> Folding with pass-thru center armrest; Rear ventilation ducts ;Folding rear seatback;</t>
  </si>
  <si>
    <t xml:space="preserve"> Alloy and leather trim on shift knob; Cooled storage compartment ; Extended cabin heating ; Front and rear reading lights ; Interior air filtration ; Leather and alloy steering wheel; Leather and wood trim on doors; Trunk light ; Wood trim on center console; Wood trim on dash;Climate control;Dual illuminating vanity mirrors;</t>
  </si>
  <si>
    <t xml:space="preserve"> Power retractable hard top ; Rear defogger ;Variable intermittent rain sensing wipers;</t>
  </si>
  <si>
    <t xml:space="preserve"> 2 front headrests; 2 rear headrests; Adaptive headlights ; Auto delay off headlamps; Brake drying ; Child seat anchors ; Cornering lights ; Daytime running lights ; Dual front with head protection chambers side-mounted airbags; Dusk sensing headlamps; Electronic brakeforce distribution ; Emergency braking preparation ; Engine immobilizer ; Front fog/driving lights ; Front seatbelt pretensioners; Post-collision safety system ; Self-leveling headlights; Stability control ; Tire pressure monitoring ; Traction control ; Xenon high intensity discharge headlamp;4-wheel ABS;Emergency braking assist ;Emergency interior trunk release ;Front and rear ventilated disc brakes;Passenger airbag occupant sensing deactivation ;</t>
  </si>
  <si>
    <t>335i 2dr Convertible (3.0L 6cyl Turbo 6M)</t>
  </si>
  <si>
    <t>335i - Convertible</t>
  </si>
  <si>
    <t>Crimson Red(146,13,14);Platinum Bronze Metallic(173,169,162);Jet Black(0,0,0);Sparkling Graphite Metallic(82,83,85);Arctic Metallic(154,163,168);Monaco Blue Metallic(21,34,51);Barbera Red Metallic(61,20,28);Deep Green Metallic(20,45,45);Montego Blue Metallic(21,44,76);Alpine White(255,255,255);Titanium Silver Metallic(190,190,190);Black Sapphire Metallic(0,0,0);</t>
  </si>
  <si>
    <t>Beige, leatherette(186,161,121);Black, leatherette(0,0,0);Gray, premium leather(139,143,146);Beige, premium leather(186,161,121);Terra/Black, premium leather(123,103,96);Black, premium leather(0,0,0);</t>
  </si>
  <si>
    <t>Crimson Red(146,13,14);Alpine White(255,255,255);Titanium Silver Metallic(190,190,190);Black Sapphire Metallic(0,0,0);Platinum Bronze Metallic(173,169,162);Jet Black(0,0,0);Sparkling Graphite Metallic(82,83,85);Arctic Metallic(154,163,168);Monaco Blue Metallic(21,34,51);Barbera Red Metallic(61,20,28);Deep Green Metallic(20,45,45);Montego Blue Metallic(21,44,76);</t>
  </si>
  <si>
    <t xml:space="preserve"> 13 total speakers; 2 subwoofer(s); Auxiliary audio input ; Diversity antenna; Radio data system ; Surround audio surround audio (discrete);AM/FM CD-controller stereo;</t>
  </si>
  <si>
    <t>Crimson Red(146,13,14);Platinum Bronze Metallic(173,169,162);Jet Black(0,0,0);Sparkling Graphite Metallic(82,83,85);Arctic Metallic(154,163,168);Monaco Blue Metallic(21,34,51);Deep Green Metallic(20,45,45);Montego Blue Metallic(21,44,76);Alpine White(255,255,255);Titanium Silver Metallic(190,190,190);Black Sapphire Metallic(0,0,0);</t>
  </si>
  <si>
    <t xml:space="preserve"> Extended sunroof ; Fixed glass rear sunroof; One-touch power sunroof ; Power glass sunroof; Rear defogger ; Rear window wiper ; Roof rack ;Variable intermittent rain sensing wipers;</t>
  </si>
  <si>
    <t>Crimson Red(146,13,14);Space Gray Metallic(136,144,147);Platinum Bronze Metallic(173,169,162);Jet Black(0,0,0);Atlantic Blue Metallic(147,164,172);Sparkling Graphite Metallic(82,83,85);Arctic Metallic(154,163,168);Monaco Blue Metallic(21,34,51);Barbera Red Metallic(61,20,28);Deep Green Metallic(20,45,45);Montego Blue Metallic(21,44,76);Alpine White(255,255,255);Titanium Silver Metallic(190,190,190);Black Sapphire Metallic(0,0,0);</t>
  </si>
  <si>
    <t>Cream Beige, premium leather(195,179,146);Cream Beige, leatherette(195,179,146);Black, leatherette(0,0,0);Gray, premium leather(139,143,146);Coral Red/Black, premium leather(136,42,34);Saddle Brown/Black, premium leather(112,87,65);Black, premium leather(0,0,0);</t>
  </si>
  <si>
    <t xml:space="preserve"> 4 -way manual passenger seat adjustment; 6 -way manual driver seat adjustments; Bucket front seats; Height adjustable driver seat; Leatherette ;</t>
  </si>
  <si>
    <t xml:space="preserve"> 13 total speakers; 2 subwoofer(s); Adjustable speed sensitive volume control ; Auxiliary audio input ; Diversity antenna; Radio data system ; Surround audio surround audio (discrete);AM/FM CD-controller stereo;</t>
  </si>
  <si>
    <t>335xi 2dr Coupe AWD (3.0L 6cyl Turbo 6M)</t>
  </si>
  <si>
    <t xml:space="preserve"> 2 front headrests; 2 rear headrests; Adaptive headlights ; Auto delay off headlamps; Brake drying ; Child seat anchors ; Cornering lights ; Daytime running lights ; Dual front side-mounted airbags; Dusk sensing headlamps; Electronic brakeforce distribution ; Emergency braking preparation ; Engine immobilizer ; Front and rear head airbags; Front fog/driving lights ; Front seatbelt pretensioners; High pressure washers headlamps; Post-collision safety system ; Self-leveling headlights; Stability control ; Tire pressure monitoring ; Traction control ; Xenon high intensity discharge headlamp;4-wheel ABS;Emergency braking assist ;Emergency interior trunk release ;Front and rear ventilated disc brakes;Passenger airbag occupant sensing deactivation ;Rear height adjustable headrests ;</t>
  </si>
  <si>
    <t>335xi - Coupe</t>
  </si>
  <si>
    <t>https://media.ed.edmunds-media.com/bmw/3-series/2008/evox/2008_bmw_3-series_sedan_335i_tds_evox_8_400.jpg;https://media.ed.edmunds-media.com/bmw/3-series/2008/evox/2008_bmw_3-series_sedan_335i_tds_evox_11_400.jpg;https://media.ed.edmunds-media.com/bmw/3-series/2008/evox/2008_bmw_3-series_sedan_335i_tds_evox_12_400.jpg;https://media.ed.edmunds-media.com/bmw/3-series/2008/oem/2008_bmw_3-series_wagon_328i_fq_oem_1_400.jpg;https://media.ed.edmunds-media.com/bmw/3-series/2008/oem/2008_bmw_3-series_convertible_335i_rq_oem_1_400.jpg;https://media.ed.edmunds-media.com/bmw/3-series/2008/oem/2008_bmw_3-series_wagon_328i_s_oem_1_400.jpg;https://media.ed.edmunds-media.com/bmw/3-series/2008/oem/2008_bmw_3-series_wagon_328i_i_oem_1_400.jpg;</t>
  </si>
  <si>
    <t xml:space="preserve"> 10 total speakers; 2 subwoofer(s); Adjustable speed sensitive volume control ; Auxiliary audio input ; Diversity antenna; Radio data system ;AM/FM CD-controller stereo;</t>
  </si>
  <si>
    <t>Crimson Red(146,13,14);Alpine White(255,255,255);Titanium Silver Metallic(190,190,190);Black Sapphire Metallic(0,0,0);Space Gray Metallic(136,144,147);Platinum Bronze Metallic(173,169,162);Jet Black(0,0,0);Atlantic Blue Metallic(147,164,172);Sparkling Graphite Metallic(82,83,85);Arctic Metallic(154,163,168);Monaco Blue Metallic(21,34,51);Barbera Red Metallic(61,20,28);Deep Green Metallic(20,45,45);Montego Blue Metallic(21,44,76);</t>
  </si>
  <si>
    <t>Cream Beige, premium leather(195,179,146);Gray, premium leather(139,143,146);Coral Red/Black, premium leather(136,42,34);Saddle Brown/Black, premium leather(112,87,65);Black, premium leather(0,0,0);</t>
  </si>
  <si>
    <t xml:space="preserve"> 8 -way power driver seat; 8 -way power passenger seat; Bucket front seats; Height adjustable driver seat; Height adjustable passenger seat; Premium leather ;</t>
  </si>
  <si>
    <t xml:space="preserve"> 11 total speakers; 2 subwoofer(s); Adjustable speed sensitive volume control ; Auxiliary audio input ; Diversity antenna; Radio data system ; Surround audio surround audio (discrete);AM/FM CD-controller stereo;</t>
  </si>
  <si>
    <t>M3 4dr Sedan (4.0L 8cyl 6M)</t>
  </si>
  <si>
    <t>Jet Black(0,0,0);Alpine White(255,255,255);Silverstone Metallic(167,177,186);Sparkling Graphite Metallic(82,83,85);Interlagos Blue Metallic(34,47,96);Melbourne Red Metallic(158,35,37);Jerez Black Metallic(37,42,48);</t>
  </si>
  <si>
    <t>Fox Red, premium leather(96,44,33);Black, premium leather(44,45,47);Anthracite/Black, leather/cloth(59,60,62);Beige, premium leather(186,175,155);Bamboo Beige, premium leather(186,175,155);Silver, premium leather(113,118,124);</t>
  </si>
  <si>
    <t xml:space="preserve"> 2 -way manual driver seat adjustments; 2 -way manual passenger seat adjustment; 6 -way power passenger seat; 8 -way power driver seat; Height adjustable driver seat; Height adjustable passenger seat; Leather/cloth ; Sport front seats;Driver seat with power adjustable lumbar support ;Passenger seat with power adjustable lumbar support ;</t>
  </si>
  <si>
    <t xml:space="preserve"> Cruise control ; Front and rear cupholders; Front door pockets; Remote trunk release ; Retained accessory power ; Speed-proportional power steering ; Tilt and telescopic steering wheel;Audio controls on steering wheel;</t>
  </si>
  <si>
    <t xml:space="preserve"> Electrochromatic inside rearview mirror; Extended cabin heating ; Front and rear reading lights ; Interior air filtration ; Leather steering wheel; Leather trim on shift knob; Trunk light ;Climate control;Dual illuminating vanity mirrors;Rear floor mats;</t>
  </si>
  <si>
    <t xml:space="preserve"> Alloy wheels;18 x 9.5 in. wheels;265/40R Z tires;Performance tires;</t>
  </si>
  <si>
    <t xml:space="preserve"> 2 front headrests; 3 rear headrests; Adaptive headlights ; Auto delay off headlamps; Child seat anchors ; Cornering lights ; Daytime running lights ; Dual front side-mounted airbags; Dusk sensing headlamps; Electronic brakeforce distribution ; Engine immobilizer ; Front and rear head airbags; Front seatbelt pretensioners; Post-collision safety system ; Self-leveling headlights; Stability control ; Tire pressure monitoring ; Traction control ; Xenon high intensity discharge headlamp;4-wheel ABS;Emergency braking assist ;Emergency interior trunk release ;Front and rear ventilated disc brakes;Passenger airbag occupant sensing deactivation ;Rear center 3-point belt ;Rear door child safety locks ;Rear height adjustable headrests ;</t>
  </si>
  <si>
    <t>(4.0L V8 6-speed Manual)</t>
  </si>
  <si>
    <t>M3 2dr Coupe (4.0L 8cyl 6M)</t>
  </si>
  <si>
    <t>Space Gray Metallic(136,144,147);Jet Black(0,0,0);Alpine White(255,255,255);Silverstone Metallic(167,177,186);Sparkling Graphite Metallic(82,83,85);Interlagos Blue Metallic(34,47,96);Melbourne Red Metallic(158,35,37);Jerez Black Metallic(37,42,48);</t>
  </si>
  <si>
    <t xml:space="preserve"> 2 -way manual driver seat adjustments; 2 -way manual passenger seat adjustment; Height adjustable driver seat; Height adjustable passenger seat; Leather/cloth ; Sport front seats;Driver seat with power adjustable lumbar support ;Passenger seat with power adjustable lumbar support ;</t>
  </si>
  <si>
    <t xml:space="preserve"> Cruise control ; Front door pockets; Remote trunk release ; Retained accessory power ; Speed-proportional power steering ; Tilt and telescopic steering wheel;Audio controls on steering wheel;</t>
  </si>
  <si>
    <t xml:space="preserve"> 2 front headrests; 2 rear headrests; Adaptive headlights ; Auto delay off headlamps; Child seat anchors ; Cornering lights ; Daytime running lights ; Dual front side-mounted airbags; Dusk sensing headlamps; Electronic brakeforce distribution ; Engine immobilizer ; Front and rear head airbags; Front seatbelt pretensioners; Post-collision safety system ; Self-leveling headlights; Stability control ; Tire pressure monitoring ; Traction control ; Xenon high intensity discharge headlamp;4-wheel ABS;Emergency braking assist ;Emergency interior trunk release ;Front and rear ventilated disc brakes;Passenger airbag occupant sensing deactivation ;Rear height adjustable headrests ;</t>
  </si>
  <si>
    <t>M3 2dr Convertible (4.0L 8cyl 6M)</t>
  </si>
  <si>
    <t>Fox Red, premium leather(96,44,33);Black, premium leather(44,45,47);Beige, premium leather(186,175,155);Bamboo Beige, premium leather(186,175,155);Silver, premium leather(113,118,124);</t>
  </si>
  <si>
    <t xml:space="preserve"> 2 -way manual driver seat adjustments; 2 -way manual passenger seat adjustment; Height adjustable driver seat; Height adjustable passenger seat; Premium leather ; Sport front seats;Driver seat with power adjustable lumbar support ;Passenger seat with power adjustable lumbar support ;</t>
  </si>
  <si>
    <t xml:space="preserve"> Cruise control ; Front door pockets; Front seatback storage ; Power rear seat easy entry; Remote trunk release ; Retained accessory power ; Speed-proportional power steering ; Tilt and telescopic steering wheel;Audio controls on steering wheel;</t>
  </si>
  <si>
    <t xml:space="preserve"> Electrochromatic inside rearview mirror; Extended cabin heating ; Front and rear reading lights ; Interior air filtration ; Leather steering wheel; Leather trim on shift knob; Trunk light ;Climate control;Dual illuminating vanity mirrors;</t>
  </si>
  <si>
    <t xml:space="preserve"> 2 front headrests; 2 rear headrests; Adaptive headlights ; Auto delay off headlamps; Child seat anchors ; Cornering lights ; Daytime running lights ; Dual front with head protection chambers side-mounted airbags; Dusk sensing headlamps; Electronic brakeforce distribution ; Engine immobilizer ; Front seatbelt pretensioners; Post-collision safety system ; Self-leveling headlights; Stability control ; Tire pressure monitoring ; Traction control ; Xenon high intensity discharge headlamp;4-wheel ABS;Emergency braking assist ;Emergency interior trunk release ;Front and rear ventilated disc brakes;Passenger airbag occupant sensing deactivation ;Rear height adjustable headrests ;</t>
  </si>
  <si>
    <t xml:space="preserve"> Sun sensor ; Cooled storage compartment ; Extended cabin heating ; Front and rear reading lights ; Interior active charcoal air filter ; Leather and alloy steering wheel; Trunk light ; Wood trim on center console; Wood trim on dash; Wood trim on doors;Climate control;Dual illuminating vanity mirrors;Rear floor mats;</t>
  </si>
  <si>
    <t>328i xDrive 4dr Sedan AWD (3.0L 6cyl 6M)</t>
  </si>
  <si>
    <t>328i xDrive - Sedan</t>
  </si>
  <si>
    <t xml:space="preserve"> Sun sensor ; Alloy and leather trim on shift knob; Cooled storage compartment ; Extended cabin heating ; Front and rear reading lights ; Interior active charcoal air filter ; Leather and alloy steering wheel; Trunk light ; Wood trim on center console; Wood trim on dash; Wood trim on doors;Climate control;Dual illuminating vanity mirrors;Rear floor mats;</t>
  </si>
  <si>
    <t xml:space="preserve"> Auxiliary audio input ; Diversity antenna; Radio data system ;AM/FM  stereo;</t>
  </si>
  <si>
    <t>335i xDrive 4dr Sedan AWD (3.0L 6cyl Turbo 6M)</t>
  </si>
  <si>
    <t xml:space="preserve"> Sun sensor ; Alloy and leather trim on shift knob; Cooled storage compartment ; Extended cabin heating ; Front and rear reading lights ; Interior active charcoal air filter ; Leather steering wheel; Trunk light ; Wood trim on center console; Wood trim on dash; Wood trim on doors;Climate control;Dual illuminating vanity mirrors;Rear floor mats;</t>
  </si>
  <si>
    <t>335i xDrive - Sedan</t>
  </si>
  <si>
    <t xml:space="preserve"> Extended sunroof ; One-touch power sunroof ; Power glass (tilt only) rear sunroof; Power glass sunroof; Rear defogger ; Rear window wiper ; Roof rack ;Variable intermittent rain sensing wipers;</t>
  </si>
  <si>
    <t>328i xDrive 4dr Wagon AWD (3.0L 6cyl 6M)</t>
  </si>
  <si>
    <t>328i xDrive - Wagon</t>
  </si>
  <si>
    <t>328i xDrive 2dr Coupe AWD (3.0L 6cyl 6M)</t>
  </si>
  <si>
    <t>328i xDrive - Coupe</t>
  </si>
  <si>
    <t>335i xDrive 2dr Coupe AWD (3.0L 6cyl Turbo 6M)</t>
  </si>
  <si>
    <t>335i xDrive - Coupe</t>
  </si>
  <si>
    <t xml:space="preserve"> 10 -way power driver seat; 10 -way power passenger seat; Bucket front seats; Height adjustable driver seat; Height adjustable passenger seat; Leatherette ;</t>
  </si>
  <si>
    <t xml:space="preserve"> 10 -way power driver seat; 10 -way power passenger seat; Bucket front seats; Height adjustable driver seat; Height adjustable passenger seat; Premium leather ;</t>
  </si>
  <si>
    <t>335d 4dr Sedan (3.0L 6cyl Turbodiesel 6A)</t>
  </si>
  <si>
    <t>335d - Sedan</t>
  </si>
  <si>
    <t>(3.0L 6-cyl. Turbo Diesel 6-speed Automatic)</t>
  </si>
  <si>
    <t xml:space="preserve"> Cruise control ; Front door pockets; Front seatback storage ; Remote trunk release ; Retained accessory power ; Speed-proportional power steering ; Tilt and telescopic steering wheel;Audio controls on steering wheel;</t>
  </si>
  <si>
    <t>Platinum Bronze Metallic(173,169,162);Space Gray Metallic(136,144,147);Tasman Green Metallic(119,130,126);Crimson Red(146,13,14);Blue Water Metallic(154,166,180);Jet Black(0,0,0);Barbera Red Metallic(61,20,28);Monaco Blue Metallic(21,34,51);Montego Blue Metallic(21,44,76);Alpine White(255,255,255);Black Sapphire Metallic(0,0,0);Titanium Silver Metallic(190,190,190);LeMans Blue Metallic(27,47,80);</t>
  </si>
  <si>
    <t xml:space="preserve"> Sun sensor ; Cooled storage compartment ; Extended cabin heating ; Front and rear reading lights ; Interior active charcoal air filter ; Leather steering wheel; Trunk light ; Wood trim on center console; Wood trim on dash; Wood trim on doors;Climate control;Dual illuminating vanity mirrors;Rear floor mats;</t>
  </si>
  <si>
    <t xml:space="preserve"> 6 total speakers; Auxiliary audio input ; Diversity antenna; Radio data system ;AM/FM  stereo;</t>
  </si>
  <si>
    <t xml:space="preserve"> 2 front headrests; 3 rear headrests; Auto delay off headlamps; Brake drying ; Child seat anchors ; Daytime running lights ; Dual front side-mounted airbags; Dusk sensing headlamps; Electronic brakeforce distribution ; Emergency braking preparation ; Engine immobilizer ; Front and rear head airbags; Front and rear seatbelt pretensioners; Front fog/driving lights ; Post-collision safety system ; Stability control ; Tire pressure monitoring ; Traction control ;4-wheel ABS;Emergency braking assist ;Emergency interior trunk release ;Front and rear ventilated disc brakes;Passenger airbag occupant sensing deactivation ;Passenger head restraint whiplash protection system ;Rear center 3-point belt ;Rear door child safety locks ;Rear height adjustable headrests ;Anti-Theft Alarm;</t>
  </si>
  <si>
    <t xml:space="preserve">
                            Cold Weather Package
                        ;
                            Value Package
                        ;
                            Sport Package
                        ;
                            Premium Package
                        ;
                            M Sport Package
                        ;</t>
  </si>
  <si>
    <t xml:space="preserve">
                            Metallic Paint
                        ;
                            Automatic High Beams
                        ;
                            Moonroof
                        ;
                            M Sport Package Wheel/Tire Upgrade
                        ;
                            Xenon Headlights
                        ;</t>
  </si>
  <si>
    <t xml:space="preserve">
                            Logic7 Sound System w/Surround Sound
                        ;
                            IPod and USB Adapter
                        ;
                            M Sports Leather Steering Wheel w/Paddle Shifters
                        ;
                            Smartphone Integration
                        ;
                            Dakota Leather
                        ;
                            BMW Assist w/Bluetooth Wireless Technology
                        ;
                            Satellite Radio w/1 Year Subscription
                        ;
                            Aluminum Trim
                        ;
                            Park Distance Control (Front and Rear)
                        ;
                            Navigation System
                        ;
                            Split-Folding Rear Seats Including Ski Bag
                        ;
                            Power Front Seats w/Driver Seat Memory
                        ;
                            Light Burl Walnut Wood Trim
                        ;
                            Heated Front Seats
                        ;
                            Rear Manual Side Window Shades w/Power Rear Window Shade
                        ;
                            Heated Steering Wheel
                        ;
                            Glacier Silver Aluminum Trim
                        ;
                            Active Cruise Control
                        ;
                            Sport Steering Wheel w/Paddle Shifters
                        ;
                            Comfort Access System
                        ;</t>
  </si>
  <si>
    <t xml:space="preserve"> 2 front headrests; 3 rear headrests; Auto delay off headlamps; Brake drying ; Child seat anchors ; Daytime running lights ; Dual front side-mounted airbags; Dusk sensing headlamps; Electronic brakeforce distribution ; Emergency braking preparation ; Engine immobilizer ; Front and rear head airbags; Front and rear seatbelt pretensioners; Front fog/driving lights ; High pressure washers headlamps; Post-collision safety system ; Stability control ; Tire pressure monitoring ; Traction control ;4-wheel ABS;Emergency braking assist ;Emergency interior trunk release ;Front and rear ventilated disc brakes;Passenger airbag occupant sensing deactivation ;Passenger head restraint whiplash protection system ;Rear center 3-point belt ;Rear door child safety locks ;Rear height adjustable headrests ;Anti-Theft Alarm;</t>
  </si>
  <si>
    <t xml:space="preserve">
                            Sport Package Wheel/Tire Upgrade
                        ;
                            Metallic Paint
                        ;
                            Automatic High Beams
                        ;
                            Moonroof
                        ;
                            M Sport Package Wheel/Tire Upgrade
                        ;
                            Xenon Headlights
                        ;</t>
  </si>
  <si>
    <t xml:space="preserve"> 2 front headrests; 3 rear headrests; Adaptive headlights ; Auto delay off headlamps; Brake drying ; Child seat anchors ; Cornering lights ; Daytime running lights ; Dual front side-mounted airbags; Dusk sensing headlamps; Electronic brakeforce distribution ; Emergency braking preparation ; Engine immobilizer ; Front and rear head airbags; Front and rear seatbelt pretensioners; Front fog/driving lights ; Post-collision safety system ; Self-leveling headlights; Stability control ; Tire pressure monitoring ; Traction control ; Xenon high intensity discharge headlamp;4-wheel ABS;Emergency braking assist ;Emergency interior trunk release ;Front and rear ventilated disc brakes;Passenger airbag occupant sensing deactivation ;Passenger head restraint whiplash protection system ;Rear center 3-point belt ;Rear door child safety locks ;Rear height adjustable headrests ;Anti-Theft Alarm;</t>
  </si>
  <si>
    <t xml:space="preserve">
                            Cold Weather Package
                        ;
                            Sport Package
                        ;
                            Premium Package
                        ;
                            M Sport Package
                        ;</t>
  </si>
  <si>
    <t xml:space="preserve">
                            Metallic Paint
                        ;
                            Automatic High Beams
                        ;</t>
  </si>
  <si>
    <t xml:space="preserve">
                            Logic7 Sound System w/Surround Sound
                        ;
                            IPod and USB Adapter
                        ;
                            M Sports Leather Steering Wheel w/Paddle Shifters
                        ;
                            Smartphone Integration
                        ;
                            Dakota Leather
                        ;
                            BMW Assist w/Bluetooth Wireless Technology
                        ;
                            Satellite Radio w/1 Year Subscription
                        ;
                            Aluminum Trim
                        ;
                            Park Distance Control (Front and Rear)
                        ;
                            Navigation System
                        ;
                            Split-Folding Rear Seats Including Ski Bag
                        ;
                            Light Burl Walnut Wood Trim
                        ;
                            Heated Front Seats
                        ;
                            Rear Manual Side Window Shades w/Power Rear Window Shade
                        ;
                            Heated Steering Wheel
                        ;
                            Glacier Silver Aluminum Trim
                        ;
                            Active Cruise Control
                        ;
                            Sport Steering Wheel w/Paddle Shifters
                        ;
                            Comfort Access System
                        ;</t>
  </si>
  <si>
    <t xml:space="preserve"> 2 front headrests; 3 rear headrests; Adaptive headlights ; Auto delay off headlamps; Brake drying ; Child seat anchors ; Cornering lights ; Daytime running lights ; Dual front side-mounted airbags; Dusk sensing headlamps; Electronic brakeforce distribution ; Emergency braking preparation ; Engine immobilizer ; Front and rear head airbags; Front and rear seatbelt pretensioners; Front fog/driving lights ; High pressure washers headlamps; Post-collision safety system ; Self-leveling headlights; Stability control ; Tire pressure monitoring ; Traction control ; Xenon high intensity discharge headlamp;4-wheel ABS;Emergency braking assist ;Emergency interior trunk release ;Front and rear ventilated disc brakes;Passenger airbag occupant sensing deactivation ;Passenger head restraint whiplash protection system ;Rear center 3-point belt ;Rear door child safety locks ;Rear height adjustable headrests ;Anti-Theft Alarm;</t>
  </si>
  <si>
    <t xml:space="preserve">
                            M Sport Package
                        ;
                            Cold Weather Package
                        ;
                            Sport Package
                        ;
                            Premium Package
                        ;</t>
  </si>
  <si>
    <t xml:space="preserve">
                            Sport Package Wheel/Tire Upgrade
                        ;
                            Metallic Paint
                        ;
                            Automatic High Beams
                        ;</t>
  </si>
  <si>
    <t xml:space="preserve"> Cargo net ; Cruise control ; Front and rear cupholders; Front door pockets; Front seatback storage ; Remote trunk release ; Retained accessory power ; Speed-proportional power steering ; Tilt and telescopic steering wheel;Audio controls on steering wheel;</t>
  </si>
  <si>
    <t xml:space="preserve"> Sun sensor ; Cargo area light ; Cooled storage compartment ; Extended cabin heating ; Front and rear reading lights ; Interior active charcoal air filter ; Leather steering wheel; Wood trim on center console; Wood trim on dash; Wood trim on doors;Climate control;Dual illuminating vanity mirrors;Rear floor mats;</t>
  </si>
  <si>
    <t xml:space="preserve"> 2 front headrests; 3 rear headrests; Auto delay off headlamps; Brake drying ; Child seat anchors ; Daytime running lights ; Dual front side-mounted airbags; Dusk sensing headlamps; Electronic brakeforce distribution ; Emergency braking preparation ; Engine immobilizer ; Front and rear head airbags; Front and rear seatbelt pretensioners; Front fog/driving lights ; Post-collision safety system ; Stability control ; Tire pressure monitoring ; Traction control ;4-wheel ABS;Emergency braking assist ;Front and rear ventilated disc brakes;Passenger airbag occupant sensing deactivation ;Passenger head restraint whiplash protection system ;Rear center 3-point belt ;Rear door child safety locks ;Anti-Theft Alarm;</t>
  </si>
  <si>
    <t xml:space="preserve">
                            Cold Weather Package
                        ;
                            Value Package
                        ;
                            Premium Package
                        ;
                            Sport Package
                        ;
                            M Sport Package
                        ;</t>
  </si>
  <si>
    <t xml:space="preserve">
                            Metallic Paint
                        ;
                            Roof Rails
                        ;
                            Automatic High Beams
                        ;
                            M Sport Package Wheel/Tire Upgrade
                        ;
                            Xenon Headlights
                        ;</t>
  </si>
  <si>
    <t xml:space="preserve">
                            Logic7 Sound System w/Surround Sound
                        ;
                            IPod and USB Adapter
                        ;
                            M Sports Leather Steering Wheel w/Paddle Shifters
                        ;
                            Smartphone Integration
                        ;
                            Dakota Leather
                        ;
                            BMW Assist w/Bluetooth Wireless Technology
                        ;
                            Satellite Radio w/1 Year Subscription
                        ;
                            Aluminum Trim
                        ;
                            Park Distance Control (Front and Rear)
                        ;
                            Navigation System
                        ;
                            Power Front Seats w/Driver Seat Memory
                        ;
                            Light Burl Walnut Wood Trim
                        ;
                            Heated Front Seats
                        ;
                            Rear Manual Side Window Shades
                        ;
                            Heated Steering Wheel
                        ;
                            Glacier Silver Aluminum Trim
                        ;
                            Active Cruise Control
                        ;
                            Sport Steering Wheel w/Paddle Shifters
                        ;
                            Comfort Access System
                        ;</t>
  </si>
  <si>
    <t xml:space="preserve"> 2 front headrests; 3 rear headrests; Auto delay off headlamps; Brake drying ; Child seat anchors ; Daytime running lights ; Dual front side-mounted airbags; Dusk sensing headlamps; Electronic brakeforce distribution ; Emergency braking preparation ; Engine immobilizer ; Front and rear head airbags; Front and rear seatbelt pretensioners; Front fog/driving lights ; High pressure washers headlamps; Post-collision safety system ; Stability control ; Tire pressure monitoring ; Traction control ;4-wheel ABS;Emergency braking assist ;Front and rear ventilated disc brakes;Passenger airbag occupant sensing deactivation ;Passenger head restraint whiplash protection system ;Rear center 3-point belt ;Rear door child safety locks ;Anti-Theft Alarm;</t>
  </si>
  <si>
    <t xml:space="preserve">
                            Sport Package Wheel/Tire Upgrade
                        ;
                            Metallic Paint
                        ;
                            Roof Rails
                        ;
                            Automatic High Beams
                        ;
                            M Sport Package Wheel/Tire Upgrade
                        ;
                            Xenon Headlights
                        ;</t>
  </si>
  <si>
    <t>Platinum Bronze Metallic(173,169,162);Space Gray Metallic(136,144,147);Tasman Green Metallic(119,130,126);Crimson Red(146,13,14);Blue Water Metallic(154,166,180);Jet Black(0,0,0);Mojave Metallic(76,71,65);Atlantic Blue Metallic(147,164,172);Barbera Red Metallic(61,20,28);Monaco Blue Metallic(21,34,51);Montego Blue Metallic(21,44,76);Alpine White(255,255,255);Black Sapphire Metallic(0,0,0);Titanium Silver Metallic(190,190,190);LeMans Blue Metallic(27,47,80);</t>
  </si>
  <si>
    <t xml:space="preserve"> 2 front headrests; 2 rear headrests; Adaptive headlights ; Auto delay off headlamps; Brake drying ; Child seat anchors ; Cornering lights ; Daytime running lights ; Dual front side-mounted airbags; Dusk sensing headlamps; Electronic brakeforce distribution ; Emergency braking preparation ; Engine immobilizer ; Front and rear head airbags; Front fog/driving lights ; Front seatbelt pretensioners; Post-collision safety system ; Self-leveling headlights; Stability control ; Tire pressure monitoring ; Traction control ; Xenon high intensity discharge headlamp;4-wheel ABS;Emergency braking assist ;Emergency interior trunk release ;Front and rear ventilated disc brakes;Passenger airbag occupant sensing deactivation ;Passenger head restraint whiplash protection system ;Anti-Theft Alarm;</t>
  </si>
  <si>
    <t xml:space="preserve">
                            Cold Weather Package
                        ;
                            M Sport Package
                        ;
                            Sport Package
                        ;
                            Premium Package
                        ;</t>
  </si>
  <si>
    <t xml:space="preserve">
                            Metallic Paint
                        ;
                            Automatic High Beams
                        ;
                            Moonroof
                        ;</t>
  </si>
  <si>
    <t xml:space="preserve">
                            Logic7 Sound System w/Surround Sound
                        ;
                            IPod and USB Adapter
                        ;
                            M Sports Leather Steering Wheel w/Paddle Shifters
                        ;
                            Smartphone Integration
                        ;
                            Dakota Leather
                        ;
                            BMW Assist w/Bluetooth Wireless Technology
                        ;
                            Satellite Radio w/1 Year Subscription
                        ;
                            Gray Poplar Wood Trim
                        ;
                            Aluminum Trim
                        ;
                            Park Distance Control (Rear Only)
                        ;
                            Navigation System
                        ;
                            Power Front Seats w/Driver Seat Memory
                        ;
                            Light Burl Walnut Wood Trim
                        ;
                            Heated Front Seats
                        ;
                            Power Rear Sunshade
                        ;
                            Heated Steering Wheel
                        ;
                            Glacier Silver Aluminum Trim
                        ;
                            Active Cruise Control
                        ;
                            Sport Steering Wheel w/Paddle Shifters
                        ;
                            Comfort Access System
                        ;</t>
  </si>
  <si>
    <t xml:space="preserve"> 2 front headrests; 2 rear headrests; Adaptive headlights ; Auto delay off headlamps; Brake drying ; Child seat anchors ; Cornering lights ; Daytime running lights ; Dual front side-mounted airbags; Dusk sensing headlamps; Electronic brakeforce distribution ; Emergency braking preparation ; Engine immobilizer ; Front and rear head airbags; Front fog/driving lights ; Front seatbelt pretensioners; High pressure washers headlamps; Post-collision safety system ; Self-leveling headlights; Stability control ; Tire pressure monitoring ; Traction control ; Xenon high intensity discharge headlamp;4-wheel ABS;Emergency braking assist ;Emergency interior trunk release ;Front and rear ventilated disc brakes;Passenger airbag occupant sensing deactivation ;Passenger head restraint whiplash protection system ;Anti-Theft Alarm;</t>
  </si>
  <si>
    <t xml:space="preserve">
                            Metallic Paint
                        ;
                            Sport Package Wheel/Tire Upgrade
                        ;
                            Automatic High Beams
                        ;
                            Moonroof
                        ;</t>
  </si>
  <si>
    <t xml:space="preserve"> 2 front headrests; 2 rear headrests; Adaptive headlights ; Auto delay off headlamps; Brake drying ; Child seat anchors ; Cornering lights ; Daytime running lights ; Dual front side-mounted airbags; Dusk sensing headlamps; Electronic brakeforce distribution ; Emergency braking preparation ; Engine immobilizer ; Front and rear head airbags; Front fog/driving lights ; Front seatbelt pretensioners; Post-collision safety system ; Self-leveling headlights; Stability control ; Tire pressure monitoring ; Traction control ; Xenon high intensity discharge headlamp;4-wheel ABS;Emergency braking assist ;Emergency interior trunk release ;Front and rear ventilated disc brakes;Passenger airbag occupant sensing deactivation ;Passenger head restraint whiplash protection system ;Rear height adjustable headrests ;Anti-Theft Alarm;</t>
  </si>
  <si>
    <t xml:space="preserve">
                            Metallic Paint
                        ;
                            Automatic High Beams
                        ;
                            Sport Package Wheel/Tire Upgrade
                        ;
                            M Sport Package Wheel/Tire Upgrade
                        ;</t>
  </si>
  <si>
    <t xml:space="preserve">
                            Logic7 Sound System w/Surround Sound
                        ;
                            IPod and USB Adapter
                        ;
                            M Sports Leather Steering Wheel w/Paddle Shifters
                        ;
                            Smartphone Integration
                        ;
                            Dakota Leather
                        ;
                            BMW Assist w/Bluetooth Wireless Technology
                        ;
                            Satellite Radio w/1 Year Subscription
                        ;
                            Gray Poplar Wood Trim
                        ;
                            Aluminum Trim
                        ;
                            Park Distance Control (Rear Only)
                        ;
                            Navigation System
                        ;
                            Light Burl Walnut Wood Trim
                        ;
                            Heated Front Seats
                        ;
                            Power Rear Sunshade
                        ;
                            Heated Steering Wheel
                        ;
                            Glacier Silver Aluminum Trim
                        ;
                            Active Cruise Control
                        ;
                            Sport Steering Wheel w/Paddle Shifters
                        ;
                            Comfort Access System
                        ;</t>
  </si>
  <si>
    <t xml:space="preserve"> 2 front headrests; 2 rear headrests; Adaptive headlights ; Auto delay off headlamps; Brake drying ; Child seat anchors ; Cornering lights ; Daytime running lights ; Dual front side-mounted airbags; Dusk sensing headlamps; Electronic brakeforce distribution ; Emergency braking preparation ; Engine immobilizer ; Front and rear head airbags; Front fog/driving lights ; Front seatbelt pretensioners; High pressure washers headlamps; Post-collision safety system ; Self-leveling headlights; Stability control ; Tire pressure monitoring ; Traction control ; Xenon high intensity discharge headlamp;4-wheel ABS;Emergency braking assist ;Emergency interior trunk release ;Front and rear ventilated disc brakes;Passenger airbag occupant sensing deactivation ;Passenger head restraint whiplash protection system ;Rear height adjustable headrests ;Anti-Theft Alarm;</t>
  </si>
  <si>
    <t xml:space="preserve">
                            Metallic Paint
                        ;
                            Automatic High Beams
                        ;
                            Sport Package Wheel/Tire Upgrade
                        ;</t>
  </si>
  <si>
    <t>Platinum Bronze Metallic(173,169,162);Space Gray Metallic(136,144,147);Tasman Green Metallic(119,130,126);Crimson Red(146,13,14);Blue Water Metallic(154,166,180);Jet Black(0,0,0);Barbera Red Metallic(61,20,28);Monaco Blue Metallic(21,34,51);Montego Blue Metallic(21,44,76);Alpine White(255,255,255);Black Sapphire Metallic(0,0,0);Titanium Silver Metallic(190,190,190);</t>
  </si>
  <si>
    <t xml:space="preserve">
                            Cold Weather Package
                        ;
                            Sport Package
                        ;
                            Premium Package
                        ;</t>
  </si>
  <si>
    <t xml:space="preserve">
                            Aluminum Trim
                        ;
                            Park Distance Control (Front and Rear)
                        ;
                            Navigation System
                        ;
                            Split-Folding Rear Seats Including Ski Bag
                        ;
                            Light Burl Walnut Wood Trim
                        ;
                            Heated Front Seats
                        ;
                            Logic7 Sound System w/Surround Sound
                        ;
                            IPod and USB Adapter
                        ;
                            M Sports Leather Steering Wheel w/Paddle Shifters
                        ;
                            Smartphone Integration
                        ;
                            Dakota Leather
                        ;
                            Rear Manual Side Window Shades w/Power Rear Window Shade
                        ;
                            Heated Steering Wheel
                        ;
                            BMW Assist w/Bluetooth Wireless Technology
                        ;
                            Active Cruise Control
                        ;
                            Sport Steering Wheel w/Paddle Shifters
                        ;
                            Satellite Radio w/1 Year Subscription
                        ;
                            Comfort Access System
                        ;</t>
  </si>
  <si>
    <t xml:space="preserve"> Sun sensor ; Alloy and leather trim on shift knob; Cooled storage compartment ; Extended cabin heating ; Front reading lights ; Interior active charcoal air filter ; Leather and alloy steering wheel; Trunk light ; Wood trim on center console; Wood trim on dash; Wood trim on doors;Climate control;Dual illuminating vanity mirrors;</t>
  </si>
  <si>
    <t xml:space="preserve"> 2 front headrests; 2 rear headrests; Adaptive headlights ; Auto delay off headlamps; Brake drying ; Child seat anchors ; Cornering lights ; Daytime running lights ; Dual front with head protection chambers side-mounted airbags; Dusk sensing headlamps; Electronic brakeforce distribution ; Emergency braking preparation ; Engine immobilizer ; Front fog/driving lights ; Front seatbelt pretensioners; Post-collision safety system ; Self-leveling headlights; Stability control ; Tire pressure monitoring ; Traction control ; Xenon high intensity discharge headlamp;4-wheel ABS;Emergency braking assist ;Emergency interior trunk release ;Front and rear ventilated disc brakes;Passenger airbag occupant sensing deactivation ;Anti-Theft Alarm;</t>
  </si>
  <si>
    <t xml:space="preserve">
                            M Sport Package
                        ;
                            Sport Package
                        ;
                            Premium Package
                        ;
                            Cold Weather Package
                        ;</t>
  </si>
  <si>
    <t xml:space="preserve">
                            Logic7 Sound System w/Surround Sound
                        ;
                            IPod and USB Adapter
                        ;
                            M Sports Leather Steering Wheel w/Paddle Shifters
                        ;
                            Smartphone Integration
                        ;
                            Dakota Leather
                        ;
                            BMW Assist w/Bluetooth Wireless Technology
                        ;
                            Satellite Radio w/1 Year Subscription
                        ;
                            Gray Poplar Wood Trim
                        ;
                            Through-Loading System w/Cargo Bag
                        ;
                            Aluminum Trim
                        ;
                            Park Distance Control (Rear Only)
                        ;
                            Navigation System
                        ;
                            Light Burl Walnut Wood Trim
                        ;
                            Heated Front Seats
                        ;
                            Comfort Access w/Comfort Loading and Open
                        ;
                            Heated Steering Wheel
                        ;
                            Glacier Silver Aluminum Trim
                        ;
                            Active Cruise Control
                        ;
                            Sport Steering Wheel w/Paddle Shifters
                        ;</t>
  </si>
  <si>
    <t xml:space="preserve"> Sun sensor ; Alloy and leather trim on shift knob; Cooled storage compartment ; Extended cabin heating ; Front reading lights ; Interior active charcoal air filter ; Leather and alloy steering wheel; Leather and wood trim on doors; Trunk light ; Wood trim on center console; Wood trim on dash;Climate control;Dual illuminating vanity mirrors;</t>
  </si>
  <si>
    <t xml:space="preserve">
                            Logic7 Sound System w/Surround Sound
                        ;
                            IPod and USB Adapter
                        ;
                            M Sports Leather Steering Wheel w/Paddle Shifters
                        ;
                            Smartphone Integration
                        ;
                            BMW Assist w/Bluetooth Wireless Technology
                        ;
                            Satellite Radio w/1 Year Subscription
                        ;
                            Gray Poplar Wood Trim
                        ;
                            Through-Loading System w/Cargo Bag
                        ;
                            Aluminum Trim
                        ;
                            Park Distance Control (Rear Only)
                        ;
                            Navigation System
                        ;
                            Light Burl Walnut Wood Trim
                        ;
                            Heated Front Seats
                        ;
                            Comfort Access w/Comfort Loading and Open
                        ;
                            Heated Steering Wheel
                        ;
                            Glacier Silver Aluminum Trim
                        ;
                            Active Cruise Control
                        ;
                            Sport Steering Wheel w/Paddle Shifters
                        ;</t>
  </si>
  <si>
    <t>Le Mans Blue Metallic(41,67,104);Melbourne Red Metallic(158,35,37);Interlagos Blue Metallic(34,47,96);Silverstone Metallic(167,177,186);Jerez Black Metallic(37,42,48);Space Gray Metallic(136,144,147);Jet Black(0,0,0);Alpine White(255,255,255);</t>
  </si>
  <si>
    <t xml:space="preserve"> 2 front headrests; 3 rear headrests; Adaptive headlights ; Auto delay off headlamps; Child seat anchors ; Cornering lights ; Daytime running lights ; Dual front side-mounted airbags; Dusk sensing headlamps; Electronic brakeforce distribution ; Engine immobilizer ; Front and rear head airbags; Front seatbelt pretensioners; Post-collision safety system ; Self-leveling headlights; Stability control ; Tire pressure monitoring ; Traction control ; Xenon high intensity discharge headlamp;4-wheel ABS;Emergency braking assist ;Emergency interior trunk release ;Front and rear ventilated disc brakes;Passenger airbag occupant sensing deactivation ;Rear center 3-point belt ;Rear door child safety locks ;Rear height adjustable headrests ;Anti-Theft Alarm System;Park Distance Control (Rear Only);</t>
  </si>
  <si>
    <t xml:space="preserve">
                            Cold Weather Package
                        ;
                            Premium Package
                        ;
                            Premium Package
                        ;
                            Premium Package
                        ;
                            Technology Package
                        ;</t>
  </si>
  <si>
    <t xml:space="preserve">
                            Moonroof
                        ;
                            Rear Spoiler Deletion
                        ;
                            Metallic Paint
                        ;
                            19" Double Spoke Wheels w/Performance Tires
                        ;</t>
  </si>
  <si>
    <t xml:space="preserve">
                            Sycamore Anthracite Wood Trim
                        ;
                            Carbon Leather Interior Trim
                        ;
                            Fold Down Rear Seats
                        ;
                            Rear Manual Side Window Shades
                        ;
                            Blue-Gray Brushed Aluminum Trim
                        ;
                            Heated Front Seats
                        ;
                            Novillo Leather
                        ;
                            Extended Novillo Leather
                        ;
                            Enhanced Premium Sound
                        ;
                            IPod and USB Adapter
                        ;
                            Smartphone Integration
                        ;
                            Navigation System
                        ;
                            Satellite Radio w/1 Year Subscription
                        ;
                            Automatic High Beams
                        ;
                            BMW Assist w/Bluetooth
                        ;</t>
  </si>
  <si>
    <t xml:space="preserve">
                            M Double-Clutch Transmission w/Drivelogic
                        ;
                            Electronic Damping Control
                        ;</t>
  </si>
  <si>
    <t xml:space="preserve"> 2 front headrests; 2 rear headrests; Adaptive headlights ; Auto delay off headlamps; Child seat anchors ; Cornering lights ; Daytime running lights ; Dual front side-mounted airbags; Dusk sensing headlamps; Electronic brakeforce distribution ; Engine immobilizer ; Front and rear head airbags; Front seatbelt pretensioners; Post-collision safety system ; Self-leveling headlights; Stability control ; Tire pressure monitoring ; Traction control ; Xenon high intensity discharge headlamp;4-wheel ABS;Emergency braking assist ;Emergency interior trunk release ;Front and rear ventilated disc brakes;Passenger airbag occupant sensing deactivation ;Rear height adjustable headrests ;Anti-Theft Alarm System;Park Distance Control (Rear Only);</t>
  </si>
  <si>
    <t xml:space="preserve">
                            Rear Spoiler Deletion
                        ;
                            Moonroof
                        ;
                            Metallic Paint
                        ;
                            19" Double Spoke Wheels w/Performance Tires
                        ;</t>
  </si>
  <si>
    <t xml:space="preserve">
                            Sycamore Anthracite Wood Trim
                        ;
                            Carbon Leather Interior Trim
                        ;
                            Blue-Gray Brushed Aluminum Trim
                        ;
                            Heated Front Seats
                        ;
                            Novillo Leather
                        ;
                            Power Rear Sunshade
                        ;
                            Extended Novillo Leather
                        ;
                            Enhanced Premium Sound
                        ;
                            IPod and USB Adapter
                        ;
                            Smartphone Integration
                        ;
                            Navigation System
                        ;
                            Satellite Radio w/1 Year Subscription
                        ;
                            Automatic High Beams
                        ;
                            BMW Assist w/Bluetooth
                        ;</t>
  </si>
  <si>
    <t xml:space="preserve"> 2 front headrests; 2 rear headrests; Adaptive headlights ; Auto delay off headlamps; Child seat anchors ; Cornering lights ; Daytime running lights ; Dual front with head protection chambers side-mounted airbags; Dusk sensing headlamps; Electronic brakeforce distribution ; Engine immobilizer ; Front seatbelt pretensioners; Post-collision safety system ; Self-leveling headlights; Stability control ; Tire pressure monitoring ; Traction control ; Xenon high intensity discharge headlamp;4-wheel ABS;Emergency braking assist ;Emergency interior trunk release ;Front and rear ventilated disc brakes;Passenger airbag occupant sensing deactivation ;Rear height adjustable headrests ;Anti-Theft Alarm System;Park Distance Control (Rear Only);</t>
  </si>
  <si>
    <t xml:space="preserve">
                            Cold Weather Package
                        ;
                            Premium Package
                        ;
                            Premium Package
                        ;
                            Technology Package
                        ;
                            Premium Package
                        ;</t>
  </si>
  <si>
    <t xml:space="preserve">
                            Metallic Paint
                        ;
                            19" Double Spoke Wheels w/Performance Tires
                        ;</t>
  </si>
  <si>
    <t xml:space="preserve">
                            Enhanced Premium Sound
                        ;
                            Sycamore Anthracite Wood Trim
                        ;
                            Carbon Leather Interior Trim
                        ;
                            Blue-Gray Brushed Aluminum Trim
                        ;
                            Heated Front Seats
                        ;
                            Extended Novillo Leather
                        ;
                            Through-Loading System w/Transport Bag
                        ;
                            IPod and USB Adapter
                        ;
                            Smartphone Integration
                        ;
                            Navigation System
                        ;
                            Satellite Radio w/1 Year Subscription
                        ;
                            Automatic High Beams
                        ;
                            BMW Assist w/Bluetooth
                        ;</t>
  </si>
  <si>
    <t>(3.0L 6-cyl. Turbo AWD 6-speed Manual)</t>
  </si>
  <si>
    <t xml:space="preserve"> 4 -way manual passenger seat adjustment; 6 -way manual driver seat adjustments; Bucket front seats; Height adjustable driver seat; Height adjustable passenger seat; Leatherette ;</t>
  </si>
  <si>
    <t xml:space="preserve">
                            M Sport Package Wheel/Tire Upgrade
                        ;
                            Automatic High Beams
                        ;</t>
  </si>
  <si>
    <t>335is 2dr Coupe (3.0L 6cyl Turbo 6M)</t>
  </si>
  <si>
    <t xml:space="preserve"> 8 -way power driver seat; 8 -way power passenger seat; Height adjustable driver seat; Height adjustable passenger seat; Leatherette ; Sport front seats;</t>
  </si>
  <si>
    <t xml:space="preserve"> Sun sensor ; Alloy and leather trim on shift knob; Alloy trim on center console; Alloy trim on dash; Alloy trim on doors; Cooled storage compartment ; Extended cabin heating ; Front and rear reading lights ; Interior active charcoal air filter ; Leather and alloy steering wheel; Trunk light ;Climate control;Dual illuminating vanity mirrors;Rear floor mats;</t>
  </si>
  <si>
    <t xml:space="preserve"> Alloy wheels;18 x 8.5 in. wheels;255/35R18 90W tires;Run flat tires;</t>
  </si>
  <si>
    <t>335is - Coupe</t>
  </si>
  <si>
    <t>335is 2dr Convertible (3.0L 6cyl Turbo 6M)</t>
  </si>
  <si>
    <t xml:space="preserve"> 10 -way power driver seat; 10 -way power passenger seat; Height adjustable driver seat; Height adjustable passenger seat; Premium leather ; Sport front seats;</t>
  </si>
  <si>
    <t>335is - Convertible</t>
  </si>
  <si>
    <t xml:space="preserve"> Height adjustable driver seat; Height adjustable passenger seat; Leather/cloth ; Sport front seats;Driver seat with power adjustable lumbar support ;Passenger seat with power adjustable lumbar support ;</t>
  </si>
  <si>
    <t xml:space="preserve"> 10 -way power driver seat; 10 -way power passenger seat; 2 -way manual driver seat adjustments; 2 -way manual passenger seat adjustment; Height adjustable driver seat; Height adjustable passenger seat; Premium leather ; Sport front seats;Driver seat with power adjustable lumbar support ;Passenger seat with power adjustable lumbar support ;</t>
  </si>
  <si>
    <t>328i 4dr Sedan (2.0L 4cyl Turbo 6M)</t>
  </si>
  <si>
    <t xml:space="preserve"> Cruise control ; Front and rear cupholders; Front and rear door pockets; Front seatback storage ; Remote trunk release ; Retained accessory power ; Speed-proportional power steering ; Tilt and telescopic steering wheel;12V rear power outlet(s);Audio and cruise controls on steering wheel;</t>
  </si>
  <si>
    <t xml:space="preserve"> Sun sensor ; Alloy trim on center console; Alloy trim on dash; Alloy trim on doors; Cooled storage compartment ; Extended cabin heating ; Front and rear reading lights ; Interior active charcoal air filter ; Leather and alloy steering wheel; Turn signal in mirrors ;Climate control;Dual illuminating vanity mirrors;Rear floor mats;</t>
  </si>
  <si>
    <t xml:space="preserve"> USB connection ; Auxiliary audio input and USB with external media control ; Diversity antenna; Radio data system ;AM/FM  stereo;</t>
  </si>
  <si>
    <t xml:space="preserve"> Alloy wheels;17 x 7.5 in. wheels;225/50R17 tires;Run flat tires;</t>
  </si>
  <si>
    <t xml:space="preserve"> 2 front headrests; 3 rear headrests; Auto delay off headlamps; Brake drying ; Child seat anchors ; Daytime running lights ; Dual front side-mounted airbags; Dusk sensing headlamps; Electronic brakeforce distribution ; Emergency braking preparation ; Engine immobilizer ; Front and rear head airbags; Front fog/driving lights ; Front seatbelt pretensioners; Post-collision safety system ; Stability control ; Tire pressure monitoring ; Traction control ;4-wheel ABS;Emergency braking assist ;Emergency interior trunk release ;Front and rear ventilated disc brakes;Passenger airbag occupant sensing deactivation ;Passenger head restraint whiplash protection system ;Rear center 3-point belt ;Rear door child safety locks ;Rear height adjustable headrests ;Turn signal mirrors;Park Distance Control (Front and Rear);Anti-Theft Alarm;Parking Assistant;Rearview Camera;</t>
  </si>
  <si>
    <t xml:space="preserve">
                            Luxury Line
                        ;
                            Modern Line
                        ;
                            Cold Weather Package
                        ;
                            Sport Line
                        ;
                            Premium Sound Package
                        ;
                            Premium Package
                        ;
                            Parking Package
                        ;
                            Driver Assistance Package
                        ;
                            Technology Package
                        ;</t>
  </si>
  <si>
    <t xml:space="preserve">
                            Xenon Headlights
                        ;
                            Moonroof
                        ;</t>
  </si>
  <si>
    <t xml:space="preserve">
                            Heated Steering Wheel
                        ;
                            Satellite Radio w/1 Year Subscription
                        ;
                            BMW Apps
                        ;
                            Speed Limit Information
                        ;
                            BMW Assist w/Enhanced BT &amp;amp; USB
                        ;
                            Split Fold-Down Rear Seat
                        ;
                            Rear Manual Side Window Shades
                        ;
                            Heated Front Seats
                        ;
                            Power Front Seats w/Driver Seat Memory
                        ;</t>
  </si>
  <si>
    <t xml:space="preserve">
                            Adaptive M Suspension
                        ;
                            Sport Automatic Transmission w/Paddle Shifters
                        ;
                            Variable Sport Steering
                        ;
                            8-Speed STEPTRONIC Automatic Transmission
                        ;</t>
  </si>
  <si>
    <t xml:space="preserve"> Sun sensor ; Cooled storage compartment ; Electrochromatic inside rearview mirror; Extended cabin heating ; Front and rear reading lights ; Interior active charcoal air filter ; Leather and alloy steering wheel; Turn signal in mirrors ; Wood trim on center console; Wood trim on dash; Wood trim on doors;Climate control;Dual illuminating vanity mirrors;Rear floor mats;</t>
  </si>
  <si>
    <t xml:space="preserve"> Alloy wheels;18 x 8.0 in. wheels;225/45R18 tires;Run flat tires;</t>
  </si>
  <si>
    <t xml:space="preserve"> 2 front headrests; 3 rear headrests; Adaptive headlights ; Auto delay off headlamps; Brake drying ; Child seat anchors ; Daytime running lights ; Dual front side-mounted airbags; Dusk sensing headlamps; Electronic brakeforce distribution ; Emergency braking preparation ; Engine immobilizer ; Front and rear head airbags; Front fog/driving lights ; Front seatbelt pretensioners; Post-collision safety system ; Remote anti-theft alarm system ; Self-leveling headlights; Stability control ; Tire pressure monitoring ; Traction control ; Xenon high intensity discharge headlamp;4-wheel ABS;Emergency braking assist ;Emergency interior trunk release ;Front and rear ventilated disc brakes;Passenger airbag occupant sensing deactivation ;Passenger head restraint whiplash protection system ;Rear center 3-point belt ;Rear door child safety locks ;Rear height adjustable headrests ;Turn signal mirrors;Park Distance Control (Front and Rear);Parking Assistant;Rearview Camera;</t>
  </si>
  <si>
    <t xml:space="preserve">
                            Luxury Line
                        ;
                            Modern Line
                        ;
                            Cold Weather Package
                        ;
                            Sport Line
                        ;
                            Premium Package
                        ;
                            Premium Sound Package
                        ;
                            Parking Package
                        ;
                            Driver Assistance Package
                        ;
                            Technology Package
                        ;</t>
  </si>
  <si>
    <t xml:space="preserve">
                            19" Double-Spoke Light Alloy Wheels
                        ;</t>
  </si>
  <si>
    <t xml:space="preserve">
                            Heated Steering Wheel
                        ;
                            Satellite Radio w/1 Year Subscription
                        ;
                            BMW Apps
                        ;
                            Speed Limit Information
                        ;
                            BMW Assist w/Enhanced BT &amp;amp; USB
                        ;
                            Split Fold-Down Rear Seat
                        ;
                            Rear Manual Side Window Shades
                        ;
                            Heated Front Seats
                        ;</t>
  </si>
  <si>
    <t>Alpine White(255,255,255);Le Mans Blue Metallic(27,47,80);Titanium Silver Metallic(190,190,190);Black Sapphire Metallic(0,0,0);Blue Water Metallic(154,166,180);Jet Black(0,0,0);Mojave Metallic(76,71,65);Platinum Bronze Metallic(173,169,162);Space Gray Metallic(136,144,147);Tasman Green Metallic(119,130,126);Deep Sea Blue Metallic(17,45,84);Mineral White Metallic(234,234,234);Vermilion Red Metallic(105,24,20);</t>
  </si>
  <si>
    <t xml:space="preserve"> Cargo net ; Cruise control ; Front and rear cupholders; Front door pockets; Front seatback storage ; Remote trunk release ; Retained accessory power ; Speed-proportional power steering ; Tilt and telescopic steering wheel;Audio and cruise controls on steering wheel;</t>
  </si>
  <si>
    <t xml:space="preserve"> Extended sunroof ; One-touch power sunroof ; Power glass (tilt only) rear sunroof; Power glass sunroof; Rear defogger ; Rear window wiper ; Remote sunroof operation ; Roof rack ;Variable intermittent rain sensing wipers;</t>
  </si>
  <si>
    <t xml:space="preserve"> 2 front headrests; 3 rear headrests; Auto delay off headlamps; Brake drying ; Child seat anchors ; Daytime running lights ; Dual front side-mounted airbags; Dusk sensing headlamps; Electronic brakeforce distribution ; Emergency braking preparation ; Engine immobilizer ; Front and rear head airbags; Front and rear seatbelt pretensioners; Front fog/driving lights ; Post-collision safety system ; Stability control ; Tire pressure monitoring ; Traction control ;4-wheel ABS;Emergency braking assist ;Front and rear ventilated disc brakes;Passenger airbag occupant sensing deactivation ;Passenger head restraint whiplash protection system ;Rear center 3-point belt ;Rear door child safety locks ;Park Distance Control (Front and Rear);Anti-Theft Alarm;</t>
  </si>
  <si>
    <t xml:space="preserve">
                            Premium Package
                        ;
                            Value Package
                        ;
                            Convenience Package
                        ;
                            Sport Package
                        ;
                            Convenience Package
                        ;
                            Cold Weather Package
                        ;
                            M Sport Package
                        ;</t>
  </si>
  <si>
    <t xml:space="preserve">
                            Xenon Headlights
                        ;
                            Automatic High Beams
                        ;
                            18" Light Alloy Star-Spoke Wheels
                        ;
                            17" Light Alloy Star-Spoke Wheels
                        ;
                            17" V-Spoke Wheels
                        ;
                            17" Light Alloy Double-Spoke Wheels
                        ;
                            Roof Rails Black
                        ;</t>
  </si>
  <si>
    <t xml:space="preserve">
                            Heated Steering Wheel
                        ;
                            Satellite Radio w/1 Year Subscription
                        ;
                            Active Cruise Control
                        ;
                            Navigation, BMW Assist w/Enhanced BT &amp;amp; USB
                        ;
                            IPod and USB Adapter
                        ;
                            M Sports Leather Steering Wheel w/Paddles
                        ;
                            BMW Apps
                        ;
                            Sports Leather Steering Wheel w/Paddle Shifters
                        ;
                            BMW Assist w/Enhanced BT &amp;amp; USB
                        ;
                            Harman Kardon Surround Sound System
                        ;
                            Comfort Access System
                        ;
                            Rear Manual Side Window Shades
                        ;
                            Heated Front Seats
                        ;
                            Power Front Seats w/Driver Seat Memory
                        ;</t>
  </si>
  <si>
    <t xml:space="preserve"> 2 front headrests; 3 rear headrests; Auto delay off headlamps; Brake drying ; Child seat anchors ; Daytime running lights ; Dual front side-mounted airbags; Dusk sensing headlamps; Electronic brakeforce distribution ; Emergency braking preparation ; Engine immobilizer ; Front and rear head airbags; Front and rear seatbelt pretensioners; Front fog/driving lights ; High pressure washers headlamps; Post-collision safety system ; Stability control ; Tire pressure monitoring ; Traction control ;4-wheel ABS;Emergency braking assist ;Front and rear ventilated disc brakes;Passenger airbag occupant sensing deactivation ;Passenger head restraint whiplash protection system ;Rear center 3-point belt ;Rear door child safety locks ;Park Distance Control (Front and Rear);Anti-Theft Alarm;</t>
  </si>
  <si>
    <t xml:space="preserve">
                            Value Package
                        ;
                            Sport Package
                        ;
                            Premium Package
                        ;
                            Convenience Package
                        ;
                            Cold Weather Package
                        ;
                            Convenience Package
                        ;
                            M Sport Package
                        ;</t>
  </si>
  <si>
    <t xml:space="preserve">
                            Xenon Headlights
                        ;
                            Automatic High Beams
                        ;
                            18" Light Alloy Star-Spoke Wheels
                        ;
                            17" Light Alloy Star-Spoke Wheels
                        ;
                            17" V-Spoke Wheels
                        ;
                            17" Light Alloy Double-Spoke Wheels
                        ;
                            17" Light Alloy Star-Spoke Wheels w/All-Season Tires
                        ;
                            Roof Rails Black
                        ;</t>
  </si>
  <si>
    <t>Alpine White(255,255,255);Le Mans Blue Metallic(27,47,80);Titanium Silver Metallic(190,190,190);Black Sapphire Metallic(0,0,0);Blue Water Metallic(154,166,180);Jet Black(0,0,0);Space Gray Metallic(136,144,147);Crimson Red(146,13,14);Deep Sea Blue Metallic(17,45,84);Mineral White Metallic(234,234,234);</t>
  </si>
  <si>
    <t xml:space="preserve"> Cruise control ; Front and rear cupholders; Front door pockets; Front seatback storage ; Manual rear seat easy entry; Remote trunk release ; Retained accessory power ; Speed-proportional power steering ; Tilt and telescopic steering wheel;Audio and cruise controls on steering wheel;</t>
  </si>
  <si>
    <t xml:space="preserve"> 2 front headrests; 2 rear headrests; Adaptive headlights ; Auto delay off headlamps; Brake drying ; Child seat anchors ; Cornering lights ; Daytime running lights ; Dual front side-mounted airbags; Dusk sensing headlamps; Electronic brakeforce distribution ; Emergency braking preparation ; Engine immobilizer ; Front and rear head airbags; Front fog/driving lights ; Front seatbelt pretensioners; Post-collision safety system ; Remote anti-theft alarm system ; Self-leveling headlights; Stability control ; Tire pressure monitoring ; Traction control ; Xenon high intensity discharge headlamp;4-wheel ABS;Emergency braking assist ;Emergency interior trunk release ;Front and rear ventilated disc brakes;Passenger airbag occupant sensing deactivation ;Passenger head restraint whiplash protection system ;Park Distance Control (Front and Rear);</t>
  </si>
  <si>
    <t xml:space="preserve">
                            M Sport Package
                        ;
                            Cold Weather Package
                        ;
                            Convenience Package
                        ;
                            Premium Package
                        ;</t>
  </si>
  <si>
    <t xml:space="preserve">
                            Heated Steering Wheel
                        ;
                            Satellite Radio w/1 Year Subscription
                        ;
                            BMW Assist w/Enhanced BT &amp;amp; USB
                        ;
                            Active Cruise Control
                        ;
                            Navigation, BMW Assist w/Enhanced BT &amp;amp; USB
                        ;
                            Harman Kardon Surround Sound System
                        ;
                            Comfort Access System
                        ;
                            Power Rear Sunshade
                        ;
                            Heated Front Seats
                        ;
                            Power Front Seats w/Driver Seat Memory
                        ;
                            M Sports Leather Steering Wheel w/Paddles
                        ;
                            BMW Apps
                        ;</t>
  </si>
  <si>
    <t>Liquid Blue Metallic(169,186,202);Orion Silver Metallic(197,190,184);Alpine White(255,255,255);Le Mans Blue Metallic(27,47,80);Titanium Silver Metallic(190,190,190);Black Sapphire Metallic(0,0,0);Jet Black(0,0,0);Space Gray Metallic(136,144,147);Crimson Red(146,13,14);Deep Sea Blue Metallic(17,45,84);Mineral White Metallic(234,234,234);Vermilion Red Metallic(105,24,20);</t>
  </si>
  <si>
    <t xml:space="preserve">
                            Cold Weather Package
                        ;
                            M Sport Package
                        ;
                            Convenience Package
                        ;
                            Premium Package
                        ;</t>
  </si>
  <si>
    <t xml:space="preserve">
                            Automatic High Beams
                        ;
                            M Sport Package Wheel/Tire Upgrade
                        ;
                            Moonroof
                        ;</t>
  </si>
  <si>
    <t xml:space="preserve"> Cruise control ; Front and rear cupholders; Front door pockets; Front seatback storage ; Power rear seat easy entry; Remote trunk release ; Retained accessory power ; Speed-proportional power steering ; Tilt and telescopic steering wheel;Audio and cruise controls on steering wheel;</t>
  </si>
  <si>
    <t xml:space="preserve"> 2 front headrests; 2 rear headrests; Adaptive headlights ; Auto delay off headlamps; Brake drying ; Child seat anchors ; Cornering lights ; Daytime running lights ; Dual front side-mounted airbags; Dusk sensing headlamps; Electronic brakeforce distribution ; Emergency braking preparation ; Engine immobilizer ; Front and rear head airbags; Front fog/driving lights ; Front seatbelt pretensioners; Post-collision safety system ; Remote anti-theft alarm system ; Self-leveling headlights; Stability control ; Tire pressure monitoring ; Traction control ; Xenon high intensity discharge headlamp;4-wheel ABS;Emergency braking assist ;Emergency interior trunk release ;Front and rear ventilated disc brakes;Passenger airbag occupant sensing deactivation ;Passenger head restraint whiplash protection system ;Rear height adjustable headrests ;Park Distance Control (Front and Rear);</t>
  </si>
  <si>
    <t xml:space="preserve">
                            Premium Package
                        ;
                            M Sport Package
                        ;
                            Cold Weather Package
                        ;
                            Convenience Package
                        ;</t>
  </si>
  <si>
    <t xml:space="preserve">
                            Heated Steering Wheel
                        ;
                            Satellite Radio w/1 Year Subscription
                        ;
                            BMW Assist w/Enhanced BT &amp;amp; USB
                        ;
                            Active Cruise Control
                        ;
                            Navigation, BMW Assist w/Enhanced BT &amp;amp; USB
                        ;
                            Harman Kardon Surround Sound System
                        ;
                            Comfort Access System
                        ;
                            Power Rear Sunshade
                        ;
                            Heated Front Seats
                        ;
                            M Sports Leather Steering Wheel w/Paddles
                        ;
                            BMW Apps
                        ;</t>
  </si>
  <si>
    <t xml:space="preserve"> Sun sensor ; Alloy and leather trim on shift knob; Cooled storage compartment ; Extended cabin heating ; Front and rear reading lights ; Interior active charcoal air filter ; Leather and alloy steering wheel; Trunk light ; Turn signal in mirrors ; Wood trim on center console; Wood trim on dash; Wood trim on doors;Climate control;Dual illuminating vanity mirrors;Rear floor mats;</t>
  </si>
  <si>
    <t xml:space="preserve"> 2 front headrests; 2 rear headrests; Adaptive headlights ; Auto delay off headlamps; Brake drying ; Child seat anchors ; Cornering lights ; Daytime running lights ; Dual front side-mounted airbags; Dusk sensing headlamps; Electronic brakeforce distribution ; Emergency braking preparation ; Engine immobilizer ; Front and rear head airbags; Front fog/driving lights ; Front seatbelt pretensioners; Post-collision safety system ; Remote anti-theft alarm system ; Self-leveling headlights; Stability control ; Tire pressure monitoring ; Traction control ; Xenon high intensity discharge headlamp;4-wheel ABS;Emergency braking assist ;Emergency interior trunk release ;Front and rear ventilated disc brakes;Passenger airbag occupant sensing deactivation ;Passenger head restraint whiplash protection system ;Rear height adjustable headrests ;Turn signal mirrors;Park Distance Control (Front and Rear);</t>
  </si>
  <si>
    <t xml:space="preserve">
                            Premium Package
                        ;
                            Cold Weather Package
                        ;
                            M Sport Package
                        ;
                            Convenience Package
                        ;</t>
  </si>
  <si>
    <t xml:space="preserve">
                            Automatic High Beams
                        ;
                            M Sport Package Wheel/Tire Upgrade
                        ;</t>
  </si>
  <si>
    <t>Jet Black(0,0,0);Liquid Blue Metallic(169,186,202);Space Gray Metallic(136,144,147);Orion Silver Metallic(197,190,184);Crimson Red(146,13,14);Alpine White(255,255,255);Le Mans Blue Metallic(27,47,80);Titanium Silver Metallic(190,190,190);Deep Sea Blue Metallic(17,45,84);Mineral White Metallic(234,234,234);Vermilion Red Metallic(105,24,20);Black Sapphire Metallic(0,0,0);</t>
  </si>
  <si>
    <t xml:space="preserve">
                            Premium Package
                        ;
                            Cold Weather Package
                        ;
                            Convenience Package
                        ;</t>
  </si>
  <si>
    <t xml:space="preserve">
                            Automatic High Beams
                        ;
                            Moonroof Deletion
                        ;
                            19" Light Alloy Double-Spoke Wheels
                        ;</t>
  </si>
  <si>
    <t xml:space="preserve">
                            Satellite Radio w/1 Year Subscription
                        ;
                            BMW Assist w/Enhanced BT &amp;amp; USB
                        ;
                            Navigation, BMW Assist w/Enhanced BT &amp;amp; USB
                        ;
                            Harman Kardon Surround Sound System
                        ;
                            Comfort Access System
                        ;
                            Power Rear Sunshade
                        ;
                            Heated Front Seats
                        ;
                            BMW Apps
                        ;</t>
  </si>
  <si>
    <t>Liquid Blue Metallic(169,186,202);Orion Silver Metallic(197,190,184);Alpine White(255,255,255);Le Mans Blue Metallic(27,47,80);Titanium Silver Metallic(190,190,190);Black Sapphire Metallic(0,0,0);Jet Black(0,0,0);Platinum Bronze Metallic(173,169,162);Space Gray Metallic(136,144,147);Crimson Red(146,13,14);Tasman Green Metallic(119,130,126);Deep Sea Blue Metallic(17,45,84);Mineral White Metallic(234,234,234);Vermilion Red Metallic(105,24,20);</t>
  </si>
  <si>
    <t xml:space="preserve"> 2 front headrests; 2 rear headrests; Adaptive headlights ; Auto delay off headlamps; Brake drying ; Child seat anchors ; Cornering lights ; Daytime running lights ; Dual front with head protection chambers side-mounted airbags; Dusk sensing headlamps; Electronic brakeforce distribution ; Emergency braking preparation ; Engine immobilizer ; Front fog/driving lights ; Front seatbelt pretensioners; Post-collision safety system ; Remote anti-theft alarm system ; Self-leveling headlights; Stability control ; Tire pressure monitoring ; Traction control ; Xenon high intensity discharge headlamp;4-wheel ABS;Emergency braking assist ;Emergency interior trunk release ;Front and rear ventilated disc brakes;Passenger airbag occupant sensing deactivation ;Park Distance Control (Front and Rear);</t>
  </si>
  <si>
    <t xml:space="preserve">
                            Through-Loading System w/Cargo Bag
                        ;
                            Heated Steering Wheel
                        ;
                            Satellite Radio w/1 Year Subscription
                        ;
                            BMW Assist w/Enhanced BT &amp;amp; USB
                        ;
                            Active Cruise Control
                        ;
                            Navigation, BMW Assist w/Enhanced BT &amp;amp; USB
                        ;
                            Harman Kardon Surround Sound System
                        ;
                            Heated Front Seats
                        ;
                            M Sports Leather Steering Wheel w/Paddles
                        ;
                            Comfort Access w/Comfort Loading and Open
                        ;
                            BMW Apps
                        ;</t>
  </si>
  <si>
    <t xml:space="preserve"> Sun sensor ; Alloy and leather trim on shift knob; Cooled storage compartment ; Extended cabin heating ; Front and rear reading lights ; Interior active charcoal air filter ; Leather and alloy steering wheel; Leather and wood trim on doors; Trunk light ; Wood trim on center console; Wood trim on dash;Climate control;Dual illuminating vanity mirrors;Rear floor mats;</t>
  </si>
  <si>
    <t>Jet Black(0,0,0);Liquid Blue Metallic(169,186,202);Platinum Bronze Metallic(173,169,162);Space Gray Metallic(136,144,147);Crimson Red(146,13,14);Alpine White(255,255,255);Le Mans Blue Metallic(27,47,80);Titanium Silver Metallic(190,190,190);Tasman Green Metallic(119,130,126);Deep Sea Blue Metallic(17,45,84);Mineral White Metallic(234,234,234);Vermilion Red Metallic(105,24,20);Black Sapphire Metallic(0,0,0);</t>
  </si>
  <si>
    <t xml:space="preserve"> Sun sensor ; Alloy and leather trim on doors; Alloy and leather trim on shift knob; Alloy trim on center console; Alloy trim on dash; Cooled storage compartment ; Extended cabin heating ; Front and rear reading lights ; Interior active charcoal air filter ; Leather and alloy steering wheel; Trunk light ;Climate control;Dual illuminating vanity mirrors;Rear floor mats;</t>
  </si>
  <si>
    <t xml:space="preserve"> 2 front headrests; 2 rear headrests; Adaptive headlights ; Auto delay off headlamps; Brake drying ; Child seat anchors ; Cornering lights ; Daytime running lights ; Dual front with head protection chambers side-mounted airbags; Dusk sensing headlamps; Electronic brakeforce distribution ; Emergency braking preparation ; Engine immobilizer ; Front fog/driving lights ; Front seatbelt pretensioners; Post-collision safety system ; Remote anti-theft alarm system ; Self-leveling headlights; Stability control ; Tire pressure monitoring ; Traction control ; Xenon high intensity discharge headlamp;4-wheel ABS;Emergency braking assist ;Emergency interior trunk release ;Front and rear ventilated disc brakes;Passenger airbag occupant sensing deactivation ;Passenger head restraint whiplash protection system ;Park Distance Control (Front and Rear);</t>
  </si>
  <si>
    <t xml:space="preserve">
                            Automatic High Beams
                        ;
                            19" Light Alloy Double-Spoke Wheels
                        ;</t>
  </si>
  <si>
    <t xml:space="preserve">
                            Through-Loading System w/Cargo Bag
                        ;
                            Satellite Radio w/1 Year Subscription
                        ;
                            BMW Assist w/Enhanced BT &amp;amp; USB
                        ;
                            Navigation, BMW Assist w/Enhanced BT &amp;amp; USB
                        ;
                            Harman Kardon Surround Sound System
                        ;
                            Heated Front Seats
                        ;
                            Comfort Access w/Comfort Loading and Open
                        ;
                            BMW Apps
                        ;</t>
  </si>
  <si>
    <t>Le Mans Blue Metallic(41,67,104);Space Gray Metallic(136,144,147);Jerez Black Metallic(37,42,48);Melbourne Red Metallic(158,35,37);Jet Black(0,0,0);Silverstone Metallic(167,177,186);Interlagos Blue Metallic(34,47,96);Mineral White Metallic(225,225,225);Alpine White(255,255,255);</t>
  </si>
  <si>
    <t xml:space="preserve"> 2 front headrests; 2 rear headrests; Adaptive headlights ; Auto delay off headlamps; Child seat anchors ; Cornering lights ; Daytime running lights ; Dual front side-mounted airbags; Dusk sensing headlamps; Electronic brakeforce distribution ; Engine immobilizer ; Front and rear head airbags; Front seatbelt pretensioners; Post-collision safety system ; Remote anti-theft alarm system ; Self-leveling headlights; Stability control ; Tire pressure monitoring ; Traction control ; Xenon high intensity discharge headlamp;4-wheel ABS;Emergency braking assist ;Emergency interior trunk release ;Front and rear ventilated disc brakes;Passenger airbag occupant sensing deactivation ;Rear folding headrests ;Park Distance Control (Rear Only);</t>
  </si>
  <si>
    <t xml:space="preserve">
                            Competition Package
                        ;
                            Dynamic Damper Control
                        ;
                            Premium Package
                        ;
                            Cold Weather Package
                        ;</t>
  </si>
  <si>
    <t xml:space="preserve">
                            Moonroof
                        ;
                            Rear Spoiler Deletion
                        ;
                            19" Light Alloy Double Spoke Wheels w/Performance Tires
                        ;
                            Automatic High Beams
                        ;</t>
  </si>
  <si>
    <t xml:space="preserve">
                            BMW Apps
                        ;
                            Enhanced Premium Sound
                        ;
                            Navigation, BMW Assist w/Enhanced BT &amp;amp; USB
                        ;
                            Satellite Radio w/1 Year Subscription
                        ;
                            Power Rear Sunshade
                        ;
                            Heated Front Seats
                        ;
                            Comfort Access Keyless Entry
                        ;</t>
  </si>
  <si>
    <t>Le Mans Blue Metallic(41,67,104);Space Gray Metallic(136,144,147);Jerez Black Metallic(37,42,48);Melbourne Red Metallic(158,35,37);Jet Black(0,0,0);Silverstone Metallic(167,177,186);Interlagos Blue Metallic(34,47,96);Mineral White Metallic(225,225,225);Ruby Black Metallic(53,42,48);Azurite Black Metallic(0,13,49);Moonstone Metallic(153,154,148);Alpine White(255,255,255);</t>
  </si>
  <si>
    <t xml:space="preserve"> Rear ventilation ducts with fan control ;Folding rear seatback;</t>
  </si>
  <si>
    <t xml:space="preserve"> 2 front headrests; 2 rear headrests; Adaptive headlights ; Auto delay off headlamps; Child seat anchors ; Cornering lights ; Daytime running lights ; Dual front with head protection chambers side-mounted airbags; Dusk sensing headlamps; Electronic brakeforce distribution ; Engine immobilizer ; Front seatbelt pretensioners; Post-collision safety system ; Remote anti-theft alarm system ; Self-leveling headlights; Stability control ; Tire pressure monitoring ; Traction control ; Xenon high intensity discharge headlamp;4-wheel ABS;Emergency braking assist ;Emergency interior trunk release ;Front and rear ventilated disc brakes;Passenger airbag occupant sensing deactivation ;Rear height adjustable headrests ;Park Distance Control (Rear Only);</t>
  </si>
  <si>
    <t xml:space="preserve">
                            BMW Individual Composition
                        ;
                            Dynamic Damper Control
                        ;
                            Cold Weather Package
                        ;
                            Premium Package
                        ;</t>
  </si>
  <si>
    <t xml:space="preserve">
                            19" Light Alloy Double Spoke Wheels w/Performance Tires
                        ;
                            Automatic High Beams
                        ;</t>
  </si>
  <si>
    <t xml:space="preserve">
                            BMW Apps
                        ;
                            Enhanced Premium Sound
                        ;
                            Navigation, BMW Assist w/Enhanced BT &amp;amp; USB
                        ;
                            Satellite Radio w/1 Year Subscription
                        ;
                            Heated Front Seats
                        ;
                            Comfort Access Keyless Entry
                        ;
                            Through-Loading System w/Integrated Transport Bag
                        ;</t>
  </si>
  <si>
    <t>320i 4dr Sedan (2.0L 4cyl Turbo 8A)</t>
  </si>
  <si>
    <t xml:space="preserve"> 2 front headrests; 3 rear headrests; Auto delay off headlamps; Brake drying ; Child seat anchors ; Daytime running lights ; Dual front side-mounted airbags; Dusk sensing headlamps; Electronic brakeforce distribution ; Emergency braking preparation ; Engine immobilizer ; Front and rear head airbags; Front fog/driving lights ; Front seatbelt pretensioners; Post-collision safety system ; Stability control ; Tire pressure monitoring ; Traction control ;4-wheel ABS;Emergency braking assist ;Emergency interior trunk release ;Front and rear ventilated disc brakes;Passenger airbag occupant sensing deactivation ;Rear center 3-point belt ;Rear door child safety locks ;Rear height adjustable headrests ;Turn signal mirrors;Anti-Theft Alarm System;</t>
  </si>
  <si>
    <t>F30, F31, F80</t>
  </si>
  <si>
    <t>320i - Sedan</t>
  </si>
  <si>
    <t>320i xDrive 4dr Sedan AWD (2.0L 4cyl Turbo 8A)</t>
  </si>
  <si>
    <t>320i xDrive - Sedan</t>
  </si>
  <si>
    <t>328i xDrive 4dr Sedan AWD (2.0L 4cyl Turbo 8A)</t>
  </si>
  <si>
    <t>ActiveHybrid 3 4dr Sedan (3.0L 6cyl Turbo gas/electric hybrid 8A)</t>
  </si>
  <si>
    <t>8-speed automatic</t>
  </si>
  <si>
    <t xml:space="preserve"> Cruise control ; Electric speed-proportional power steering ; Front and rear cupholders; Front and rear door pockets; Front seatback storage ; Remote trunk release ; Retained accessory power ; Tilt and telescopic steering wheel; Universal remote transmitter (for garage door, security system, etc.);12V rear and 12V cargo area power outlet(s);Audio and cruise controls on steering wheel;</t>
  </si>
  <si>
    <t xml:space="preserve"> Sun sensor ; Alloy trim on shift knob; Cooled storage compartment ; Electrochromatic inside rearview mirror; Extended cabin heating ; Front and rear reading lights ; Interior active charcoal air filter ; Leather steering wheel; Trunk light ; Turn signal in mirrors ; Wood trim on center console; Wood trim on dash; Wood trim on doors;Climate control;Dual illuminating vanity mirrors;Rear floor mats;</t>
  </si>
  <si>
    <t>ActiveHybrid 3 - Sedan</t>
  </si>
  <si>
    <t>(3.0L 6-cyl. Turbo Hybrid 8-speed Automatic)</t>
  </si>
  <si>
    <t>Mineral White Metallic(234,234,234);Mineral Grey Metallic(140,150,147);Liquid Blue Metallic(169,186,202);Imperial Blue Metallic(27,47,80);Orion Silver Metallic(197,190,184);Sparkling Bronze Metallic(133,123,114);Alpine White(255,255,255);Jet Black(0,0,0);Black Sapphire Metallic(0,0,0);Mojave Metallic(76,71,65);Melbourne Red Metallic(146,15,13);Glacier Silver Metallic(200,200,200);</t>
  </si>
  <si>
    <t xml:space="preserve"> Cruise control ; Electric speed-proportional power steering ; Front and rear cupholders; Front and rear door pockets; Front seatback storage ; Remote trunk release ; Retained accessory power ; Tilt and telescopic steering wheel;Audio and cruise controls on steering wheel;</t>
  </si>
  <si>
    <t xml:space="preserve"> Sun sensor ; Alloy trim on shift knob; Cooled storage compartment ; Extended cabin heating ; Front and rear reading lights ; Interior active charcoal air filter ; Leather steering wheel; Simulated alloy trim on center console; Simulated alloy trim on dash; Simulated alloy trim on doors; Trunk light ; Turn signal in mirrors ;Climate control;Dual illuminating vanity mirrors;Rear floor mats;</t>
  </si>
  <si>
    <t xml:space="preserve"> Alloy wheels;17 x 7.5 in. wheels;225/50R17 94V tires;Run flat tires;</t>
  </si>
  <si>
    <t xml:space="preserve">
                            Premium Package
                        ;
                            Cold Weather Package
                        ;
                            Sport Package
                        ;
                            Driver Assistance Package
                        ;
                            Lighting Package
                        ;</t>
  </si>
  <si>
    <t xml:space="preserve">
                            Moonroof
                        ;
                            18" V-Spoke Light Alloy Wheels w/Mixed Performance Tires
                        ;
                            18" Star-Spoke Light Alloy Wheels w/All-Season Tires
                        ;</t>
  </si>
  <si>
    <t xml:space="preserve">
                            Heated Front Seats
                        ;
                            Split Fold-Down Rear Seat
                        ;
                            Power Front Seats w/Driver Seat Memory
                        ;
                            Navigation System w/Touchpad
                        ;</t>
  </si>
  <si>
    <t xml:space="preserve">
                            Increased Top Speed Limiter w/Performance Tires
                        ;
                            Manual Transmission
                        ;</t>
  </si>
  <si>
    <t xml:space="preserve">
                            Increased Top Speed Limiter w/Performance Tires
                        ;</t>
  </si>
  <si>
    <t>328i 4dr Sedan (2.0L 4cyl Turbo 8A)</t>
  </si>
  <si>
    <t>Imperial Blue Metallic(27,47,80);Orion Silver Metallic(197,190,184);Sparkling Bronze Metallic(133,123,114);Alpine White(255,255,255);Jet Black(0,0,0);Black Sapphire Metallic(0,0,0);Mojave Metallic(76,71,65);Melbourne Red Metallic(146,15,13);Glacier Silver Metallic(200,200,200);Mineral White Metallic(234,234,234);Mineral Grey Metallic(140,150,147);Liquid Blue Metallic(169,186,202);Estoril Blue(68,104,156);</t>
  </si>
  <si>
    <t xml:space="preserve"> 2 front headrests; 3 rear headrests; Auto delay off headlamps; Brake drying ; Child seat anchors ; Daytime running lights ; Dual front side-mounted airbags; Dusk sensing headlamps; Electronic brakeforce distribution ; Emergency braking preparation ; Engine immobilizer ; Front and rear head airbags; Front fog/driving lights ; Front seatbelt pretensioners; Post-collision safety system ; Stability control ; Tire pressure monitoring ; Traction control ;4-wheel ABS;Emergency braking assist ;Emergency interior trunk release ;Front and rear ventilated disc brakes;Passenger airbag occupant sensing deactivation ;Passenger head restraint whiplash protection system ;Rear center 3-point belt ;Rear door child safety locks ;Rear height adjustable headrests ;Turn signal mirrors;Anti-Theft Alarm System;Parking Assistant;</t>
  </si>
  <si>
    <t xml:space="preserve">
                            Premium Package
                        ;
                            Cold Weather Package
                        ;
                            Luxury Line
                        ;
                            Driver Assistance Package
                        ;
                            Dynamic Handling Package
                        ;
                            Lighting Package
                        ;
                            Technology Package
                        ;
                            Driver Assistance Plus
                        ;
                            M Sport
                        ;
                            Sport Line
                        ;</t>
  </si>
  <si>
    <t xml:space="preserve">
                            Moonroof
                        ;
                            M Sport Brakes
                        ;
                            18" Star-Spoke Wheels w/All-Season Tires
                        ;
                            Automatic High Beams
                        ;
                            18" Double-Spoke Light Alloy Wheels w/Performance Tires
                        ;
                            18" Star-Spoke Wheels w/Mixed Summer Tires
                        ;
                            18" Multi-Spoke Light Alloy Wheels w/All-Season Tires
                        ;</t>
  </si>
  <si>
    <t xml:space="preserve">
                            Side and Top View Cameras
                        ;
                            Rear Manual Side Window Shades
                        ;
                            Heated Front Seats
                        ;
                            Active Cruise Control
                        ;
                            Navigation System w/Touchpad
                        ;
                            Harman Kardon Surround Sound System
                        ;
                            Concierge Services
                        ;</t>
  </si>
  <si>
    <t xml:space="preserve">
                            Sport Automatic Transmission w/Paddle Shifters
                        ;
                            Increased Top Speed Limiter w/Performance Tires
                        ;
                            Manual Transmission
                        ;</t>
  </si>
  <si>
    <t>328i SULEV 4dr Sedan (2.0L 4cyl Turbo 8A)</t>
  </si>
  <si>
    <t xml:space="preserve">
                            Sport Automatic Transmission w/Paddle Shifters
                        ;
                            Increased Top Speed Limiter w/Performance Tires
                        ;</t>
  </si>
  <si>
    <t>328i SULEV - Sedan</t>
  </si>
  <si>
    <t>328i xDrive SULEV 4dr Sedan AWD (2.0L 4cyl Turbo 8A)</t>
  </si>
  <si>
    <t>328i xDrive SULEV - Sedan</t>
  </si>
  <si>
    <t>335i 4dr Sedan (3.0L 6cyl Turbo 8A)</t>
  </si>
  <si>
    <t xml:space="preserve"> Alloy wheels;18 x 8.0 in. wheels;225/45R18 94V tires;Run flat tires;</t>
  </si>
  <si>
    <t xml:space="preserve"> 2 front headrests; 3 rear headrests; Adaptive headlights ; Auto delay off headlamps; Brake drying ; Child seat anchors ; Daytime running lights ; Dual front side-mounted airbags; Dusk sensing headlamps; Electronic brakeforce distribution ; Emergency braking preparation ; Engine immobilizer ; Front and rear head airbags; Front fog/driving lights ; Front seatbelt pretensioners; Post-collision safety system ; Remote anti-theft alarm system ; Self-leveling headlights; Stability control ; Tire pressure monitoring ; Traction control ; Xenon high intensity discharge headlamp;4-wheel ABS;Emergency braking assist ;Emergency interior trunk release ;Front and rear ventilated disc brakes;Passenger airbag occupant sensing deactivation ;Passenger head restraint whiplash protection system ;Rear center 3-point belt ;Rear door child safety locks ;Rear height adjustable headrests ;Turn signal mirrors;Parking Assistant;</t>
  </si>
  <si>
    <t xml:space="preserve">
                            Cold Weather Package
                        ;
                            Luxury Line
                        ;
                            Driver Assistance Package
                        ;
                            Dynamic Handling Package
                        ;
                            Premium Package
                        ;
                            Technology Package
                        ;
                            Driver Assistance Plus
                        ;
                            M Sport
                        ;
                            Sport Line
                        ;</t>
  </si>
  <si>
    <t xml:space="preserve">
                            M Sport Brakes
                        ;
                            18" Star-Spoke Wheels w/All-Season Tires
                        ;
                            Automatic High Beams
                        ;
                            19" Double-Spoke Light Alloy Wheels w/Mixed Performance Tires
                        ;
                            18" Double-Spoke Light Alloy Wheels w/Performance Tires
                        ;
                            18" Star-Spoke Wheels w/Mixed Summer Tires
                        ;
                            18" Multi-Spoke Light Alloy Wheels w/All-Season Tires
                        ;
                            18" V-Spoke Light Alloy Wheels w/Mixed Performance Tires
                        ;
                            19" Star-Spoke Wheels w/Mixed Summer Tires
                        ;</t>
  </si>
  <si>
    <t>335i xDrive 4dr Sedan AWD (3.0L 6cyl Turbo 8A)</t>
  </si>
  <si>
    <t>328d 4dr Sedan (2.0L 4cyl Turbodiesel 8A)</t>
  </si>
  <si>
    <t>328d - Sedan</t>
  </si>
  <si>
    <t>(2.0L 4-cyl. Turbo Diesel 8-speed Automatic)</t>
  </si>
  <si>
    <t>328d xDrive 4dr Sedan AWD (2.0L 4cyl Turbodiesel 8A)</t>
  </si>
  <si>
    <t>328d xDrive - Sedan</t>
  </si>
  <si>
    <t>(2.0L 4-cyl. Turbo Diesel AWD 8-speed Automatic)</t>
  </si>
  <si>
    <t>328d xDrive 4dr Wagon AWD (2.0L 4cyl Turbodiesel 8A)</t>
  </si>
  <si>
    <t xml:space="preserve"> Cargo net ; Cruise control ; Electric speed-proportional power steering ; Front and rear cupholders; Front and rear door pockets; Front seatback storage ; Remote trunk release ; Retained accessory power ; Tilt and telescopic steering wheel; Universal remote transmitter (for garage door, security system, etc.);Transmission, cruise and audio controls on steering wheel;</t>
  </si>
  <si>
    <t xml:space="preserve"> Sun sensor ; Alloy trim on shift knob; Cargo area light ; Cooled storage compartment ; Electrochromatic inside rearview mirror; Extended cabin heating ; Front and rear reading lights ; Interior active charcoal air filter ; Leather steering wheel; Simulated alloy trim on center console; Simulated alloy trim on dash; Simulated alloy trim on doors; Turn signal in mirrors ;Climate control;Dual illuminating vanity mirrors;Rear floor mats;</t>
  </si>
  <si>
    <t xml:space="preserve"> 2 front headrests; 3 rear headrests; Auto delay off headlamps; Brake drying ; Child seat anchors ; Daytime running lights ; Dual front side-mounted airbags; Dusk sensing headlamps; Electronic brakeforce distribution ; Emergency braking preparation ; Engine immobilizer ; Front and rear head airbags; Front fog/driving lights ; Front seatbelt pretensioners; Post-collision safety system ; Stability control ; Tire pressure monitoring ; Traction control ;4-wheel ABS;Emergency braking assist ;Front and rear ventilated disc brakes;Passenger airbag occupant sensing deactivation ;Passenger head restraint whiplash protection system ;Rear center 3-point belt ;Rear door child safety locks ;Rear height adjustable headrests ;Turn signal mirrors;Anti-Theft Alarm System;Parking Assistant;</t>
  </si>
  <si>
    <t xml:space="preserve">
                            Luxury Line
                        ;
                            M Sport
                        ;
                            Sport Line
                        ;
                            Cold Weather Package
                        ;
                            Drive Assistance Package
                        ;
                            Dynamic Handling Package
                        ;
                            Lighting Package
                        ;
                            Premium Package
                        ;
                            Technology Package
                        ;
                            Driver Assistance Plus
                        ;</t>
  </si>
  <si>
    <t xml:space="preserve">
                            M Sport Brakes
                        ;
                            18" Star-Spoke Wheels w/All-Season Tires
                        ;
                            Automatic High Beams
                        ;
                            18" Double-Spoke Light Alloy Wheels w/Performance Tires
                        ;
                            18" Star-Spoke Wheels w/Mixed Summer Tires
                        ;
                            18" Multi-Spoke Light Alloy Wheels w/All-Season Tires
                        ;</t>
  </si>
  <si>
    <t>328d xDrive - Wagon</t>
  </si>
  <si>
    <t>328i xDrive 4dr Wagon AWD (2.0L 4cyl Turbo 8A)</t>
  </si>
  <si>
    <t xml:space="preserve">
                            Luxury Line
                        ;
                            Modern Line
                        ;
                            M Sport
                        ;
                            Sport Line
                        ;
                            Cold Weather Package
                        ;
                            Drive Assistance Package
                        ;
                            Dynamic Handling Package
                        ;
                            Lighting Package
                        ;
                            Premium Package
                        ;
                            Technology Package
                        ;
                            Driver Assistance Plus
                        ;
                            Driver Assistance Plus
                        ;</t>
  </si>
  <si>
    <t xml:space="preserve">
                            Cold Weather Package
                        ;
                            Luxury Line
                        ;
                            Driver Assistance Package
                        ;
                            Dynamic Handling Package
                        ;
                            Premium Package
                        ;
                            Driver Assistance Plus
                        ;
                            M Sport
                        ;
                            Technology Package
                        ;
                            Sport Line
                        ;</t>
  </si>
  <si>
    <t xml:space="preserve">
                            M Sport Brakes
                        ;
                            18" Star-Spoke Wheels w/All-Season Tires
                        ;
                            18" Streamline Light Alloy Wheels w/Performance Tires
                        ;
                            Automatic High Beams
                        ;
                            19" Double-Spoke Light Alloy Wheels w/Mixed Performance Tires
                        ;
                            18" Double-Spoke Light Alloy Wheels w/Performance Tires
                        ;
                            18" Star-Spoke Wheels w/Mixed Summer Tires
                        ;
                            18" Multi-Spoke Light Alloy Wheels w/All-Season Tires
                        ;
                            18" V-Spoke Light Alloy Wheels w/Mixed Performance Tires
                        ;
                            19" Star-Spoke Wheels w/Mixed Summer Tires
                        ;</t>
  </si>
  <si>
    <t xml:space="preserve">
                            Side and Top View Cameras
                        ;
                            Rear Manual Side Window Shades
                        ;
                            Navigation System w/Touchpad
                        ;
                            Heated Front Seats
                        ;
                            Active Cruise Control
                        ;
                            Harman Kardon Surround Sound System
                        ;
                            Concierge Services
                        ;</t>
  </si>
  <si>
    <t xml:space="preserve"> Cruise control ; Electric power steering ; Front and rear cupholders; Front and rear door pockets; Front seatback storage ; Keyless ignition ; Tilt and telescopic steering wheel;Audio and cruise controls on steering wheel;</t>
  </si>
  <si>
    <t xml:space="preserve"> Sun sensor ; Cooled storage compartment ; Extended cabin heating ; Interior air filtration ; Leather steering wheel; Turn signal in mirrors ;Climate control;Dual illuminating vanity mirrors;</t>
  </si>
  <si>
    <t xml:space="preserve"> 2 subwoofer(s); 205 watts stereo output; 9 total speakers; USB connection ; Auxiliary audio input and USB with external media control ;AM/FM  stereo;</t>
  </si>
  <si>
    <t xml:space="preserve">
                            Navigation System w/Touchpad
                        ;
                            Enhanced USB and Bluetooth Plus Smartphone Integration
                        ;
                            Heated Front Seats
                        ;
                            Power Front Seats w/Driver Seat Memory
                        ;
                            Split Fold-Down Rear Seat
                        ;</t>
  </si>
  <si>
    <t xml:space="preserve"> Alloy wheels;18 x 8.0 in. wheels;225/45R18 91V tires;Run flat tires;</t>
  </si>
  <si>
    <t xml:space="preserve"> Extended sunroof ; Intermittent rear wiper ; One-touch power sunroof ; Power glass sunroof; Rear defogger ; Remote sunroof operation ; Roof rack ;Variable intermittent rain sensing wipers;</t>
  </si>
  <si>
    <t>M3 4dr Sedan (3.0L 6cyl Turbo 6M)</t>
  </si>
  <si>
    <t xml:space="preserve"> 10 -way power driver seat; 10 -way power passenger seat; Height adjustable driver seat; Height adjustable passenger seat; Leather/cloth ; Multi-level heating driver seat; Multi-level heating passenger seat; Sport front seats;Driver seat with manual adjustable lumbar support ;Passenger seat with manual adjustable lumbar support ;</t>
  </si>
  <si>
    <t>Jet Black(0,0,0);Mineral White Metallic(234,234,234);Glacier Silver Metallic(200,200,200);Imperial Blue Metallic(27,47,80);Jatoba Brown Metallic(96,89,83);Alpine White(255,255,255);Mediterranean Blue Metallic(33,57,85);Mineral Grey Metallic(140,150,147);Platinum Silver Metallic(152,151,146);Melbourne Red Metallic(146,15,13);Black Sapphire Metallic(0,0,0);</t>
  </si>
  <si>
    <t xml:space="preserve"> Alloy wheels;17 x 8.0 in. wheels;225/55R17 tires;Run flat tires;</t>
  </si>
  <si>
    <t xml:space="preserve"> 2 front headrests; 3 rear headrests; Auto delay off headlamps; Brake drying ; Child seat anchors ; Daytime running lights ; Dual front side-mounted airbags; Dusk sensing headlamps; Emergency braking preparation ; Engine immobilizer ; Front and rear head airbags; Front fog/driving lights ; Post-collision safety system ; Remote anti-theft alarm system ; Stability control ; Tire pressure monitoring ; Traction control ;4-wheel ABS;Emergency braking assist ;Front and rear ventilated disc brakes;Passenger airbag occupant sensing deactivation ;Rear center 3-point belt ;Rear door child safety locks ;Rear height adjustable headrests ;Turn signal mirrors;</t>
  </si>
  <si>
    <t xml:space="preserve">
                            Lighting Package
                        ;
                            Premium Package
                        ;
                            Cold Weather Package
                        ;
                            Sport Package
                        ;
                            Driver Assistance Package
                        ;
                            Track Handling Package
                        ;</t>
  </si>
  <si>
    <t xml:space="preserve">
                            Moonroof
                        ;
                            18" Turbine Wheels w/All-Season Tires
                        ;
                            18" V-Spoke Ferric Light Alloy Wheels w/Mixed Performance Tires
                        ;
                            18" V-Spoke Orbit Grey Light Alloy Wheels w/Mixed Performance Non-Runflat Tires
                        ;</t>
  </si>
  <si>
    <t>Jet Black(0,0,0);Mineral White Metallic(234,234,234);Glacier Silver Metallic(200,200,200);Imperial Blue Metallic(27,47,80);Estoril Blue Metallic(68,104,156);Alpine White(255,255,255);Mineral Grey Metallic(140,150,147);Melbourne Red Metallic(146,15,13);Jatoba Brown Metallic(96,89,83);Mediterranean Blue Metallic(33,57,85);Platinum Silver Metallic(152,151,146);Black Sapphire Metallic(0,0,0);</t>
  </si>
  <si>
    <t xml:space="preserve"> 8 -way power driver seat; 8 -way power passenger seat; Driver seat thigh extension ; Height adjustable driver seat; Height adjustable passenger seat; Leatherette ; Sport front seats;</t>
  </si>
  <si>
    <t xml:space="preserve"> 2 front headrests; 3 rear headrests; Auto delay off headlamps; Brake drying ; Child seat anchors ; Daytime running lights ; Dual front side-mounted airbags; Dusk sensing headlamps; Emergency braking preparation ; Engine immobilizer ; Front and rear head airbags; Front fog/driving lights ; Post-collision safety system ; Remote anti-theft alarm system ; Stability control ; Tire pressure monitoring ; Traction control ;4-wheel ABS;Emergency braking assist ;Front and rear ventilated disc brakes;Passenger airbag occupant sensing deactivation ;Rear center 3-point belt ;Rear door child safety locks ;Rear height adjustable headrests ;Turn signal mirrors;Side and Top View Cameras;Parking Assistant;</t>
  </si>
  <si>
    <t xml:space="preserve">
                            Luxury Package
                        ;
                            Technology Package
                        ;
                            Lighting Package
                        ;
                            M Sport Package
                        ;
                            Premium Package
                        ;
                            Cold Weather Package
                        ;
                            Driver Assistance Plus
                        ;
                            Driver Assistance Package
                        ;
                            Track Handling Package
                        ;</t>
  </si>
  <si>
    <t xml:space="preserve">
                            18" Star-Spoke Wheels w/Mixed Summer Tires
                        ;
                            18" Double-Spoke Light Alloy Wheels w/All-Season Tires
                        ;
                            18" Star-Spoke Wheels w/All-Season Tires
                        ;
                            18" V-Spoke Orbit Grey Light Alloy Wheels w/Mixed Performance Non-Runflat Tires
                        ;
                            18" Double-Spoke Light Alloy Wheels w/Mixed Performance Tires
                        ;
                            Moonroof
                        ;</t>
  </si>
  <si>
    <t xml:space="preserve">
                            Navigation System w/Touchpad
                        ;
                            Harman Kardon Surround Sound System
                        ;
                            Enhanced USB and Bluetooth Plus Smartphone Integration
                        ;
                            Rear Manual Side Window Shades
                        ;
                            Heated Front Seats
                        ;
                            Non Sport Seats for Luxury Package
                        ;</t>
  </si>
  <si>
    <t xml:space="preserve">
                            Adaptive M Suspension
                        ;</t>
  </si>
  <si>
    <t xml:space="preserve">
                            Navigation System w/Touchpad
                        ;
                            Harman Kardon Surround Sound System
                        ;
                            Active Cruise Control
                        ;
                            Enhanced USB and Bluetooth Plus Smartphone Integration
                        ;
                            Rear Manual Side Window Shades
                        ;
                            Heated Front Seats
                        ;
                            Non Sport Seats for Luxury Package
                        ;</t>
  </si>
  <si>
    <t xml:space="preserve">
                            Luxury Package
                        ;
                            Technology Package
                        ;
                            M Sport Package
                        ;
                            Lighting Package
                        ;
                            Premium Package
                        ;
                            Cold Weather Package
                        ;
                            Driver Assistance Plus
                        ;
                            Driver Assistance Package
                        ;
                            Track Handling Package
                        ;</t>
  </si>
  <si>
    <t>340i 4dr Sedan (3.0L 6cyl Turbo 8A)</t>
  </si>
  <si>
    <t xml:space="preserve"> 8 -way power driver seat; 8 -way power passenger seat; Driver seat thigh extension ; Height adjustable driver seat; Height adjustable passenger seat; Leatherette ; Sport front seats;Driver seat with power adjustable lumbar support ;Passenger seat with power adjustable lumbar support ;</t>
  </si>
  <si>
    <t xml:space="preserve"> 12 Months of provided satellite radio service; 16 total speakers; 2 subwoofer(s); 600 watts stereo output; USB connection ; Auxiliary audio input and USB with external media control ; Harman/kardon premium brand speakers; Satellite radio satellite radio;AM/FM  stereo;</t>
  </si>
  <si>
    <t xml:space="preserve"> 2 front headrests; 3 rear headrests; LED headlamp; Auto delay off headlamps; Brake drying ; Child seat anchors ; Daytime running lights ; Dual front side-mounted airbags; Dusk sensing headlamps; Emergency braking preparation ; Engine immobilizer ; Front and rear head airbags; Front fog/driving lights ; Post-collision safety system ; Remote anti-theft alarm system ; Stability control ; Tire pressure monitoring ; Traction control ;4-wheel ABS;Emergency braking assist ;Front and rear ventilated disc brakes;Passenger airbag occupant sensing deactivation ;Rear center 3-point belt ;Rear door child safety locks ;Rear height adjustable headrests ;Turn signal mirrors;Side and Top View Cameras;Parking Assistant;</t>
  </si>
  <si>
    <t xml:space="preserve">
                            Luxury Package
                        ;
                            Technology Package
                        ;
                            Lighting Package
                        ;
                            M Sport Package
                        ;
                            Cold Weather Package
                        ;
                            Driver Assistance Plus
                        ;
                            Driver Assistance Package
                        ;
                            Track Handling Package
                        ;</t>
  </si>
  <si>
    <t xml:space="preserve">
                            18" Star-Spoke Wheels w/Mixed Summer Tires
                        ;
                            18" Star-Spoke Wheels w/All-Season Tires
                        ;
                            18" V-Spoke Orbit Grey Light Alloy Wheels w/Mixed Performance Non-Runflat Tires
                        ;
                            18" Double-Spoke Light Alloy Wheels w/Mixed Performance Tires
                        ;
                            19" Double-Spoke Orbit Grey Light Alloy Wheels w/Mixed Performance Tires
                        ;
                            19" Star-Spoke Light Alloy Wheels w/Mixed Performance Tires
                        ;
                            19" Star-Spoke Wheels w/Mixed Summer Tires
                        ;</t>
  </si>
  <si>
    <t xml:space="preserve">
                            Navigation System w/Touchpad
                        ;
                            Active Cruise Control
                        ;
                            Enhanced USB and Bluetooth Plus Smartphone Integration
                        ;
                            Rear Manual Side Window Shades
                        ;
                            Heated Front Seats
                        ;
                            Non Sport Seats for Luxury Package
                        ;</t>
  </si>
  <si>
    <t xml:space="preserve">
                            Manual Transmission
                        ;
                            Adaptive M Suspension
                        ;</t>
  </si>
  <si>
    <t>340i - Sedan</t>
  </si>
  <si>
    <t>340i xDrive 4dr Sedan AWD (3.0L 6cyl Turbo 8A)</t>
  </si>
  <si>
    <t xml:space="preserve">
                            Luxury Package
                        ;
                            Technology Package
                        ;
                            M Sport Package
                        ;
                            Lighting Package
                        ;
                            Cold Weather Package
                        ;
                            Driver Assistance Plus
                        ;
                            Driver Assistance Package
                        ;
                            Track Handling Package
                        ;</t>
  </si>
  <si>
    <t>340i xDrive - Sedan</t>
  </si>
  <si>
    <t xml:space="preserve">
                            Luxury Package
                        ;
                            Technology Package
                        ;
                            Lighting Package
                        ;
                            M Sport Package
                        ;
                            Premium Package
                        ;
                            Cold Weather Package
                        ;
                            Driver Assistance Plus
                        ;
                            Driver Assistance Package
                        ;</t>
  </si>
  <si>
    <t xml:space="preserve">
                            18" Star-Spoke Wheels w/Mixed Summer Tires
                        ;
                            18" Double-Spoke Light Alloy Wheels w/All-Season Tires
                        ;
                            18" Star-Spoke Wheels w/All-Season Tires
                        ;
                            18" Double-Spoke Light Alloy Wheels w/Mixed Performance Tires
                        ;
                            Moonroof
                        ;</t>
  </si>
  <si>
    <t xml:space="preserve">
                            Luxury Package
                        ;
                            Technology Package
                        ;
                            M Sport Package
                        ;
                            Lighting Package
                        ;
                            Premium Package
                        ;
                            Cold Weather Package
                        ;
                            Driver Assistance Plus
                        ;
                            Driver Assistance Package
                        ;</t>
  </si>
  <si>
    <t xml:space="preserve">
                            Technology Package
                        ;
                            M Sport Package
                        ;
                            Lighting Package
                        ;
                            Premium Package
                        ;
                            Cold Weather Package
                        ;
                            Luxury Package
                        ;
                            Driver Assistance Plus
                        ;
                            Driver Assistance Package
                        ;</t>
  </si>
  <si>
    <t xml:space="preserve">
                            18" Star-Spoke Wheels w/Mixed Summer Tires
                        ;
                            18" Double-Spoke Light Alloy Wheels w/All-Season Tires
                        ;
                            18" Star-Spoke Wheels w/All-Season Tires
                        ;
                            18" Double-Spoke Light Alloy Wheels w/Mixed Performance Tires
                        ;</t>
  </si>
  <si>
    <t xml:space="preserve">
                            Rear Manual Side Window Shades
                        ;
                            Navigation System w/Touchpad
                        ;
                            Harman Kardon Surround Sound System
                        ;
                            Active Cruise Control
                        ;
                            Enhanced USB and Bluetooth Plus Smartphone Integration
                        ;
                            Heated Front Seats
                        ;
                            Non Sport Seats for Luxury Package
                        ;</t>
  </si>
  <si>
    <t xml:space="preserve">
                            Technology Package
                        ;
                            M Sport Package
                        ;
                            Lighting Package
                        ;
                            Premium Package
                        ;
                            Cold Weather Package
                        ;
                            Luxury Package
                        ;
                            Driver Assistance Plus
                        ;
                            Driver Assistance Package
                        ;
                            Track Handling Package
                        ;</t>
  </si>
  <si>
    <t xml:space="preserve">
                            18" Star-Spoke Wheels w/Mixed Summer Tires
                        ;
                            18" Double-Spoke Light Alloy Wheels w/All-Season Tires
                        ;
                            18" Star-Spoke Wheels w/All-Season Tires
                        ;
                            18" V-Spoke Orbit Grey Light Alloy Wheels w/Mixed Performance Non-Runflat Tires
                        ;
                            18" Double-Spoke Light Alloy Wheels w/Mixed Performance Tires
                        ;</t>
  </si>
  <si>
    <t>330e 4dr Sedan (2.0L 4cyl Turbo gas/electric hybrid 8A)</t>
  </si>
  <si>
    <t>Mediterranean Blue Metallic(33,57,85);Jatoba Brown Metallic(96,89,83);Platinum Silver Metallic(152,151,146);Mineral White Metallic(234,234,234);Jet Black(0,0,0);Imperial Blue Metallic(27,47,80);Black Sapphire Metallic(0,0,0);Alpine White(255,255,255);Glacier Silver Metallic(200,200,200);Melbourne Red Metallic(146,15,13);Estoril Blue Metallic(68,104,156);Mineral Grey Metallic(140,150,147);</t>
  </si>
  <si>
    <t>330e - Sedan</t>
  </si>
  <si>
    <t>(2.0L 4-cyl. Turbo Hybrid 8-speed Automatic)</t>
  </si>
  <si>
    <t>https://media.ed.edmunds-media.com/bmw/3-series-edrive/2016/evox/2016_bmw_3-series-edrive_sedan_330e_tds_evox_10_400.jpg;https://media.ed.edmunds-media.com/bmw/3-series-edrive/2016/evox/2016_bmw_3-series-edrive_sedan_330e_tds_evox_11_400.jpg;https://media.ed.edmunds-media.com/bmw/3-series-edrive/2016/evox/2016_bmw_3-series-edrive_sedan_330e_tds_evox_12_400.jpg;https://media.ed.edmunds-media.com/bmw/3-series-edrive/2016/oem/2016_bmw_3-series-edrive_sedan_330e_fq_oem_2_400.jpg;https://media.ed.edmunds-media.com/bmw/3-series-edrive/2016/oem/2016_bmw_3-series-edrive_sedan_330e_rq_oem_4_400.jpg;https://media.ed.edmunds-media.com/bmw/3-series-edrive/2016/oem/2016_bmw_3-series-edrive_sedan_330e_s_oem_1_400.jpg;https://media.ed.edmunds-media.com/bmw/3-series-edrive/2016/oem/2016_bmw_3-series-edrive_sedan_330e_i_oem_1_400.jpg;</t>
  </si>
  <si>
    <t>_x000D_
                            Cold Weather Package_x000D_
                        ;_x000D_
                            M Sport Package_x000D_
                        ;_x000D_
                            Premium Package_x000D_
                        ;_x000D_
                            Technology Package_x000D_
                        ;_x000D_
                            Lighting Package_x000D_
                        ;_x000D_
                            Luxury Package_x000D_
                        ;_x000D_
                            Driver Assistance Plus_x000D_
                        ;_x000D_
                            Driver Assistance Package_x000D_
                        ;</t>
  </si>
  <si>
    <t>_x000D_
                            18" Star-Spoke Wheels w/All-Season Tires_x000D_
                        ;_x000D_
                            18" Star-Spoke Wheels w/Mixed Summer Tires_x000D_
                        ;_x000D_
                            18" Double-Spoke Light Alloy Wheels w/Mixed Performance Tires_x000D_
                        ;_x000D_
                            18" Double-Spoke Light Alloy Wheels w/All-Season Tires_x000D_
                        ;_x000D_
                            Moonroof_x000D_
                        ;</t>
  </si>
  <si>
    <t>_x000D_
                            Rear Manual Side Window Shades_x000D_
                        ;_x000D_
                            Non Sport Seats for Luxury Package_x000D_
                        ;_x000D_
                            Active Cruise Control_x000D_
                        ;_x000D_
                            Heated Front Seats_x000D_
                        ;_x000D_
                            Enhanced USB and Bluetooth Plus Smartphone Integration_x000D_
                        ;_x000D_
                            Navigation System_x000D_
                        ;_x000D_
                            Harman Kardon Surround Sound System_x000D_
                        ;</t>
  </si>
  <si>
    <t>Black Sapphire Metallic(0,0,0);Mineral Grey Metallic(140,150,147);Alpine White(255,255,255);Mineral White Metallic(234,234,234);Sakhir Orange Metallic(209,81,49);Azurite Black Metallic(0,13,49);Champagne Quartz Metallic(138,120,108);Austin Yellow Metallic(208,195,81);Tanzanite Blue Metallic(26,59,92);Smoked Topaz Metallic(95,77,77);Yas Marina Blue Metallic(98,138,189);Silverstone Metallic(179,192,201);</t>
  </si>
  <si>
    <t xml:space="preserve"> 4 one-touch power windows; Hands-free entry ;Heated mirrors;Reverse tilt passenger mirror provides curb view when vehicle in reverse;</t>
  </si>
  <si>
    <t xml:space="preserve"> Cruise control ; Electric power steering ; Front and rear door pockets; Front cupholders; Keyless ignition ; Tilt and telescopic steering wheel; Universal remote transmitter (for garage door, security system, etc.);Audio and cruise controls on steering wheel;</t>
  </si>
  <si>
    <t xml:space="preserve"> 12 Months of provided satellite radio service; 16 total speakers; 2 subwoofer(s); 600 watts stereo output; USB connection ; Harman/kardon premium brand speakers; Satellite radio satellite radio; Speed sensitive volume control ;AM/FM  stereo;</t>
  </si>
  <si>
    <t xml:space="preserve"> Alloy wheels;18 x 10.0 in. wheels;275/40R Y tires;Performance tires;</t>
  </si>
  <si>
    <t xml:space="preserve"> 2 front headrests; 3 rear headrests; Adaptive headlights ; Brake drying ; Child seat anchors ; Cornering lights ; Daytime running lights ; Dual front side-mounted airbags; Dusk sensing headlamps; Emergency braking preparation ; Engine immobilizer ; Front and rear head airbags; Post-collision safety system ; Remote anti-theft alarm system ; Self-leveling headlights; Stability control ; Tire pressure monitoring ; Traction control ; Xenon high intensity discharge headlamp;4-wheel ABS;Emergency braking assist ;Front and rear ventilated disc brakes;Passenger airbag occupant sensing deactivation ;Rear center 3-point belt ;Rear door child safety locks ;Rear height adjustable headrests ;Parking Assistant;Side and Top View Cameras;</t>
  </si>
  <si>
    <t xml:space="preserve">
                            Lighting Package
                        ;
                            Driver Assistance Plus
                        ;
                            Executive Package
                        ;
                            Competition Package
                        ;</t>
  </si>
  <si>
    <t xml:space="preserve">
                            19" Double-Spoke Light Alloy Wheels w/Mixed Performance Tires
                        ;
                            19" Black Double-Spoke Light Alloy Wheels w/Mixed Performance Tires
                        ;
                            Moonroof
                        ;</t>
  </si>
  <si>
    <t xml:space="preserve">
                            Enhanced USB and Bluetooth Plus Smartphone Integration
                        ;
                            Power Rear Sunshade
                        ;</t>
  </si>
  <si>
    <t xml:space="preserve">
                            M Double-Clutch Transmission w/Drivelogic
                        ;
                            M Carbon Ceramic Brakes
                        ;
                            Adaptive M Suspension
                        ;</t>
  </si>
  <si>
    <t xml:space="preserve"> Alloy wheels;18 x 8.5 in. wheels;255/40R18 tires;Run flat tires;</t>
  </si>
  <si>
    <t>330e iPerformance 4dr Sedan (2.0L 4cyl Turbo gas/electric hybrid 8A)</t>
  </si>
  <si>
    <t>330e iPerformance - Sedan</t>
  </si>
  <si>
    <t xml:space="preserve"> 12 Months of provided satellite radio service; 16 total speakers; 2 subwoofer(s); 600 watts stereo output; USB connection ; Harman/kardon premium brand speakers; Satellite radio satellite radio; Speed sensitive volume control ; Surround audio surround audio (discrete);AM/FM  stereo;</t>
  </si>
  <si>
    <t>Alpine White(255,255,255);Melbourne Red Metallic(146,15,13);Mineral Grey Metallic(140,150,147);Jatoba Brown Metallic(96,89,83);Mediterranean Blue Metallic(33,57,85);Platinum Silver Metallic(152,151,146);Jet Black(0,0,0);Mineral White Metallic(234,234,234);Black Sapphire Metallic(0,0,0);Glacier Silver Metallic(200,200,200);Sunset Orange Metallic(176,56,16);</t>
  </si>
  <si>
    <t xml:space="preserve"> 2 front headrests; 3 rear headrests; LED headlamp; Auto delay off headlamps; Brake drying ; Child seat anchors ; Daytime running lights ; Dual front side-mounted airbags; Dusk sensing headlamps; Emergency braking preparation ; Engine immobilizer ; Front and rear head airbags; Front fog/driving lights ; Post-collision safety system ; Remote anti-theft alarm system ; Stability control ; Tire pressure monitoring ; Traction control ;4-wheel ABS;Emergency braking assist ;Front and rear ventilated disc brakes;Passenger airbag occupant sensing deactivation ;Rear center 3-point belt ;Rear door child safety locks ;Rear height adjustable headrests ;Turn signal mirrors;Park Distance Control;Active Blind Spot Detection;</t>
  </si>
  <si>
    <t xml:space="preserve">
                            Convenience Package
                        ;
                            Sport Package
                        ;
                            Driving Assistance Package
                        ;
                            Premium Package
                        ;
                            Track Handling Package
                        ;</t>
  </si>
  <si>
    <t xml:space="preserve">
                            18" Turbine Wheels w/All-Season Tires
                        ;
                            Moonroof Deletion
                        ;
                            Comfort Access Keyless Entry
                        ;
                            18" V-Spoke Orbit Grey Light Alloy Wheels w/Mixed Performance Non-Runflat Tires
                        ;
                            18" V-Spoke Ferric Light Alloy Wheels w/Mixed Performance Tires
                        ;</t>
  </si>
  <si>
    <t xml:space="preserve">
                            SiriusXM Satellite Radio w/1 Year All Access Subscription
                        ;
                            Apple CarPlay Compatibility
                        ;
                            Wireless Charging
                        ;
                            Navigation System w/Touchpad
                        ;
                            Power Front Seats
                        ;
                            Heated Steering Wheel
                        ;
                            Split Fold-Down Rear Seat
                        ;
                            Heated Rear Seats
                        ;
                            Heated Front Seats
                        ;</t>
  </si>
  <si>
    <t>330i 4dr Sedan (2.0L 4cyl Turbo 8A)</t>
  </si>
  <si>
    <t>Alpine White(255,255,255);Estoril Blue Metallic(68,104,156);Melbourne Red Metallic(146,15,13);Mineral Grey Metallic(140,150,147);Jatoba Brown Metallic(96,89,83);Mediterranean Blue Metallic(33,57,85);Platinum Silver Metallic(152,151,146);Jet Black(0,0,0);Mineral White Metallic(234,234,234);Black Sapphire Metallic(0,0,0);Glacier Silver Metallic(200,200,200);Sunset Orange Metallic(176,56,16);</t>
  </si>
  <si>
    <t xml:space="preserve">
                            Convenience Package
                        ;
                            Executive Package
                        ;
                            Premium Package
                        ;
                            Luxury Package
                        ;
                            Driving Assistance Package
                        ;
                            Shadow Sport Edition
                        ;
                            M Sport Package
                        ;
                            Track Handling Package
                        ;</t>
  </si>
  <si>
    <t xml:space="preserve">
                            18" Star-Spoke Wheels w/Mixed Summer Tires
                        ;
                            18" Star-Spoke Wheels w/All-Season Tires
                        ;
                            18" Double-Spoke Light Alloy Wheels w/All-Season Tires
                        ;
                            18" Bi-Color Jet Black Double-Spoke Wheels w/All-Season Tires
                        ;
                            18" Bi-Color Jet Black Double-Spoke Wheels w/Mixed Performance Tires
                        ;
                            18" V-Spoke Orbit Grey Light Alloy Wheels w/Mixed Performance Non-Runflat Tires
                        ;
                            18" Double-Spoke Light Alloy Wheels w/Mixed Performance Tires
                        ;
                            Moonroof Deletion
                        ;</t>
  </si>
  <si>
    <t xml:space="preserve">
                            Apple CarPlay Compatibility
                        ;
                            Wireless Charging
                        ;
                            Rear Manual Side Window Shades
                        ;
                            Non Sport Seats for Luxury Package
                        ;
                            Active Cruise Control
                        ;
                            Heated Steering Wheel
                        ;
                            Heated Rear Seats
                        ;
                            Heated Front Seats
                        ;
                            Harman Kardon Surround Sound System
                        ;
                            Navigation System w/Touchpad
                        ;</t>
  </si>
  <si>
    <t>330i xDrive 4dr Sedan AWD (2.0L 4cyl Turbo 8A)</t>
  </si>
  <si>
    <t xml:space="preserve">
                            Convenience Package
                        ;
                            Executive Package
                        ;
                            Premium Package
                        ;
                            Luxury Package
                        ;
                            Driving Assistance Package
                        ;
                            Shadow Sport Edition
                        ;
                            Track Handling Package
                        ;
                            M Sport Package
                        ;</t>
  </si>
  <si>
    <t>330i xDrive - Sedan</t>
  </si>
  <si>
    <t xml:space="preserve">
                            Executive Package
                        ;
                            Premium Package
                        ;
                            Luxury Package
                        ;
                            Driving Assistance Package
                        ;
                            Sport Package
                        ;
                            Shadow Sport Edition
                        ;
                            Track Handling Package
                        ;
                            M Sport Package
                        ;</t>
  </si>
  <si>
    <t xml:space="preserve">
                            19" Star-Spoke Light Alloy Wheels w/Mixed Performance Tires
                        ;
                            18" Star-Spoke Wheels w/Mixed Summer Tires
                        ;
                            18" Star-Spoke Wheels w/All-Season Tires
                        ;
                            18" Double-Spoke Light Alloy Wheels w/All-Season Tires
                        ;
                            18" Bi-Color Jet Black Double-Spoke Wheels w/All-Season Tires
                        ;
                            19" M Double-Spoke Orbit Grey Light Alloy Wheels w/Mixed Performance Tires
                        ;
                            18" Bi-Color Jet Black Double-Spoke Wheels w/Mixed Performance Tires
                        ;
                            19" Star-Spoke Wheels w/Mixed Summer Tires
                        ;
                            18" V-Spoke Orbit Grey Light Alloy Wheels w/Mixed Performance Non-Runflat Tires
                        ;
                            18" Double-Spoke Light Alloy Wheels w/Mixed Performance Tires
                        ;</t>
  </si>
  <si>
    <t xml:space="preserve">
                            Apple CarPlay Compatibility
                        ;
                            Wireless Charging
                        ;
                            Rear Manual Side Window Shades
                        ;
                            Non Sport Seats for Luxury Package
                        ;
                            Active Cruise Control
                        ;
                            Heated Steering Wheel
                        ;
                            Heated Rear Seats
                        ;
                            Heated Front Seats
                        ;
                            Navigation System w/Touchpad
                        ;</t>
  </si>
  <si>
    <t xml:space="preserve">
                            Executive Package
                        ;
                            M Sport Package
                        ;
                            Premium Package
                        ;
                            Luxury Package
                        ;
                            Driving Assistance Package
                        ;
                            Sport Package
                        ;
                            Shadow Sport Edition
                        ;
                            Track Handling Package
                        ;</t>
  </si>
  <si>
    <t xml:space="preserve">
                            Convenience Package
                        ;
                            Executive Package
                        ;
                            M Sport Package
                        ;
                            Premium Package
                        ;
                            Luxury Package
                        ;
                            Driving Assistance Package
                        ;
                            Shadow Sport Edition
                        ;</t>
  </si>
  <si>
    <t xml:space="preserve">
                            18" Star-Spoke Wheels w/Mixed Summer Tires
                        ;
                            18" Star-Spoke Wheels w/All-Season Tires
                        ;
                            18" Double-Spoke Light Alloy Wheels w/All-Season Tires
                        ;
                            18" Bi-Color Jet Black Double-Spoke Wheels w/All-Season Tires
                        ;
                            18" Bi-Color Jet Black Double-Spoke Wheels w/Mixed Performance Tires
                        ;
                            18" Double-Spoke Light Alloy Wheels w/Mixed Performance Tires
                        ;
                            Moonroof Deletion
                        ;</t>
  </si>
  <si>
    <t xml:space="preserve">
                            Convenience Package
                        ;
                            Executive Package
                        ;
                            Premium Package
                        ;
                            Luxury Package
                        ;
                            Driving Assistance Package
                        ;
                            Shadow Sport Edition
                        ;
                            M Sport Package
                        ;</t>
  </si>
  <si>
    <t xml:space="preserve">
                            Executive Package
                        ;
                            M Sport Package
                        ;
                            Premium Package
                        ;
                            Convenience Package
                        ;
                            Luxury Package
                        ;
                            Driving Assistance Package
                        ;
                            Shadow Sport Edition
                        ;</t>
  </si>
  <si>
    <t xml:space="preserve">
                            18" Star-Spoke Wheels w/Mixed Summer Tires
                        ;
                            18" Star-Spoke Wheels w/All-Season Tires
                        ;
                            18" Double-Spoke Light Alloy Wheels w/All-Season Tires
                        ;
                            18" Bi-Color Jet Black Double-Spoke Wheels w/All-Season Tires
                        ;
                            18" Bi-Color Jet Black Double-Spoke Wheels w/Mixed Performance Tires
                        ;
                            18" Double-Spoke Light Alloy Wheels w/Mixed Performance Tires
                        ;</t>
  </si>
  <si>
    <t>330i xDrive 4dr Wagon AWD (2.0L 4cyl Turbo 8A)</t>
  </si>
  <si>
    <t xml:space="preserve">
                            Executive Package
                        ;
                            M Sport Package
                        ;
                            Premium Package
                        ;
                            Convenience Package
                        ;
                            Luxury Package
                        ;
                            Driving Assistance Package
                        ;
                            Shadow Sport Edition
                        ;
                            Track Handling Package
                        ;</t>
  </si>
  <si>
    <t xml:space="preserve">
                            18" Star-Spoke Wheels w/Mixed Summer Tires
                        ;
                            18" Star-Spoke Wheels w/All-Season Tires
                        ;
                            18" Double-Spoke Light Alloy Wheels w/All-Season Tires
                        ;
                            18" Bi-Color Jet Black Double-Spoke Wheels w/All-Season Tires
                        ;
                            18" Bi-Color Jet Black Double-Spoke Wheels w/Mixed Performance Tires
                        ;
                            18" V-Spoke Orbit Grey Light Alloy Wheels w/Mixed Performance Non-Runflat Tires
                        ;
                            18" Double-Spoke Light Alloy Wheels w/Mixed Performance Tires
                        ;</t>
  </si>
  <si>
    <t>330i xDrive - Wagon</t>
  </si>
  <si>
    <t xml:space="preserve">
                            Convenience Package
                        ;
                            Premium Package
                        ;
                            Luxury Package
                        ;
                            Driving Assistance Package
                        ;
                            Executive Package
                        ;
                            M Sport Package
                        ;
                            Shadow Sport Edition
                        ;</t>
  </si>
  <si>
    <t xml:space="preserve">
                            BMW iPerformance Design Elements Deletion
                        ;
                            18" Star-Spoke Wheels w/Mixed Summer Tires
                        ;
                            18" Star-Spoke Wheels w/All-Season Tires
                        ;
                            18" Double-Spoke Light Alloy Wheels w/All-Season Tires
                        ;
                            18" Bi-Color Jet Black Double-Spoke Wheels w/All-Season Tires
                        ;
                            18" Bi-Color Jet Black Double-Spoke Wheels w/Mixed Performance Tires
                        ;
                            18" Double-Spoke Light Alloy Wheels w/Mixed Performance Tires
                        ;
                            18" Turbine Wheels w/All-Season Tires
                        ;
                            Moonroof Deletion
                        ;</t>
  </si>
  <si>
    <t>Smoked Topaz Metallic(95,77,77);Black Sapphire Metallic(0,0,0);Mineral Grey Metallic(140,150,147);Azurite Black Metallic(0,13,49);Silverstone Metallic(179,192,201);Champagne Quartz Metallic(138,120,108);Austin Yellow Metallic(208,195,81);Tanzanite Blue Metallic(26,59,92);Mineral White Metallic(234,234,234);Yas Marina Blue Metallic(98,138,189);Alpine White(255,255,255);Sakhir Orange II Metallic(209,81,49);</t>
  </si>
  <si>
    <t xml:space="preserve"> Cruise control ; Electric power steering ; Front and rear door pockets; Front cupholders; Keyless ignition ; Rear view camera ; Tilt and telescopic steering wheel; Universal remote transmitter (for garage door, security system, etc.);Audio and cruise controls on steering wheel;</t>
  </si>
  <si>
    <t xml:space="preserve"> Painted alloy wheels;18 x 10.0 in. wheels;275/40R Y tires;Performance tires;</t>
  </si>
  <si>
    <t xml:space="preserve"> 2 front headrests; 3 rear headrests; LED headlamp; Brake drying ; Child seat anchors ; Cornering lights ; Daytime running lights ; Dual front side-mounted airbags; Dusk sensing headlamps; Emergency braking preparation ; Engine immobilizer ; Front and rear head airbags; Post-collision safety system ; Remote anti-theft alarm system ; Self-leveling headlights; Stability control ; Tire pressure monitoring ; Traction control ;4-wheel ABS;Emergency braking assist ;Front and rear ventilated disc brakes;Passenger airbag occupant sensing deactivation ;Rear center 3-point belt ;Rear door child safety locks ;Rear height adjustable headrests ;Park Distance Control;Active Blind Spot Detection;</t>
  </si>
  <si>
    <t xml:space="preserve">
                            M Driver's Package
                        ;
                            Competition Package
                        ;
                            Driving Assistance Package
                        ;
                            Executive Package
                        ;</t>
  </si>
  <si>
    <t xml:space="preserve">
                            Moonroof
                        ;
                            19" M Forged Double-Spoke Wheels w/Mixed Performance Tires
                        ;
                            20" M Forged Star-Spoke Wheels w/Mixed Performance Tires
                        ;
                            20" M Forged Black Star-Spoke Wheels w/Mixed Performance Tires
                        ;
                            19" M Forged Black Double-Spoke Wheels w/Mixed Performance Tires
                        ;</t>
  </si>
  <si>
    <t xml:space="preserve">
                            Merino Leather Dashboard
                        ;
                            Apple CarPlay Compatibility
                        ;
                            Power Rear Sunshade
                        ;
                            Wireless Charging
                        ;</t>
  </si>
  <si>
    <t xml:space="preserve">
                            Standard Suspension
                        ;
                            M Carbon Ceramic Brakes
                        ;
                            M Double-Clutch Transmission w/Drivelogic
                        ;</t>
  </si>
  <si>
    <t>Alpine White(255,255,255);Frozen Dark Blue II (Special Order)(42,77,231);San Marino Blue Metallic(34,51,121);Lime Rock Grey (Special Order)(158,159,164);Black Sapphire Metallic(0,0,0);</t>
  </si>
  <si>
    <t>Special (Silverstone/Black), premium leather(0,0,0);</t>
  </si>
  <si>
    <t>(3.0L 6-cyl. Twin-turbo 7-speed Automated Manual)</t>
  </si>
  <si>
    <t xml:space="preserve"> 10 -way power driver seat; 10 -way power passenger seat; Height adjustable driver seat; Height adjustable passenger seat; Multi-level heating driver seat; Multi-level heating passenger seat; Premium leather ; Sport front seats;Driver seat with manual adjustable lumbar support ;Passenger seat with manual adjustable lumbar support ;</t>
  </si>
  <si>
    <t xml:space="preserve"> Cruise control ; Electric power steering ; Front and rear door pockets; Front cupholders; Keyless ignition ; Rear view camera ; Tilt and telescopic steering wheel; Universal remote transmitter (for garage door, security system, etc.);Transmission, cruise and audio controls on steering wheel;</t>
  </si>
  <si>
    <t xml:space="preserve"> Painted alloy wheels;20 x 10.0 in. wheels;285/30R Y tires;Performance tires;</t>
  </si>
  <si>
    <t xml:space="preserve"> 2 front headrests; 3 rear headrests; LED headlamp; Brake drying ; Child seat anchors ; Cornering lights ; Daytime running lights ; Dual front side-mounted airbags; Dusk sensing headlamps; Emergency braking preparation ; Engine immobilizer ; Front and rear head airbags; Post-collision safety system ; Remote anti-theft alarm system ; Self-leveling headlights; Stability control ; Tire pressure monitoring ; Traction control ;4-wheel ABS;Emergency braking assist ;Front and rear ventilated disc brakes;Passenger airbag occupant sensing deactivation ;Rear center 3-point belt ;Rear door child safety locks ;Rear height adjustable headrests ;</t>
  </si>
  <si>
    <t>_x000D_
                            Executive Package_x000D_
                        ;</t>
  </si>
  <si>
    <t>_x000D_
                            M Carbon Ceramic Brakes_x000D_
                        ;</t>
  </si>
  <si>
    <t>Memorized settings 2 ;Memorized settings for 2 drivers;Memorized settings includes audio system ;Memorized settings includes climate control ;</t>
  </si>
  <si>
    <t xml:space="preserve"> 10 total speakers; 2 subwoofer(s); 205 watts stereo output; USB connection ; USB with external media control ;AM/FM  stereo;</t>
  </si>
  <si>
    <t xml:space="preserve"> 2 front headrests; 3 rear headrests; LED headlamp; Auto delay off headlamps; Brake drying ; Child seat anchors ; Daytime running lights ; Dual front side-mounted airbags; Dusk sensing headlamps; Emergency braking preparation ; Engine immobilizer ; Front and rear head airbags; Lane departure warning accident avoidance system; Post-collision safety system ; Pre-collision safety system ; Remote anti-theft alarm system ; Stability control ; Tire pressure monitoring ; Traction control ;4-wheel ABS;Emergency braking assist ;Front and rear ventilated disc brakes;Passenger airbag occupant sensing deactivation ;Rear center 3-point belt ;Rear door child safety locks ;Rear height adjustable headrests ;Turn signal mirrors;</t>
  </si>
  <si>
    <t>_x000D_
                            Adaptive M Suspension_x000D_
                        ;_x000D_
                            Remote Engine Start_x000D_
                        ;</t>
  </si>
  <si>
    <t xml:space="preserve"> Step running boards;</t>
  </si>
  <si>
    <t>I3</t>
  </si>
  <si>
    <t xml:space="preserve"> Intermittent rear wiper ; Rear defogger ;Variable intermittent rain sensing wipers;</t>
  </si>
  <si>
    <t>Air conditioning;Dual vanity mirrors;</t>
  </si>
  <si>
    <t>Bugatti</t>
  </si>
  <si>
    <t>W16</t>
  </si>
  <si>
    <t>France</t>
  </si>
  <si>
    <t>Buick</t>
  </si>
  <si>
    <t xml:space="preserve"> 6 total speakers; Mast antenna;AM/FM  stereo;</t>
  </si>
  <si>
    <t xml:space="preserve"> Clock ; Low fuel level warning;</t>
  </si>
  <si>
    <t xml:space="preserve"> Rear defogger ;Intermittent wipers;</t>
  </si>
  <si>
    <t xml:space="preserve"> Front independent suspension;Stabilizer bar stabilizer bar;</t>
  </si>
  <si>
    <t>flex-fuel (unleaded/E85)</t>
  </si>
  <si>
    <t xml:space="preserve"> 8 -way power driver seat; 8 -way power passenger seat; Bucket front seats; Height adjustable driver seat; Height adjustable passenger seat; Leather ; Massaging ; Multi-level heating driver seat; Multi-level heating passenger seat; Ventilated driver seat; Ventilated passenger seat;Driver seat with power adjustable lumbar support ;Passenger seat with power adjustable lumbar support ;</t>
  </si>
  <si>
    <t>(4.6L V8 4-speed Automatic)</t>
  </si>
  <si>
    <t xml:space="preserve"> 6 total speakers;AM/FM  stereo;</t>
  </si>
  <si>
    <t xml:space="preserve"> Cargo tie downs ; Trailer hitch ; Trailer wiring ;</t>
  </si>
  <si>
    <t xml:space="preserve"> Double wishbone front suspension; Front independent suspension; Solid live axle rear suspension;</t>
  </si>
  <si>
    <t xml:space="preserve"> 4 -way manual passenger seat adjustment; 6 -way manual driver seat adjustments; Bucket front seats; Cloth ; Height adjustable driver seat;</t>
  </si>
  <si>
    <t xml:space="preserve"> Intermittent rear wiper ; Rear defogger ;Variable intermittent wipers;</t>
  </si>
  <si>
    <t xml:space="preserve"> 4 -way manual driver seat adjustments; 4 -way manual passenger seat adjustment; Bucket front seats; Cloth ;</t>
  </si>
  <si>
    <t>Minivan</t>
  </si>
  <si>
    <t xml:space="preserve"> Cargo area light ; Front and rear reading lights ; Leather steering wheel;Air conditioning;Dual vanity mirrors;Rear floor mats;</t>
  </si>
  <si>
    <t>Cadillac</t>
  </si>
  <si>
    <t xml:space="preserve"> Cruise control ; Electric power steering ; Front and rear cupholders; Front door pockets; Front seatback storage ; Keyless ignition ; Rear view camera ; Tilt and telescopic steering wheel;Audio and cruise controls on steering wheel;</t>
  </si>
  <si>
    <t xml:space="preserve"> Clock ; Compass ; External temperature display ; Low fuel level warning; Trip computer ;</t>
  </si>
  <si>
    <t xml:space="preserve"> Front independent suspension;Front and rear stabilizer bar;</t>
  </si>
  <si>
    <t>Full-size pickup truck</t>
  </si>
  <si>
    <t xml:space="preserve"> Power folding steps running boards;</t>
  </si>
  <si>
    <t>Chevrolet</t>
  </si>
  <si>
    <t xml:space="preserve"> Cargo area light ; Front and rear reading lights ;Air conditioning;Dual vanity mirrors;Rear floor mats;</t>
  </si>
  <si>
    <t>Heated mirrors;</t>
  </si>
  <si>
    <t xml:space="preserve"> Cargo area light ; Electrochromatic inside rearview mirror; Front and rear reading lights ; Leather steering wheel; Turn signal in mirrors ;Climate control;Dual illuminating vanity mirrors;Rear floor mats;</t>
  </si>
  <si>
    <t>5 yr./ 60000 mi.</t>
  </si>
  <si>
    <t xml:space="preserve"> Front and rear cupholders; Front door pockets; Front seatback storage ; Power steering ; Remote trunk release ; Tilt-adjustable steering wheel;</t>
  </si>
  <si>
    <t xml:space="preserve"> 4 total speakers; Mast antenna;AM/FM  stereo;</t>
  </si>
  <si>
    <t xml:space="preserve"> 4 total speakers; Auxiliary audio input ; Mast antenna;AM/FM  stereo;</t>
  </si>
  <si>
    <t xml:space="preserve"> Bucket front seats; Cloth ;</t>
  </si>
  <si>
    <t xml:space="preserve"> 4 total speakers;AM/FM  stereo;</t>
  </si>
  <si>
    <t xml:space="preserve"> Chrome finish bumpers;</t>
  </si>
  <si>
    <t>Air conditioning;Passenger vanity mirror;</t>
  </si>
  <si>
    <t>Base - Extended Cab Pickup</t>
  </si>
  <si>
    <t>Base - Regular Cab Pickup</t>
  </si>
  <si>
    <t xml:space="preserve"> Cargo area light ; Front reading lights ;Air conditioning;Dual vanity mirrors;Rear floor mats;</t>
  </si>
  <si>
    <t xml:space="preserve"> Mast antenna;AM/FM  stereo;</t>
  </si>
  <si>
    <t>Van</t>
  </si>
  <si>
    <t xml:space="preserve"> 2 one-touch power windows;Heated mirrors;</t>
  </si>
  <si>
    <t xml:space="preserve"> Engine hour meter ; Vinyl floor covering ;</t>
  </si>
  <si>
    <t xml:space="preserve"> Cargo area light ; Front reading lights ;Air conditioning;Passenger vanity mirror;</t>
  </si>
  <si>
    <t xml:space="preserve"> Chrome finish bumpers; Vinyl floor covering ;</t>
  </si>
  <si>
    <t xml:space="preserve"> Painted finish bumpers; Vinyl floor covering ;</t>
  </si>
  <si>
    <t xml:space="preserve"> Cargo area light ;Air conditioning;Passenger vanity mirror;</t>
  </si>
  <si>
    <t xml:space="preserve"> Vinyl floor covering ;</t>
  </si>
  <si>
    <t xml:space="preserve"> 6 total speakers; Auxiliary audio input ; Mast antenna; Radio data system ;AM/FM  stereo;</t>
  </si>
  <si>
    <t xml:space="preserve"> 6 total speakers; USB connection ; Auxiliary audio input and USB with external media control ;AM/FM  stereo;</t>
  </si>
  <si>
    <t xml:space="preserve"> 4 -way manual passenger seat adjustment; 8 -way power driver seat; Bucket front seats; Height adjustable driver seat; Premium cloth ;Driver seat with power adjustable lumbar support ;</t>
  </si>
  <si>
    <t xml:space="preserve"> Cruise control ; Front cupholders; Front door pockets; Power steering ; Retained accessory power ; Tilt-adjustable steering wheel;Cruise controls on steering wheel;</t>
  </si>
  <si>
    <t xml:space="preserve"> Engine hour meter ;</t>
  </si>
  <si>
    <t xml:space="preserve"> MacPherson strut front suspension; Front independent suspension; Torsion beam rear suspension;Front and rear stabilizer bar;</t>
  </si>
  <si>
    <t xml:space="preserve"> Manual rear sunshade; Rear defogger ;Variable intermittent wipers;</t>
  </si>
  <si>
    <t xml:space="preserve"> 4 -way manual driver seat adjustments; 4 -way manual passenger seat adjustment; 40-20-40 split bench front seats; Vinyl ;</t>
  </si>
  <si>
    <t xml:space="preserve"> Front cupholders; Front door pockets; Power steering ; Tilt-adjustable steering wheel;</t>
  </si>
  <si>
    <t xml:space="preserve"> 4 -way manual driver seat adjustments; 4 -way manual passenger seat adjustment; 40-20-40 split bench front seats; Cloth ;</t>
  </si>
  <si>
    <t xml:space="preserve"> 4 -way manual driver seat adjustments; 4 -way manual passenger seat adjustment; 40-20-40 split bench front seats; Cloth ;Driver seat with manual adjustable lumbar support ;</t>
  </si>
  <si>
    <t xml:space="preserve"> Cruise control ; Front cupholders; Front door pockets; Overhead console with storage ; Power steering ; Retained accessory power ; Tilt-adjustable steering wheel;Cruise controls on steering wheel;</t>
  </si>
  <si>
    <t xml:space="preserve"> Cruise control ; Front and rear cupholders; Front and rear door pockets; Front seatback storage ; Overhead console with storage ; Power steering ; Retained accessory power ; Tilt-adjustable steering wheel;12V rear power outlet(s);Audio and cruise controls on steering wheel;</t>
  </si>
  <si>
    <t xml:space="preserve"> Auxiliary transmission fluid cooler ; Painted finish bumpers;</t>
  </si>
  <si>
    <t xml:space="preserve"> 4 -way manual driver seat adjustments; 4 -way manual passenger seat adjustment; 40-20-40 split bench front seats; Premium cloth ;Driver seat with manual adjustable lumbar support ;</t>
  </si>
  <si>
    <t xml:space="preserve"> 40-20-40 split bench front seats; 8 -way power driver seat; 8 -way power passenger seat; Height adjustable driver seat; Height adjustable passenger seat; Leather ; Multi-level heating driver seat; Multi-level heating passenger seat;Driver seat with power adjustable lumbar support ;Passenger seat with power adjustable lumbar support ;</t>
  </si>
  <si>
    <t xml:space="preserve"> Power horizontal ; Privacy glass ; Rear defogger ;Variable intermittent wipers;</t>
  </si>
  <si>
    <t xml:space="preserve"> Auxiliary transmission fluid cooler ; Chrome finish bumpers;</t>
  </si>
  <si>
    <t xml:space="preserve"> Cargo area light ; Electrochromatic inside rearview mirror; Front reading lights ; Leather steering wheel; Turn signal in mirrors ;Climate control;Dual illuminating vanity mirrors;Rear floor mats;</t>
  </si>
  <si>
    <t xml:space="preserve"> 3 Months of provided satellite radio service; 6 total speakers; USB connection ; Auxiliary audio input and USB with external media control ; Mast antenna; Radio data system ; Satellite radio satellite radio;AM/FM  stereo;</t>
  </si>
  <si>
    <t xml:space="preserve"> 4 total speakers; Auxiliary audio input ;AM/FM  stereo;</t>
  </si>
  <si>
    <t xml:space="preserve"> Cruise control ; Electric power steering ; Front and rear cupholders; Front door pockets; Front seatback storage ; Retained accessory power ; Tilt-adjustable steering wheel;Audio and cruise controls on steering wheel;</t>
  </si>
  <si>
    <t xml:space="preserve"> 4 total speakers; USB connection ; USB with external media control ;AM/FM  stereo;</t>
  </si>
  <si>
    <t xml:space="preserve"> Clock ; External temperature display ; Low fuel level warning; Trip computer ;</t>
  </si>
  <si>
    <t xml:space="preserve"> Engine hour meter ; Step running boards;</t>
  </si>
  <si>
    <t xml:space="preserve"> 3 Months of provided satellite radio service; 6 total speakers; USB connection ; Auxiliary audio input and USB with external media control ; Satellite radio w/real time traffic satellite radio;AM/FM  stereo;</t>
  </si>
  <si>
    <t xml:space="preserve"> Cargo area light ; Front reading lights ;Air conditioning;Dual vanity mirrors;</t>
  </si>
  <si>
    <t>Chrysler</t>
  </si>
  <si>
    <t xml:space="preserve"> Electrochromatic inside rearview mirror; Heated steering wheel ; Leather and simulated alloy steering wheel; Turn signal in mirrors ;Climate control;Dual illuminating vanity mirrors;</t>
  </si>
  <si>
    <t>Daewoo</t>
  </si>
  <si>
    <t>South Korea</t>
  </si>
  <si>
    <t>Dodge</t>
  </si>
  <si>
    <t xml:space="preserve"> Cargo area light ; Front reading lights ; Leather steering wheel;Air conditioning;Dual vanity mirrors;Rear floor mats;</t>
  </si>
  <si>
    <t xml:space="preserve"> Cruise control ; Electric power steering ; Front and rear cupholders; Front door pockets; Front seatback storage ; Keyless ignition ; Overhead console with storage ; Retained accessory power ; Tilt and telescopic steering wheel;Audio and cruise controls on steering wheel;</t>
  </si>
  <si>
    <t>Black, premium leather(0,0,0);Black, premium cloth(0,0,0);</t>
  </si>
  <si>
    <t>S - Regular Cab Pickup</t>
  </si>
  <si>
    <t xml:space="preserve"> Double wishbone front suspension; Front independent suspension; Solid live axle rear suspension;Stabilizer bar stabilizer bar;</t>
  </si>
  <si>
    <t xml:space="preserve"> Cargo area light ; Front reading lights ; Leather steering wheel;Air conditioning;Dual vanity mirrors;</t>
  </si>
  <si>
    <t xml:space="preserve"> 6 total speakers; Auxiliary audio input ;AM/FM  stereo;</t>
  </si>
  <si>
    <t xml:space="preserve"> Cruise control ; Electric power steering ; Front and rear cupholders; Front door pockets; Front seatback storage ; Keyless ignition ; Overhead console with storage ; Rear view camera ; Tilt and telescopic steering wheel; Universal remote transmitter (for garage door, security system, etc.);Audio and cruise controls on steering wheel;</t>
  </si>
  <si>
    <t>Black, premium cloth(0,0,0);Black, leather(0,0,0);</t>
  </si>
  <si>
    <t xml:space="preserve"> 4 -way manual driver seat adjustments; 4 -way manual passenger seat adjustment; Bucket front seats; Cloth ; Fold flat passenger seat;</t>
  </si>
  <si>
    <t xml:space="preserve"> Interior air filtration ;Climate control;Dual vanity mirrors;</t>
  </si>
  <si>
    <t>Eagle</t>
  </si>
  <si>
    <t>Ferrari</t>
  </si>
  <si>
    <t>Fisker</t>
  </si>
  <si>
    <t>Karma</t>
  </si>
  <si>
    <t>Ford</t>
  </si>
  <si>
    <t>(4.9L 6-cyl. 4x4 5-speed Manual)</t>
  </si>
  <si>
    <t>natural gas (CNG)</t>
  </si>
  <si>
    <t>(5.4L V8 4-speed Automatic)</t>
  </si>
  <si>
    <t>Medium Graphite(58,55,59);Medium Parchment();</t>
  </si>
  <si>
    <t>Medium Parchment();Medium Graphite(58,55,59);</t>
  </si>
  <si>
    <t xml:space="preserve"> Privacy glass ;Intermittent wipers;</t>
  </si>
  <si>
    <t xml:space="preserve"> 1 one-touch power windows; Digital keypad power door locks ;Heated mirrors;Power mirrors;</t>
  </si>
  <si>
    <t xml:space="preserve"> 2 one-touch power windows; Digital keypad power door locks ;Heated mirrors;</t>
  </si>
  <si>
    <t xml:space="preserve"> 2 front headrests; 3 rear headrests; LED headlamp; Auto delay off headlamps; Blind spot and lane departure warnings accident avoidance system; Child seat anchors ; Daytime running lights ; Dual front side-mounted airbags; Dusk sensing headlamps; Emergency braking preparation ; Engine immobilizer ; Front and rear head airbags; Front fog/driving lights ; Post-collision safety system ; Pre-collision safety system ; Remote anti-theft alarm system ; Stability control ; Tire pressure monitoring ; Traction control ;4-wheel ABS;Emergency braking assist ;Front and rear ventilated disc brakes;Passenger airbag occupant sensing deactivation ;Rear center 3-point belt ;Rear door child safety locks ;Rear height adjustable headrests ;Turn signal mirrors;</t>
  </si>
  <si>
    <t xml:space="preserve"> 4 total speakers; Adjustable speed sensitive volume control ; Auxiliary audio input ; Mast antenna;AM/FM  stereo;</t>
  </si>
  <si>
    <t xml:space="preserve"> Interior air filtration ;Climate control;Dual illuminating vanity mirrors;</t>
  </si>
  <si>
    <t xml:space="preserve"> Chrome finish bumpers; Step running boards;</t>
  </si>
  <si>
    <t>(4.6L V8 4x4 4-speed Automatic)</t>
  </si>
  <si>
    <t xml:space="preserve"> 8 -way power driver seat; 8 -way power passenger seat; Captains chairs front seats; Driver cooled seat; Height adjustable driver seat; Height adjustable passenger seat; Multi-level heating driver seat; Multi-level heating passenger seat; Passenger cooled seat; Premium leather ;Driver seat with power adjustable lumbar support ;Passenger seat with power adjustable lumbar support ;</t>
  </si>
  <si>
    <t xml:space="preserve"> Fullsize non-matching spare tire; Polished alloy wheels; Underbody mounted spare tire;20 in. wheels;275/55R20 tires;All season tires;</t>
  </si>
  <si>
    <t xml:space="preserve"> Fullsize non-matching spare tire; Polished alloy wheels; Underbody mounted spare tire;20 in. wheels;275/55R20 tires;All terrain tires;</t>
  </si>
  <si>
    <t xml:space="preserve"> Fullsize non-matching spare tire; Painted alloy wheels; Underbody mounted spare tire;17 in. wheels;265/70R17 tires;All terrain tires;</t>
  </si>
  <si>
    <t xml:space="preserve"> Fullsize non-matching spare tire; Painted alloy wheels; Underbody mounted spare tire;18 in. wheels;275/65R18 tires;All season tires;</t>
  </si>
  <si>
    <t xml:space="preserve"> Cruise control ; Front and rear cupholders; Front and rear door pockets; Overhead console with storage ; Power steering ; Retained accessory power ; Tilt-adjustable steering wheel;12V rear power outlet(s);Cruise controls on steering wheel;</t>
  </si>
  <si>
    <t>XLT - Crew Cab Pickup</t>
  </si>
  <si>
    <t>Limited - Crew Cab Pickup</t>
  </si>
  <si>
    <t>F-150</t>
  </si>
  <si>
    <t>https://media.ed.edmunds-media.com/ford/f-150/1991/oem/1991_ford_f-150_regular-cab-pickup_xl_fq_oem_1_400.jpg;</t>
  </si>
  <si>
    <t>(4.9L 6-cyl.)</t>
  </si>
  <si>
    <t>(4.9L 6-cyl. 4x4)</t>
  </si>
  <si>
    <t>XLT Lariat - Extended Cab Pickup</t>
  </si>
  <si>
    <t>XL - Extended Cab Pickup</t>
  </si>
  <si>
    <t>XLT Lariat - Regular Cab Pickup</t>
  </si>
  <si>
    <t>XL - Regular Cab Pickup</t>
  </si>
  <si>
    <t>XLT - Regular Cab Pickup</t>
  </si>
  <si>
    <t>XLT - Extended Cab Pickup</t>
  </si>
  <si>
    <t>SVT Lightning - Regular Cab Pickup</t>
  </si>
  <si>
    <t>(5.8L V8 4-speed Automatic)</t>
  </si>
  <si>
    <t>(4.9L 6-cyl. 5-speed Manual)</t>
  </si>
  <si>
    <t>https://media.ed.edmunds-media.com/ford/f-150/1995/oem/1995_ford_f-150_regular-cab-pickup_xlt_fq_oem_1_400.jpg;https://media.ed.edmunds-media.com/ford/f-150/1995/oem/1995_ford_f-150_extended-cab-pickup_xlt_fq_oem_1_400.jpg;https://media.ed.edmunds-media.com/ford/f-150/1992/oem/1992_ford_f-150_regular-cab-pickup_xlt-lariat_s_oem_1_400.jpg;</t>
  </si>
  <si>
    <t>Special - Regular Cab Pickup</t>
  </si>
  <si>
    <t>Eddie Bauer - Regular Cab Pickup</t>
  </si>
  <si>
    <t>Special - Extended Cab Pickup</t>
  </si>
  <si>
    <t>Eddie Bauer - Extended Cab Pickup</t>
  </si>
  <si>
    <t>(4.2L V6 5-speed Manual)</t>
  </si>
  <si>
    <t>(4.6L V8 4x4 5-speed Manual)</t>
  </si>
  <si>
    <t>Lariat - Extended Cab Pickup</t>
  </si>
  <si>
    <t>(4.2L V6 4x4 5-speed Manual)</t>
  </si>
  <si>
    <t>Work - Extended Cab Pickup</t>
  </si>
  <si>
    <t>Work - Regular Cab Pickup</t>
  </si>
  <si>
    <t>(5.4L V8 Supercharger 4-speed Automatic)</t>
  </si>
  <si>
    <t>Toreador Red Clearcoat Metallic(100,45,20);Bright Red Clearcoat(159,14,5);Oxford White Clearcoat(203,205,196);Chestnut Clear Coat Metallic(41,24,22);Black Clearcoat(0,0,0);Amazon Green Clearcoat Metallic(30,41,41);Harvest Gold Clearcoat Metallic(134,127,108);Silver Clearcoat Metallic(180,180,175);Deep Wedgewood Blue Clearcoat Metallic(24,18,28);Island Blue Clearcoat Metallic(50,120,120);</t>
  </si>
  <si>
    <t>Medium Graphite(58,55,59);Dark Denim Blue();</t>
  </si>
  <si>
    <t>https://media.ed.edmunds-media.com/ford/f-150/2000/evox/2000_ford_f-150_regular-cab-pickup_xl_tds_evox_6_400.jpg;https://media.ed.edmunds-media.com/ford/f-150/2000/evox/2000_ford_f-150_regular-cab-pickup_xlt_tds_evox_3_400.jpg;https://media.ed.edmunds-media.com/ford/f-150/2000/evox/2000_ford_f-150_extended-cab-pickup_lariat_tds_evox_2_400.jpg;https://media.ed.edmunds-media.com/ford/f-150/2000/oem/2000_ford_f-150_regular-cab-pickup_xlt_fq_oem_1_400.jpg;https://media.ed.edmunds-media.com/ford/f-150/2000/oem/2000_ford_f-150_extended-cab-pickup_lariat_rq_oem_1_400.jpg;https://media.ed.edmunds-media.com/ford/f-150/2000/oem/2000_ford_f-150_extended-cab-pickup_lariat_s_oem_1_400.jpg;https://media.ed.edmunds-media.com/ford/f-150/2000/oem/2000_ford_f-150_regular-cab-pickup_xlt_i_oem_1_400.jpg;</t>
  </si>
  <si>
    <t>Deep Wedgewood Blue Clearcoat Metallic(24,18,28);Chestnut Clear Coat Metallic(41,24,22);Harvest Gold Clearcoat Metallic(134,127,108);Amazon Green Clearcoat Metallic(30,41,41);Toreador Red Clearcoat Metallic(100,45,20);Black Clearcoat(0,0,0);Oxford White Clearcoat(203,205,196);Island Blue Clearcoat Metallic(50,120,120);Silver Clearcoat Metallic(180,180,175);Bright Red Clearcoat(159,14,5);</t>
  </si>
  <si>
    <t>Island Blue Clearcoat Metallic(50,120,120);Toreador Red Clearcoat Metallic(100,45,20);Bright Red Clearcoat(159,14,5);Deep Wedgewood Blue Clearcoat Metallic(24,18,28);Oxford White Clearcoat(203,205,196);Black Clearcoat(0,0,0);Amazon Green Clearcoat Metallic(30,41,41);Chestnut Clear Coat Metallic(41,24,22);Harvest Gold Clearcoat Metallic(134,127,108);Silver Clearcoat Metallic(180,180,175);</t>
  </si>
  <si>
    <t>Toreador Red Clearcoat Metallic(100,45,20);Harvest Gold Clearcoat Metallic(134,127,108);Chestnut Clear Coat Metallic(41,24,22);Silver Clearcoat Metallic(180,180,175);Oxford White Clearcoat(203,205,196);Deep Wedgewood Blue Clearcoat Metallic(24,18,28);Black Clearcoat(0,0,0);Amazon Green Clearcoat Metallic(30,41,41);Island Blue Clearcoat Metallic(50,120,120);Bright Red Clearcoat(159,14,5);</t>
  </si>
  <si>
    <t>Dark Denim Blue();Medium Graphite(58,55,59);</t>
  </si>
  <si>
    <t>Toreador Red Clearcoat Metallic(100,45,20);Black Clearcoat(0,0,0);Amazon Green Clearcoat Metallic(30,41,41);Island Blue Clearcoat Metallic(50,120,120);Bright Red Clearcoat(159,14,5);Chestnut Clearcoat Metallic(41,24,22);Oxford White Clearcoat(203,205,196);Deep Wedgewood Blue Clearcoat Metallic(24,18,28);Silver Clearcoat Metallic(180,180,175);</t>
  </si>
  <si>
    <t>Medium Parchment();Medium Graphite(58,55,59);Dark Graphite();</t>
  </si>
  <si>
    <t>Chestnut Clearcoat Metallic(41,24,22);Island Blue Clearcoat Metallic(50,120,120);Toreador Red Clearcoat Metallic(100,45,20);Amazon Green Clearcoat Metallic(30,41,41);Harvest Gold Clearcoat Metallic(134,127,108);Bright Red Clearcoat(159,14,5);Silver Clearcoat Metallic(180,180,175);Deep Wedgewood Blue Clearcoat Metallic(24,18,28);Oxford White Clearcoat(203,205,196);Black Clearcoat(0,0,0);</t>
  </si>
  <si>
    <t>Dark Graphite();Medium Parchment();Medium Graphite(58,55,59);</t>
  </si>
  <si>
    <t>Island Blue Clearcoat Metallic(50,120,120);Amazon Green Clearcoat Metallic(30,41,41);Deep Wedgewood Blue Clearcoat Metallic(24,18,28);Chestnut Clearcoat Metallic(41,24,22);Silver Clearcoat Metallic(180,180,175);Harvest Gold Clearcoat Metallic(134,127,108);Toreador Red Clearcoat Metallic(100,45,20);Bright Red Clearcoat(159,14,5);Oxford White Clearcoat(203,205,196);Black Clearcoat(0,0,0);</t>
  </si>
  <si>
    <t>Deep Wedgewood Blue Clearcoat Metallic(24,18,28);Black Clearcoat(0,0,0);Toreador Red Clearcoat Metallic(100,45,20);Island Blue Clearcoat Metallic(50,120,120);Silver Clearcoat Metallic(180,180,175);Bright Red Clearcoat(159,14,5);Chestnut Clearcoat Metallic(41,24,22);Harvest Gold Clearcoat Metallic(134,127,108);Oxford White Clearcoat(203,205,196);</t>
  </si>
  <si>
    <t>Dark Graphite();Medium Graphite(58,55,59);Medium Parchment();</t>
  </si>
  <si>
    <t>Amazon Green Clearcoat Metallic(30,41,41);Island Blue Clearcoat Metallic(50,120,120);Bright Red Clearcoat(159,14,5);Deep Wedgewood Blue Clearcoat Metallic(24,18,28);Silver Clearcoat Metallic(180,180,175);Harvest Gold Clearcoat Metallic(134,127,108);Oxford White Clearcoat(203,205,196);Chestnut Clearcoat Metallic(41,24,22);Black Clearcoat(0,0,0);Toreador Red Clearcoat Metallic(100,45,20);</t>
  </si>
  <si>
    <t>Bright Red Clearcoat(159,14,5);Oxford White Clearcoat(203,205,196);Black Clearcoat(0,0,0);Deep Wedgewood Blue Clearcoat Metallic(24,18,28);Toreador Red Clearcoat Metallic(100,45,20);Chestnut Clearcoat Metallic(41,24,22);Amazon Green Clearcoat Metallic(30,41,41);Island Blue Clearcoat Metallic(50,120,120);Harvest Gold Clearcoat Metallic(134,127,108);Silver Clearcoat Metallic(180,180,175);</t>
  </si>
  <si>
    <t>Medium Graphite(58,55,59);Dark Graphite();Medium Parchment();</t>
  </si>
  <si>
    <t>Oxford White Clearcoat(203,205,196);Amazon Green Clearcoat Metallic(30,41,41);Silver Clearcoat Metallic(180,180,175);Island Blue Clearcoat Metallic(50,120,120);Deep Wedgewood Blue Clearcoat Metallic(24,18,28);Harvest Gold Clearcoat Metallic(134,127,108);Bright Red Clearcoat(159,14,5);Chestnut Clearcoat Metallic(41,24,22);Toreador Red Clearcoat Metallic(100,45,20);Black Clearcoat(0,0,0);</t>
  </si>
  <si>
    <t>Medium Graphite(58,55,59);Dark Graphite();Medium Parchment(176,150,96);</t>
  </si>
  <si>
    <t>Deep Wedgewood Blue Clearcoat Metallic(24,18,28);Toreador Red Clearcoat Metallic(100,45,20);Bright Red Clearcoat(159,14,5);Black Clearcoat(0,0,0);Amazon Green Clearcoat Metallic(30,41,41);Island Blue Clearcoat Metallic(50,120,120);Silver Clearcoat Metallic(180,180,175);Chestnut Clearcoat Metallic(41,24,22);Harvest Gold Clearcoat Metallic(134,127,108);Oxford White Clearcoat(203,205,196);</t>
  </si>
  <si>
    <t>Bright Red Clearcoat(159,14,5);Amazon Green Clearcoat Metallic(30,41,41);Island Blue Clearcoat Metallic(50,120,120);Black Clearcoat(0,0,0);Deep Wedgewood Blue Clearcoat Metallic(24,18,28);Toreador Red Clearcoat Metallic(100,45,20);Silver Clearcoat Metallic(180,180,175);Oxford White Clearcoat(203,205,196);Chestnut Clearcoat Metallic(41,24,22);Harvest Gold Clearcoat Metallic(134,127,108);</t>
  </si>
  <si>
    <t>Dark Graphite();Medium Graphite(58,55,59);Medium Parchment(176,150,96);</t>
  </si>
  <si>
    <t>Deep Wedgewood Blue Clearcoat Metallic(24,18,28);Black Clearcoat(0,0,0);Island Blue Clearcoat Metallic(50,120,120);Silver Clearcoat Metallic(180,180,175);Bright Red Clearcoat(159,14,5);Amazon Green Clearcoat Metallic(30,41,41);Oxford White Clearcoat(203,205,196);Chestnut Clearcoat Metallic(41,24,22);Harvest Gold Clearcoat Metallic(134,127,108);Toreador Red Clearcoat Metallic(100,45,20);</t>
  </si>
  <si>
    <t>Chestnut Clearcoat Metallic(41,24,22);Harvest Gold Clearcoat Metallic(134,127,108);Oxford White Clearcoat(203,205,196);Black Clearcoat(0,0,0);Amazon Green Clearcoat Metallic(30,41,41);Deep Wedgewood Blue Clearcoat Metallic(24,18,28);Island Blue Clearcoat Metallic(50,120,120);Silver Clearcoat Metallic(180,180,175);Toreador Red Clearcoat Metallic(100,45,20);Bright Red Clearcoat(159,14,5);</t>
  </si>
  <si>
    <t>Harvest Gold Clearcoat Metallic(134,127,108);Black Clearcoat(0,0,0);Deep Wedgewood Blue Clearcoat Metallic(24,18,28);Chestnut Clearcoat Metallic(41,24,22);Island Blue Clearcoat Metallic(50,120,120);Oxford White Clearcoat(203,205,196);Toreador Red Clearcoat Metallic(100,45,20);Silver Clearcoat Metallic(180,180,175);Amazon Green Clearcoat Metallic(30,41,41);Bright Red Clearcoat(159,14,5);</t>
  </si>
  <si>
    <t>Medium Parchment(176,150,96);Medium Graphite(58,55,59);Dark Graphite();</t>
  </si>
  <si>
    <t>Amazon Green Clearcoat Metallic(30,41,41);Chestnut Clear Coat Metallic(41,24,22);Black Clearcoat(0,0,0);Harvest Gold Clearcoat Metallic(134,127,108);Island Blue Clearcoat Metallic(50,120,120);Deep Wedgewood Blue Clearcoat Metallic(24,18,28);Oxford White Clearcoat(203,205,196);Silver Clearcoat Metallic(180,180,175);Bright Red Clearcoat(159,14,5);Toreador Red Clearcoat Metallic(100,45,20);</t>
  </si>
  <si>
    <t>Deep Wedgewood Blue Clearcoat Metallic(24,18,28);Chestnut Clear Coat Metallic(41,24,22);Oxford White Clearcoat(203,205,196);Black Clearcoat(0,0,0);Harvest Gold Clearcoat Metallic(134,127,108);Silver Clearcoat Metallic(180,180,175);Toreador Red Clearcoat Metallic(100,45,20);Bright Red Clearcoat(159,14,5);Amazon Green Clearcoat Metallic(30,41,41);Island Blue Clearcoat Metallic(50,120,120);</t>
  </si>
  <si>
    <t>Bright Red Clearcoat(159,14,5);Harvest Gold Clearcoat Metallic(134,127,108);Black Clearcoat(0,0,0);Toreador Red Clearcoat Metallic(100,45,20);Chestnut Clear Coat Metallic(41,24,22);Amazon Green Clearcoat Metallic(30,41,41);Silver Clearcoat Metallic(180,180,175);Oxford White Clearcoat(203,205,196);Island Blue Clearcoat Metallic(50,120,120);</t>
  </si>
  <si>
    <t>Silver Clearcoat Metallic(180,180,175);Bright Red Clearcoat(159,14,5);Chestnut Clear Coat Metallic(41,24,22);Deep Wedgewood Blue Clearcoat Metallic(24,18,28);Harvest Gold Clearcoat Metallic(134,127,108);Toreador Red Clearcoat Metallic(100,45,20);Oxford White Clearcoat(203,205,196);Black Clearcoat(0,0,0);Amazon Green Clearcoat Metallic(30,41,41);Island Blue Clearcoat Metallic(50,120,120);</t>
  </si>
  <si>
    <t>Bright Red Clearcoat(159,14,5);Harvest Gold Clearcoat Metallic(134,127,108);Chestnut Clearcoat Metallic(41,24,22);Amazon Green Clearcoat Metallic(30,41,41);Toreador Red Clearcoat Metallic(100,45,20);Island Blue Clearcoat Metallic(50,120,120);Deep Wedgewood Blue Clearcoat Metallic(24,18,28);Oxford White Clearcoat(203,205,196);Silver Clearcoat Metallic(180,180,175);Black Clearcoat(0,0,0);</t>
  </si>
  <si>
    <t>Medium Graphite(58,55,59);Medium Parchment();Dark Graphite();</t>
  </si>
  <si>
    <t>Black Clearcoat(0,0,0);Amazon Green Clearcoat Metallic(30,41,41);Island Blue Clearcoat Metallic(50,120,120);Deep Wedgewood Blue Clearcoat Metallic(24,18,28);Silver Clearcoat Metallic(180,180,175);Toreador Red Clearcoat Metallic(100,45,20);Oxford White Clearcoat(203,205,196);Bright Red Clearcoat(159,14,5);Chestnut Clearcoat Metallic(41,24,22);Harvest Gold Clearcoat Metallic(134,127,108);</t>
  </si>
  <si>
    <t>Harvest Gold Clearcoat Metallic(134,127,108);Chestnut Clearcoat Metallic(41,24,22);Oxford White Clearcoat(203,205,196);Deep Wedgewood Blue Clearcoat Metallic(24,18,28);Toreador Red Clearcoat Metallic(100,45,20);Island Blue Clearcoat Metallic(50,120,120);Silver Clearcoat Metallic(180,180,175);Black Clearcoat(0,0,0);Amazon Green Clearcoat Metallic(30,41,41);Bright Red Clearcoat(159,14,5);</t>
  </si>
  <si>
    <t>Oxford White Clearcoat(203,205,196);Deep Wedgewood Blue Clearcoat Metallic(24,18,28);Chestnut Clearcoat Metallic(41,24,22);Harvest Gold Clearcoat Metallic(134,127,108);Toreador Red Clearcoat Metallic(100,45,20);Island Blue Clearcoat Metallic(50,120,120);Bright Red Clearcoat(159,14,5);Silver Clearcoat Metallic(180,180,175);Black Clearcoat(0,0,0);Amazon Green Clearcoat Metallic(30,41,41);</t>
  </si>
  <si>
    <t>Medium Parchment();Dark Graphite();Medium Graphite(58,55,59);</t>
  </si>
  <si>
    <t>Oxford White Clearcoat(203,205,196);Black Clearcoat(0,0,0);Deep Wedgewood Blue Clearcoat Metallic(24,18,28);Toreador Red Clearcoat Metallic(100,45,20);Silver Clearcoat Metallic(180,180,175);Bright Red Clearcoat(159,14,5);Chestnut Clearcoat Metallic(41,24,22);Island Blue Clearcoat Metallic(50,120,120);Harvest Gold Clearcoat Metallic(134,127,108);Amazon Green Clearcoat Metallic(30,41,41);</t>
  </si>
  <si>
    <t>Deep Wedgewood Blue Clearcoat Metallic(24,18,28);Oxford White Clearcoat(203,205,196);Chestnut Clearcoat Metallic(41,24,22);Black Clearcoat(0,0,0);Silver Clearcoat Metallic(180,180,175);Island Blue Clearcoat Metallic(50,120,120);Amazon Green Clearcoat Metallic(30,41,41);Toreador Red Clearcoat Metallic(100,45,20);Bright Red Clearcoat(159,14,5);Harvest Gold Clearcoat Metallic(134,127,108);</t>
  </si>
  <si>
    <t>Silver Clearcoat Metallic(180,180,175);Toreador Red Clearcoat Metallic(100,45,20);Island Blue Clearcoat Metallic(50,120,120);Harvest Gold Clearcoat Metallic(134,127,108);Deep Wedgewood Blue Clearcoat Metallic(24,18,28);Chestnut Clearcoat Metallic(41,24,22);Oxford White Clearcoat(203,205,196);Black Clearcoat(0,0,0);Amazon Green Clearcoat Metallic(30,41,41);Bright Red Clearcoat(159,14,5);</t>
  </si>
  <si>
    <t>Black Clearcoat(0,0,0);Chestnut Clearcoat Metallic(41,24,22);Deep Wedgewood Blue Clearcoat Metallic(24,18,28);Silver Clearcoat Metallic(180,180,175);Oxford White Clearcoat(203,205,196);Toreador Red Clearcoat Metallic(100,45,20);Bright Red Clearcoat(159,14,5);Harvest Gold Clearcoat Metallic(134,127,108);Amazon Green Clearcoat Metallic(30,41,41);Island Blue Clearcoat Metallic(50,120,120);</t>
  </si>
  <si>
    <t>Chestnut Clearcoat Metallic(41,24,22);Oxford White Clearcoat(203,205,196);Toreador Red Clearcoat Metallic(100,45,20);Harvest Gold Clearcoat Metallic(134,127,108);Bright Red Clearcoat(159,14,5);Black Clearcoat(0,0,0);Silver Clearcoat Metallic(180,180,175);Amazon Green Clearcoat Metallic(30,41,41);Island Blue Clearcoat Metallic(50,120,120);Deep Wedgewood Blue Clearcoat Metallic(24,18,28);</t>
  </si>
  <si>
    <t>Harvest Gold Clearcoat Metallic(134,127,108);Chestnut Clearcoat Metallic(41,24,22);Island Blue Clearcoat Metallic(50,120,120);Deep Wedgewood Blue Clearcoat Metallic(24,18,28);Toreador Red Clearcoat Metallic(100,45,20);Oxford White Clearcoat(203,205,196);Black Clearcoat(0,0,0);Amazon Green Clearcoat Metallic(30,41,41);Silver Clearcoat Metallic(180,180,175);Bright Red Clearcoat(159,14,5);</t>
  </si>
  <si>
    <t>Black Clearcoat(0,0,0);Island Blue Clearcoat Metallic(50,120,120);Amazon Green Clearcoat Metallic(30,41,41);Oxford White Clearcoat(203,205,196);Silver Clearcoat Metallic(180,180,175);Toreador Red Clearcoat Metallic(100,45,20);Deep Wedgewood Blue Clearcoat Metallic(24,18,28);Chestnut Clearcoat Metallic(41,24,22);Bright Red Clearcoat(159,14,5);Harvest Gold Clearcoat Metallic(134,127,108);</t>
  </si>
  <si>
    <t>Black Clearcoat(0,0,0);Amazon Green Clearcoat Metallic(30,41,41);Silver Clearcoat Metallic(180,180,175);Island Blue Clearcoat Metallic(50,120,120);Chestnut Clearcoat Metallic(41,24,22);Harvest Gold Clearcoat Metallic(134,127,108);Oxford White Clearcoat(203,205,196);Deep Wedgewood Blue Clearcoat Metallic(24,18,28);Toreador Red Clearcoat Metallic(100,45,20);Bright Red Clearcoat(159,14,5);</t>
  </si>
  <si>
    <t>Dark Graphite();Medium Parchment(176,150,96);Medium Graphite(58,55,59);</t>
  </si>
  <si>
    <t>Deep Wedgewood Blue Clearcoat Metallic(24,18,28);Black Clearcoat(0,0,0);Amazon Green Clearcoat Metallic(30,41,41);Silver Clearcoat Metallic(180,180,175);Oxford White Clearcoat(203,205,196);Chestnut Clearcoat Metallic(41,24,22);Harvest Gold Clearcoat Metallic(134,127,108);Bright Red Clearcoat(159,14,5);</t>
  </si>
  <si>
    <t>Amazon Green Clearcoat Metallic(30,41,41);Oxford White Clearcoat(203,205,196);Black Clearcoat(0,0,0);Harvest Gold Clearcoat Metallic(134,127,108);Bright Red Clearcoat(159,14,5);Chestnut Clearcoat Metallic(41,24,22);</t>
  </si>
  <si>
    <t>Black Clearcoat(0,0,0);Oxford White Clearcoat(203,205,196);Bright Red Clearcoat(159,14,5);Chestnut Clearcoat Metallic(41,24,22);Amazon Green Clearcoat Metallic(30,41,41);Deep Wedgewood Blue Clearcoat Metallic(24,18,28);Harvest Gold Clearcoat Metallic(134,127,108);</t>
  </si>
  <si>
    <t>Deep Wedgewood Blue Clearcoat Metallic(24,18,28);Amazon Green Clearcoat Metallic(30,41,41);Bright Red Clearcoat(159,14,5);Chestnut Clearcoat Metallic(41,24,22);Black Clearcoat(0,0,0);Oxford White Clearcoat(203,205,196);Harvest Gold Clearcoat Metallic(134,127,108);</t>
  </si>
  <si>
    <t>Black Clearcoat(0,0,0);Amazon Green Clearcoat Metallic(30,41,41);Bright Red Clearcoat(159,14,5);Oxford White Clearcoat(203,205,196);Deep Wedgewood Blue Clearcoat Metallic(24,18,28);Chestnut Clearcoat Metallic(41,24,22);Harvest Gold Clearcoat Metallic(134,127,108);</t>
  </si>
  <si>
    <t>Amazon Green Clearcoat Metallic(30,41,41);Deep Wedgewood Blue Clearcoat Metallic(24,18,28);Oxford White Clearcoat(203,205,196);Black Clearcoat(0,0,0);Chestnut Clearcoat Metallic(41,24,22);Bright Red Clearcoat(159,14,5);Harvest Gold Clearcoat Metallic(134,127,108);</t>
  </si>
  <si>
    <t>Harley-Davidson - Extended Cab Pickup</t>
  </si>
  <si>
    <t>Silver Clearcoat(180,180,175);Oxford White Clearcoat(203,205,196);Bright Red Clearcoat(159,14,5);Black Clearcoat(0,0,0);</t>
  </si>
  <si>
    <t>Light Graphite();</t>
  </si>
  <si>
    <t>https://media.ed.edmunds-media.com/ford/f-150-svt-lightning/2000/oem/2000_ford_f-150-svt-lightning_regular-cab-pickup_base_g_oem_1_400.jpg;https://media.ed.edmunds-media.com/ford/f-150-svt-lightning/2000/oem/2000_ford_f-150-svt-lightning_regular-cab-pickup_base_e_oem_1_400.jpg;https://media.ed.edmunds-media.com/ford/f-150-svt-lightning/2000/oem/2000_ford_f-150-svt-lightning_regular-cab-pickup_base_fq_oem_2_400.jpg;https://media.ed.edmunds-media.com/ford/f-150-svt-lightning/2000/oem/2000_ford_f-150-svt-lightning_regular-cab-pickup_base_fq_oem_1_400.jpg;https://media.ed.edmunds-media.com/ford/f-150-svt-lightning/2000/oem/2000_ford_f-150-svt-lightning_regular-cab-pickup_base_rq_oem_1_400.jpg;https://media.ed.edmunds-media.com/ford/f-150-svt-lightning/2000/oem/2000_ford_f-150-svt-lightning_regular-cab-pickup_base_s_oem_1_400.jpg;https://media.ed.edmunds-media.com/ford/f-150-svt-lightning/2000/oem/2000_ford_f-150-svt-lightning_regular-cab-pickup_base_i_oem_1_400.jpg;</t>
  </si>
  <si>
    <t>(4.2L V6 5-speed Manual 6.6 ft. Bed)</t>
  </si>
  <si>
    <t>(4.2L V6 5-speed Manual 8.1 ft. Bed)</t>
  </si>
  <si>
    <t>(4.6L V8 4-speed Automatic 6.6 ft. Bed)</t>
  </si>
  <si>
    <t>(4.6L V8 4-speed Automatic 8.1 ft. Bed)</t>
  </si>
  <si>
    <t>(4.6L V8 4x4 4-speed Automatic 6.6 ft. Bed)</t>
  </si>
  <si>
    <t>(4.6L V8 4x4 4-speed Automatic 8.1 ft. Bed)</t>
  </si>
  <si>
    <t>Lariat - Crew Cab Pickup</t>
  </si>
  <si>
    <t>King Ranch - Crew Cab Pickup</t>
  </si>
  <si>
    <t>Harley-Davidson - Crew Cab Pickup</t>
  </si>
  <si>
    <t xml:space="preserve"> Fullsize matching spare tire; Steel wheels; Underbody mounted spare tire;17 in. wheels;All season tires;P235/70R17 tires;Steel spare wheel;</t>
  </si>
  <si>
    <t>2dr Regular Cab XL 4WD Styleside 6.5 ft. SB (4.6L 8cyl 4A)</t>
  </si>
  <si>
    <t xml:space="preserve"> Fullsize matching spare tire; Steel wheels; Underbody mounted spare tire;17 in. wheels;All terrain tires;P235/75R17 tires;Steel spare wheel;</t>
  </si>
  <si>
    <t>2dr Regular Cab XL 4WD Styleside 8 ft. LB (4.6L 8cyl 4A)</t>
  </si>
  <si>
    <t>Medium Flint(137,133,134);</t>
  </si>
  <si>
    <t xml:space="preserve"> Alloy wheels; Fullsize matching spare tire; Underbody mounted spare tire;17 in. wheels;All season tires;P255/65R17 tires;Steel spare wheel;</t>
  </si>
  <si>
    <t>STX - Regular Cab Pickup</t>
  </si>
  <si>
    <t>2dr Regular Cab STX 4WD Styleside 6.5 ft. SB (4.6L 8cyl 4A)</t>
  </si>
  <si>
    <t xml:space="preserve"> Alloy wheels; Fullsize matching spare tire; Underbody mounted spare tire;17 in. wheels;All terrain tires;P255/70R17 tires;Steel spare wheel;</t>
  </si>
  <si>
    <t>2dr Regular Cab STX 4WD Flareside 6.5 ft. SB (4.6L 8cyl 4A)</t>
  </si>
  <si>
    <t xml:space="preserve"> 4 -way manual driver seat adjustments; 4 -way manual passenger seat adjustment; 40-20-40 split bench front seats; Premium cloth ;Driver seat with manual adjustable lumbar support ;Passenger seat with manual adjustable lumbar support ;</t>
  </si>
  <si>
    <t xml:space="preserve"> Alloy wheels; Fullsize matching spare tire; Underbody mounted spare tire;17 in. wheels;All season tires;P235/70R17 tires;Steel spare wheel;</t>
  </si>
  <si>
    <t>2dr Regular Cab XLT 4WD Styleside 6.5 ft. SB (4.6L 8cyl 4A)</t>
  </si>
  <si>
    <t xml:space="preserve"> Alloy wheels; Fullsize matching spare tire; Underbody mounted spare tire;17 in. wheels;All terrain tires;P235/75R17 tires;Steel spare wheel;</t>
  </si>
  <si>
    <t>2dr Regular Cab XLT 4WD Flareside 6.5 ft. SB (4.6L 8cyl 4A)</t>
  </si>
  <si>
    <t>2dr Regular Cab XLT 4WD Styleside 8 ft. LB (4.6L 8cyl 4A)</t>
  </si>
  <si>
    <t>2dr Regular Cab FX4 4WD Styleside 6.5 ft. SB (5.4L 8cyl 4A)</t>
  </si>
  <si>
    <t>Medium Flint(137,133,134);Black(0,0,0);</t>
  </si>
  <si>
    <t>FX4 - Regular Cab Pickup</t>
  </si>
  <si>
    <t>(5.4L V8 4x4 4-speed Automatic 6.6 ft. Bed)</t>
  </si>
  <si>
    <t>2dr Regular Cab FX4 4WD Flareside 6.5 ft. SB (5.4L 8cyl 4A)</t>
  </si>
  <si>
    <t>4dr SuperCab XL Rwd Styleside 6.5 ft. SB (4.6L 8cyl 4A)</t>
  </si>
  <si>
    <t xml:space="preserve"> Front and rear cupholders; Front and rear door pockets; Power steering ; Tilt-adjustable steering wheel;12V rear power outlet(s);</t>
  </si>
  <si>
    <t>4dr SuperCab XL Rwd Styleside 8 ft. LB (5.4L 8cyl 4A)</t>
  </si>
  <si>
    <t>(5.4L V8 4-speed Automatic 8.1 ft. Bed)</t>
  </si>
  <si>
    <t>4dr SuperCab XL 4WD Styleside 6.5 ft. SB (4.6L 8cyl 4A)</t>
  </si>
  <si>
    <t>4dr SuperCab XL 4WD Styleside 8 ft. LB (5.4L 8cyl 4A)</t>
  </si>
  <si>
    <t>(5.4L V8 4x4 4-speed Automatic 8.1 ft. Bed)</t>
  </si>
  <si>
    <t>4dr SuperCab STX Rwd Styleside 5.5 ft. SB (4.6L 8cyl 4A)</t>
  </si>
  <si>
    <t>STX - Extended Cab Pickup</t>
  </si>
  <si>
    <t>(4.6L V8 4-speed Automatic 5.6 ft. Bed)</t>
  </si>
  <si>
    <t>4dr SuperCab STX Rwd Styleside 6.5 ft. SB (4.6L 8cyl 4A)</t>
  </si>
  <si>
    <t>4dr SuperCab STX Rwd Flareside 6.5 ft. SB (4.6L 8cyl 4A)</t>
  </si>
  <si>
    <t>4dr SuperCab STX 4WD Styleside 5.5 ft. SB (4.6L 8cyl 4A)</t>
  </si>
  <si>
    <t>(4.6L V8 4x4 4-speed Automatic 5.6 ft. Bed)</t>
  </si>
  <si>
    <t>4dr SuperCab STX 4WD Styleside 6.5 ft. SB (4.6L 8cyl 4A)</t>
  </si>
  <si>
    <t>4dr SuperCab STX 4WD Flareside 6.5 ft. SB (4.6L 8cyl 4A)</t>
  </si>
  <si>
    <t>4dr SuperCab XLT Rwd Styleside 5.5 ft. SB (4.6L 8cyl 4A)</t>
  </si>
  <si>
    <t>4dr SuperCab XLT Rwd Styleside 6.5 ft. SB (4.6L 8cyl 4A)</t>
  </si>
  <si>
    <t>4dr SuperCab XLT Rwd Styleside 8 ft. LB (5.4L 8cyl 4A)</t>
  </si>
  <si>
    <t>4dr SuperCab XLT Rwd Flareside 6.5 ft. SB (4.6L 8cyl 4A)</t>
  </si>
  <si>
    <t>4dr SuperCab XLT 4WD Styleside 5.5 ft. SB (4.6L 8cyl 4A)</t>
  </si>
  <si>
    <t>4dr SuperCab XLT 4WD Styleside 6.5 ft. SB (4.6L 8cyl 4A)</t>
  </si>
  <si>
    <t>4dr SuperCab XLT 4WD Flareside 6.5 ft. SB (4.6L 8cyl 4A)</t>
  </si>
  <si>
    <t>4dr SuperCab XLT 4WD Styleside 8 ft. LB (5.4L 8cyl 4A)</t>
  </si>
  <si>
    <t>4dr SuperCab Lariat Rwd Styleside 5.5 ft. SB (5.4L 8cyl 4A)</t>
  </si>
  <si>
    <t>Black(0,0,0);Tan(161,135,112);</t>
  </si>
  <si>
    <t xml:space="preserve"> 40-20-40 split bench front seats; Leather ;Driver seat with manual adjustable lumbar support ;Passenger seat with manual adjustable lumbar support ;</t>
  </si>
  <si>
    <t xml:space="preserve"> Fullsize matching spare tire; Polished alloy wheels; Underbody mounted spare tire;18 in. wheels;All season tires;P265/60R18 tires;Steel spare wheel;</t>
  </si>
  <si>
    <t>(5.4L V8 4-speed Automatic 5.6 ft. Bed)</t>
  </si>
  <si>
    <t>4dr SuperCab Lariat Rwd Styleside 6.5 ft. SB (5.4L 8cyl 4A)</t>
  </si>
  <si>
    <t>(5.4L V8 4-speed Automatic 6.6 ft. Bed)</t>
  </si>
  <si>
    <t>4dr SuperCab Lariat 4WD Styleside 5.5 ft. SB (5.4L 8cyl 4A)</t>
  </si>
  <si>
    <t xml:space="preserve"> Fullsize matching spare tire; Polished alloy wheels; Underbody mounted spare tire;18 in. wheels;All terrain tires;P275/65R18 tires;Steel spare wheel;</t>
  </si>
  <si>
    <t>(5.4L V8 4x4 4-speed Automatic 5.6 ft. Bed)</t>
  </si>
  <si>
    <t>4dr SuperCab Lariat 4WD Styleside 6.5 ft. SB (5.4L 8cyl 4A)</t>
  </si>
  <si>
    <t>4dr SuperCab FX4 4WD Styleside 5.5 ft. SB (5.4L 8cyl 4A)</t>
  </si>
  <si>
    <t>FX4 - Extended Cab Pickup</t>
  </si>
  <si>
    <t>4dr SuperCab FX4 4WD Styleside 6.5 ft. SB (5.4L 8cyl 4A)</t>
  </si>
  <si>
    <t>4dr SuperCab FX4 4WD Flareside 6.5 ft. SB (5.4L 8cyl 4A)</t>
  </si>
  <si>
    <t>4dr SuperCrew XLT Rwd Styleside 5.5 ft. SB (4.6L 8cyl 4A)</t>
  </si>
  <si>
    <t xml:space="preserve"> Cruise control ; Front and rear cupholders; Front and rear door pockets; Front seatback storage ; Overhead console with storage ; Power steering ; Retained accessory power ; Tilt-adjustable steering wheel;12V rear power outlet(s);Cruise controls on steering wheel;</t>
  </si>
  <si>
    <t>4dr SuperCrew XLT 4WD Styleside 5.5 ft. SB (4.6L 8cyl 4A)</t>
  </si>
  <si>
    <t>4dr SuperCrew Lariat Rwd Styleside 5.5 ft. SB (5.4L 8cyl 4A)</t>
  </si>
  <si>
    <t>4dr SuperCrew Lariat 4WD Styleside 5.5 ft. SB (5.4L 8cyl 4A)</t>
  </si>
  <si>
    <t>4dr SuperCrew FX4 4WD Styleside 5.5 ft. SB (5.4L 8cyl 4A)</t>
  </si>
  <si>
    <t>FX4 - Crew Cab Pickup</t>
  </si>
  <si>
    <t>2dr Regular Cab XL Rwd Styleside 6.5 ft. SB (4.2L 6cyl 5M)</t>
  </si>
  <si>
    <t>Dark Toreador Red Clearcoat Metallic(131,14,40);Dark Shadow Grey Clearcoat Metallic(85,92,103);Arizona Beige Clearcoat Metallic(161,135,112);Bright Red Clearcoat(149,11,12);Silver Clearcoat Metallic(206,206,206);Black Clearcoat(0,0,0);Oxford White Clearcoat(255,255,255);True Blue Clearcoat Metallic(47,64,90);Aspen Green Clearcoat Metallic(0,64,0);Medium Wedgewood Blue Clearcoat Metallic(68,94,128);</t>
  </si>
  <si>
    <t>Tan(161,135,112);Medium Flint(137,133,134);</t>
  </si>
  <si>
    <t>https://media.ed.edmunds-media.com/ford/f-150/2005/evox/2005_ford_f-150_crew-cab-pickup_lariat_tds_evox_12_400.jpg;https://media.ed.edmunds-media.com/ford/f-150/2005/evox/2005_ford_f-150_crew-cab-pickup_lariat_tds_evox_9_400.jpg;https://media.ed.edmunds-media.com/ford/f-150/2005/evox/2005_ford_f-150_extended-cab-pickup_xlt_tds_evox_9_400.jpg;https://media.ed.edmunds-media.com/ford/f-150/2004/oem/2004_ford_f-150_extended-cab-pickup_xlt_fq_oem_1_400.jpg;https://media.ed.edmunds-media.com/ford/f-150/2005/oem/2005_ford_f-150_crew-cab-pickup_king-ranch_rq_oem_1_400.jpg;https://media.ed.edmunds-media.com/ford/f-150/2004/oem/2004_ford_f-150_crew-cab-pickup_xlt_s_oem_1_400.jpg;https://media.ed.edmunds-media.com/ford/f-150/2004/oem/2004_ford_f-150_regular-cab-pickup_fx4_i_oem_1_400.jpg;</t>
  </si>
  <si>
    <t xml:space="preserve"> 2 front headrests; Child seat anchors ; Electronic brakeforce distribution ; Engine immobilizer ; Front seatbelt pretensioners;4-wheel ABS;Front and rear ventilated disc brakes;Front center 3-point belt ;Passenger airbag deactivation switch ;</t>
  </si>
  <si>
    <t>2dr Regular Cab XL Rwd Styleside 8 ft. LB (4.2L 6cyl 5M)</t>
  </si>
  <si>
    <t>2dr Regular Cab STX Rwd Styleside 6.5 ft. SB (4.2L 6cyl 5M)</t>
  </si>
  <si>
    <t>Silver Clearcoat Metallic(206,206,206);Black Clearcoat(0,0,0);Dark Stone Clearcoat Metallic(81,77,78);Oxford White Clearcoat(255,255,255);Dark Shadow Grey Clearcoat Metallic(85,92,103);Bright Red Clearcoat(149,11,12);</t>
  </si>
  <si>
    <t>2dr Regular Cab STX Rwd Flareside 6.5 ft. SB (4.2L 6cyl 4A)</t>
  </si>
  <si>
    <t>(4.2L V6 4-speed Automatic 6.6 ft. Bed)</t>
  </si>
  <si>
    <t>2dr Regular Cab XLT Rwd Styleside 6.5 ft. SB (4.2L 6cyl 5M)</t>
  </si>
  <si>
    <t>Dark Toreador Red Clearcoat Metallic/Silver Clearcoat Metallic(131,14,40);Dark Toreador Red Clearcoat Metallic/Arizona Beige Clearcoat Metallic(131,14,40);Dark Toreador Red Clearcoat Metallic(131,14,40);Bright Red Clearcoat/Silver Clearcoat Metallic(149,11,12);Dark Stone Clearcoat Metallic/Arizona Beige Clearcoat Metallic(81,77,78);Dark Stone Clearcoat Metallic(81,77,78);Dark Shadow Grey Clearcoat Metallic(85,92,103);Arizona Beige Clearcoat Metallic(161,135,112);Bright Red Clearcoat/Arizona Beige Clearcoat Metallic(149,11,12);Bright Red Clearcoat(149,11,12);Dark Shadow Grey Clearcoat Metallic/Silver Clearcoat Metallic(85,92,103);Silver Clearcoat Metallic(206,206,206);Black Clearcoat/Silver Clearcoat Metallic(0,0,0);Black Clearcoat/Arizona Beige Clearcoat Metallic(0,0,0);Black Clearcoat(0,0,0);Oxford White Clearcoat/Arizona Beige Clearcoat Metallic(255,255,255);Oxford White Clearcoat(255,255,255);True Blue Clearcoat Metallic/Silver Clearcoat Metallic(47,64,90);True Blue Clearcoat Metallic(47,64,90);Aspen Green Clearcoat Metallic/Silver Clearcoat Metallic(0,64,0);Aspen Green Clearcoat Metallic/Arizona Beige Clearcoat Metallic(0,64,0);Aspen Green Clearcoat Metallic(0,64,0);Medium Wedgewood Blue Clearcoat Metallic/Silver Clearcoat Metallic(68,94,128);Medium Wedgewood Blue Clearcoat Metallic/Arizona Beige Clearcoat Metallic(68,94,128);Medium Wedgewood Blue Clearcoat Metallic(68,94,128);</t>
  </si>
  <si>
    <t>Tan(161,135,112);Medium/Dark Flint(137,133,134);Dark Flint(76,81,85);</t>
  </si>
  <si>
    <t xml:space="preserve"> 2 front headrests; Child seat anchors ; Dusk sensing headlamps; Electronic brakeforce distribution ; Engine immobilizer ; Front seatbelt pretensioners;4-wheel ABS;Front and rear ventilated disc brakes;Front center 3-point belt ;Passenger airbag deactivation switch ;</t>
  </si>
  <si>
    <t>2dr Regular Cab XLT Rwd Styleside 8 ft. LB (4.2L 6cyl 5M)</t>
  </si>
  <si>
    <t>2dr Regular Cab XLT Rwd Flareside 6.5 ft. SB (4.2L 6cyl 4A)</t>
  </si>
  <si>
    <t xml:space="preserve"> 2 front headrests; Auto delay off headlamps; Child seat anchors ; Dusk sensing headlamps; Electronic brakeforce distribution ; Engine immobilizer ; Front seatbelt pretensioners;4-wheel ABS;Front and rear ventilated disc brakes;Front center 3-point belt ;Passenger airbag deactivation switch ;</t>
  </si>
  <si>
    <t xml:space="preserve"> 2 front headrests; Child seat anchors ; Dusk sensing headlamps; Electronic brakeforce distribution ; Engine immobilizer ; Front fog/driving lights ; Front seatbelt pretensioners;4-wheel ABS;Front and rear ventilated disc brakes;Front center 3-point belt ;Passenger airbag deactivation switch ;</t>
  </si>
  <si>
    <t>Silver Clearcoat Metallic(206,206,206);Black Clearcoat/Dark Shadow Grey Clearcoat Metallic(0,0,0);Black Clearcoat(0,0,0);Oxford White Metallic/Dark Shadow Grey Clearcoat Metallic(255,255,255);Silver Clearcoat Metallic/Dark Shadow Grey Clearcoat Metallic(206,206,206);Dark Shadow Grey Clearcoat Metallic(85,92,103);True Blue Clearcoat Metallic/Dark Shadow Grey Clearcoat Metallic(47,64,90);True Blue Clearcoat Metallic(47,64,90);Bright Red Clearcoat/Dark Shadow Grey Clearcoat Metallic(149,11,12);Bright Red Clearcoat(149,11,12);</t>
  </si>
  <si>
    <t>Black(0,0,0);Medium Flint(137,133,134);</t>
  </si>
  <si>
    <t xml:space="preserve"> 2 front headrests; Auto delay off headlamps; Child seat anchors ; Dusk sensing headlamps; Electronic brakeforce distribution ; Engine immobilizer ; Front fog/driving lights ; Front seatbelt pretensioners;4-wheel ABS;Front and rear ventilated disc brakes;Front center 3-point belt ;Passenger airbag deactivation switch ;</t>
  </si>
  <si>
    <t>Silver Clearcoat Metallic(206,206,206);Black Clearcoat(0,0,0);Dark Toreador Red Clearcoat Metallic(131,14,40);Oxford White Clearcoat(255,255,255);Arizona Beige Clearcoat Metallic(161,135,112);True Blue Clearcoat Metallic(47,64,90);Aspen Green Clearcoat Metallic(0,64,0);Bright Red Clearcoat(149,11,12);Medium Wedgewood Blue Clearcoat Metallic(68,94,128);</t>
  </si>
  <si>
    <t xml:space="preserve"> 2 front headrests; 2 rear headrests; Child seat anchors ; Electronic brakeforce distribution ; Engine immobilizer ; Front seatbelt pretensioners;4-wheel ABS;Front and rear ventilated disc brakes;Front center 3-point belt ;Passenger airbag occupant sensing deactivation ;Rear center 3-point belt ;Rear height adjustable headrests ;</t>
  </si>
  <si>
    <t xml:space="preserve"> 2 front headrests; 2 rear headrests; Auto delay off headlamps; Child seat anchors ; Dusk sensing headlamps; Electronic brakeforce distribution ; Engine immobilizer ; Front seatbelt pretensioners;4-wheel ABS;Front and rear ventilated disc brakes;Front center 3-point belt ;Passenger airbag occupant sensing deactivation ;Rear center 3-point belt ;Rear height adjustable headrests ;</t>
  </si>
  <si>
    <t xml:space="preserve"> 2 front headrests; 2 rear headrests; Auto delay off headlamps; Child seat anchors ; Dusk sensing headlamps; Electronic brakeforce distribution ; Engine immobilizer ; Front fog/driving lights ; Front seatbelt pretensioners;4-wheel ABS;Front and rear ventilated disc brakes;Front center 3-point belt ;Passenger airbag occupant sensing deactivation ;Rear center 3-point belt ;Rear height adjustable headrests ;</t>
  </si>
  <si>
    <t>Dark Toreador Red Clearcoat Metallic/Silver Clearcoat Metallic(131,14,40);Dark Toreador Red Clearcoat Metallic/Arizona Beige Clearcoat Metallic(131,14,40);Dark Toreador Red Clearcoat Metallic(131,14,40);Bright Red Clearcoat/Silver Clearcoat Metallic(149,11,12);Dark Stone Clearcoat Metallic/Arizona Beige Clearcoat Metallic(81,77,78);Dark Stone Clearcoat Metallic(81,77,78);Dark Shadow Grey Clearcoat Metallic(85,92,103);Arizona Beige Clearcoat Metallic(161,135,112);Bright Red Clearcoat(149,11,12);Dark Shadow Grey Clearcoat Metallic/Silver Clearcoat Metallic(85,92,103);Silver Clearcoat Metallic(206,206,206);Black Clearcoat/Silver Clearcoat Metallic(0,0,0);Black Clearcoat/Arizona Beige Clearcoat Metallic(0,0,0);Black Clearcoat(0,0,0);Oxford White Clearcoat/Arizona Beige Clearcoat Metallic(255,255,255);Oxford White Clearcoat(255,255,255);True Blue Clearcoat Metallic/Silver Clearcoat Metallic(47,64,90);True Blue Clearcoat Metallic(47,64,90);Aspen Green Clearcoat Metallic/Silver Clearcoat Metallic(0,64,0);Aspen Green Clearcoat Metallic/Arizona Beige Clearcoat Metallic(0,64,0);Aspen Green Clearcoat Metallic(0,64,0);Medium Wedgewood Blue Clearcoat Metallic/Silver Clearcoat Metallic(68,94,128);Medium Wedgewood Blue Clearcoat Metallic/Arizona Beige Clearcoat Metallic(68,94,128);Medium Wedgewood Blue Clearcoat Metallic(68,94,128);</t>
  </si>
  <si>
    <t>Silver Clearcoat Metallic(206,206,206);Black Clearcoat/Arizona Beige Clearcoat Metallic(0,0,0);Dark Toreador Red Clearcoat Metallic/Arizona Beige Clearcoat Metallic(131,14,40);Black Clearcoat(0,0,0);Dark Toreador Red Clearcoat Metallic(131,14,40);Dark Stone Clearcoat Metallic/Arizona Beige Clearcoat Metallic(81,77,78);Dark Stone Clearcoat Metallic(81,77,78);Oxford White Clearcoat/Arizona Beige Clearcoat Metallic(255,255,255);Arizona Beige Clearcoat Metallic(161,135,112);Aspen Green Clearcoat Metallic/Arizona Beige Clearcoat Metallic(0,64,0);Aspen Green Clearcoat Metallic(0,64,0);Bright Red Clearcoat/Arizona Beige Clearcoat Metallic(149,11,12);Medium Wedgewood Blue Clearcoat Metallic/Arizona Beige Clearcoat Metallic(68,94,128);</t>
  </si>
  <si>
    <t xml:space="preserve"> Cruise control ; Front and rear cupholders; Front and rear door pockets; Overhead console with storage ; Power steering ; Retained accessory power ; Tilt-adjustable steering wheel; Universal remote transmitter (for garage door, security system, etc.);12V rear power outlet(s);Audio and cruise controls on steering wheel;</t>
  </si>
  <si>
    <t xml:space="preserve"> 2 front headrests; 2 rear headrests; Auto delay off headlamps; Child seat anchors ; Dusk sensing headlamps; Electronic brakeforce distribution ; Engine immobilizer ; Front fog/driving lights ; Front seatbelt pretensioners;4-wheel ABS;Front and rear ventilated disc brakes;Front center 3-point belt ;Passenger airbag occupant sensing deactivation ;Rear center 3-point belt ;Rear height adjustable headrests ;Turn signal mirrors;</t>
  </si>
  <si>
    <t xml:space="preserve"> 2 front headrests; 2 rear headrests; Auto delay off headlamps; Child seat anchors ; Dusk sensing headlamps; Electronic brakeforce distribution ; Engine immobilizer ; Front seatbelt pretensioners;4-wheel ABS;Front and rear ventilated disc brakes;Front center 3-point belt ;Passenger airbag occupant sensing deactivation ;Rear center 3-point belt ;Rear door child safety locks ;Rear height adjustable headrests ;</t>
  </si>
  <si>
    <t xml:space="preserve"> 2 front headrests; 2 rear headrests; Auto delay off headlamps; Child seat anchors ; Dusk sensing headlamps; Electronic brakeforce distribution ; Engine immobilizer ; Front fog/driving lights ; Front seatbelt pretensioners;4-wheel ABS;Front and rear ventilated disc brakes;Front center 3-point belt ;Passenger airbag occupant sensing deactivation ;Rear center 3-point belt ;Rear door child safety locks ;Rear height adjustable headrests ;</t>
  </si>
  <si>
    <t>Silver Clearcoat Metallic(206,206,206);Black Clearcoat/Arizona Beige Clearcoat Metallic(0,0,0);Dark Toreador Red Clearcoat Metallic/Arizona Beige Clearcoat Metallic(131,14,40);Black Clearcoat(0,0,0);Dark Toreador Red Clearcoat Metallic(131,14,40);Dark Stone Clearcoat Metallic/Arizona Beige Clearcoat Metallic(81,77,78);Dark Stone Clearcoat Metallic(81,77,78);Oxford White Clearcoat/Arizona Beige Clearcoat Metallic(255,255,255);Arizona Beige Clearcoat Metallic(161,135,112);Dark Copper Clearcoat Metallic/Arizona Beige Clearcoat Metallic(93,28,6);Aspen Green Clearcoat Metallic/Arizona Beige Clearcoat Metallic(0,64,0);Aspen Green Clearcoat Metallic(0,64,0);Bright Red Clearcoat/Arizona Beige Clearcoat Metallic(149,11,12);Medium Wedgewood Blue Clearcoat Metallic/Arizona Beige Clearcoat Metallic(68,94,128);</t>
  </si>
  <si>
    <t xml:space="preserve"> 2 front headrests; 2 rear headrests; Auto delay off headlamps; Child seat anchors ; Dusk sensing headlamps; Electronic brakeforce distribution ; Engine immobilizer ; Front fog/driving lights ; Front seatbelt pretensioners;4-wheel ABS;Front and rear ventilated disc brakes;Front center 3-point belt ;Passenger airbag occupant sensing deactivation ;Rear center 3-point belt ;Rear door child safety locks ;Rear height adjustable headrests ;Turn signal mirrors;</t>
  </si>
  <si>
    <t>Dark Shadow Grey Clearcoat Metallic(85,92,103);Bright Red Clearcoat/Dark Shadow Grey Clearcoat Metallic(149,11,12);Bright Red Clearcoat(149,11,12);Silver Clearcoat Metallic(206,206,206);Black Clearcoat/Dark Shadow Grey Clearcoat Metallic(0,0,0);Black Clearcoat(0,0,0);Oxford White Metallic/Dark Shadow Grey Clearcoat Metallic(255,255,255);Silver Clearcoat Metallic/Dark Shadow Grey Clearcoat Metallic(206,206,206);True Blue Clearcoat Metallic/Dark Shadow Grey Clearcoat Metallic(47,64,90);True Blue Clearcoat Metallic(47,64,90);</t>
  </si>
  <si>
    <t>4dr SuperCrew King Ranch Rwd Styleside 5.5 ft. SB (5.4L 8cyl 4A)</t>
  </si>
  <si>
    <t>Black Clearcoat/Arizona Beige Clearcoat Metallic(0,0,0);Dark Stone Clearcoat Metallic/Arizona Beige Clearcoat Metallic(81,77,78);Oxford White Clearcoat/Arizona Beige Clearcoat Metallic(255,255,255);Dark Copper Clearcoat Metallic/Arizona Beige Clearcoat Metallic(93,28,6);Aspen Green Clearcoat Metallic/Arizona Beige Clearcoat Metallic(0,64,0);</t>
  </si>
  <si>
    <t>Castano Brown/Tan(130,55,10);</t>
  </si>
  <si>
    <t xml:space="preserve"> Captains chairs front seats; Heated driver seat; Heated passenger seat; Leather ;Driver seat with manual adjustable lumbar support ;Passenger seat with manual adjustable lumbar support ;</t>
  </si>
  <si>
    <t xml:space="preserve"> Cargo area light ; Electrochromatic inside rearview mirror; Front reading lights ; Leather and wood trim on doors; Leather steering wheel; Leather trim on center console; Simulated wood trim on dash; Turn signal in mirrors ;Climate control;Dual illuminating vanity mirrors;Rear floor mats;</t>
  </si>
  <si>
    <t>4dr SuperCrew King Ranch 4WD Styleside 5.5 ft. SB (5.4L 8cyl 4A)</t>
  </si>
  <si>
    <t>XL 2dr Regular Cab 4WD Styleside 6.5 ft. SB (4.6L 8cyl 4A)</t>
  </si>
  <si>
    <t>XL 2dr Regular Cab 4WD Styleside 8 ft. LB (4.6L 8cyl 4A)</t>
  </si>
  <si>
    <t xml:space="preserve"> Alloy wheels; Fullsize non-matching spare tire; Underbody mounted spare tire;17 in. wheels;All season tires;P255/65R17 tires;Steel spare wheel;</t>
  </si>
  <si>
    <t>STX 2dr Regular Cab 4WD Styleside 6.5 ft. SB (4.6L 8cyl 4A)</t>
  </si>
  <si>
    <t>XLT 2dr Regular Cab 4WD Styleside 8 ft. LB (4.6L 8cyl 4A)</t>
  </si>
  <si>
    <t>XLT 2dr Regular Cab 4WD Styleside 6.5 ft. SB (4.6L 8cyl 4A)</t>
  </si>
  <si>
    <t>XL 4dr SuperCab Styleside 6.5 ft. SB (4.6L 8cyl 4A)</t>
  </si>
  <si>
    <t>XL 4dr SuperCab 4WD Styleside 6.5 ft. SB (4.6L 8cyl 4A)</t>
  </si>
  <si>
    <t>STX 4dr SuperCab Styleside 6.5 ft. SB (4.6L 8cyl 4A)</t>
  </si>
  <si>
    <t>STX 4dr SuperCab 4WD Styleside 6.5 ft. SB (4.6L 8cyl 4A)</t>
  </si>
  <si>
    <t xml:space="preserve"> Fullsize non-matching spare tire; Polished alloy wheels; Underbody mounted spare tire;18 in. wheels;All season tires;P265/60R18 tires;Steel spare wheel;</t>
  </si>
  <si>
    <t xml:space="preserve"> Fullsize non-matching spare tire; Polished alloy wheels; Underbody mounted spare tire;18 in. wheels;All terrain tires;P275/65R18 tires;Steel spare wheel;</t>
  </si>
  <si>
    <t xml:space="preserve"> Fullsize non-matching spare tire; Painted alloy wheels; Underbody mounted spare tire;18 in. wheels;All season tires;P265/60R18 tires;Steel spare wheel;</t>
  </si>
  <si>
    <t xml:space="preserve"> Fullsize non-matching spare tire; Painted alloy wheels; Underbody mounted spare tire;18 in. wheels;All terrain tires;P275/65R18 tires;Steel spare wheel;</t>
  </si>
  <si>
    <t xml:space="preserve"> Auxiliary transmission fluid cooler ; Painted finish bumpers; Vinyl floor covering ;</t>
  </si>
  <si>
    <t>FX2 - Extended Cab Pickup</t>
  </si>
  <si>
    <t xml:space="preserve"> Alloy wheels; Fullsize non-matching spare tire; Underbody mounted spare tire;18 in. wheels;All terrain tires;P275/65R18 tires;Steel spare wheel;</t>
  </si>
  <si>
    <t>FX2 - Crew Cab Pickup</t>
  </si>
  <si>
    <t xml:space="preserve"> Adjustable pedals ; Cruise control ; Front and rear cupholders; Front and rear door pockets; Front seatback storage ; Overhead console with storage ; Power steering ; Retained accessory power ; Tilt-adjustable steering wheel;12V rear power outlet(s);Audio and cruise controls on steering wheel;</t>
  </si>
  <si>
    <t xml:space="preserve"> Fullsize non-matching spare tire; Polished alloy wheels; Underbody mounted spare tire;22 in. wheels;All season tires;P275/45R V tires;Steel spare wheel;</t>
  </si>
  <si>
    <t>XL 4dr SuperCrew Styleside 5.5 ft. SB (4.6L 8cyl 4A)</t>
  </si>
  <si>
    <t xml:space="preserve"> Front and rear cupholders; Front and rear door pockets; Front seatback storage ; Overhead console with storage ; Power steering ; Tilt-adjustable steering wheel;12V rear power outlet(s);</t>
  </si>
  <si>
    <t xml:space="preserve"> Fullsize non-matching spare tire; Steel wheels; Underbody mounted spare tire;17 in. wheels;All season tires;P255/65R17 tires;Steel spare wheel;</t>
  </si>
  <si>
    <t>XL - Crew Cab Pickup</t>
  </si>
  <si>
    <t>XL 4dr SuperCrew Styleside 6.5 ft. SB (4.6L 8cyl 4A)</t>
  </si>
  <si>
    <t>XL 2dr Regular Cab Styleside 6.5 ft. SB (4.6L 8cyl 4A)</t>
  </si>
  <si>
    <t>XL 2dr Regular Cab Styleside 8 ft. LB (4.6L 8cyl 4A)</t>
  </si>
  <si>
    <t xml:space="preserve"> Fullsize non-matching spare tire; Steel wheels; Underbody mounted spare tire;17 in. wheels;All terrain tires;P235/75R17 tires;Steel spare wheel;</t>
  </si>
  <si>
    <t>STX 2dr Regular Cab Styleside 6.5 ft. SB (4.6L 8cyl 4A)</t>
  </si>
  <si>
    <t>XLT 2dr Regular Cab Styleside 6.5 ft. SB (4.6L 8cyl 4A)</t>
  </si>
  <si>
    <t>XLT 2dr Regular Cab Styleside 8 ft. LB (4.6L 8cyl 4A)</t>
  </si>
  <si>
    <t xml:space="preserve"> Fullsize non-matching spare tire; Painted alloy wheels; Underbody mounted spare tire;17 in. wheels;All terrain tires;P235/75R17 tires;Steel spare wheel;</t>
  </si>
  <si>
    <t xml:space="preserve"> 2 front headrests; 2 rear headrests; Child seat anchors ; Dual front side-mounted airbags; Electronic brakeforce distribution ; Engine immobilizer ; Front and rear head airbags; Front seatbelt pretensioners; Post-collision safety system ; Stability control ; Tire pressure monitoring ; Traction control ;4-wheel ABS;Front and rear ventilated disc brakes;Front center lap belt ;Passenger airbag occupant sensing deactivation ;Rear center 3-point belt ;Rear height adjustable headrests ;</t>
  </si>
  <si>
    <t>XL 4dr SuperCab Styleside 8 ft. LB (5.4L 8cyl 6A)</t>
  </si>
  <si>
    <t xml:space="preserve"> Fullsize non-matching spare tire; Steel wheels; Underbody mounted spare tire;17 in. wheels;All terrain tires;LT245/75R E tires;Steel spare wheel;</t>
  </si>
  <si>
    <t>XL 4dr SuperCab 4WD Styleside 8 ft. LB (5.4L 8cyl 6A)</t>
  </si>
  <si>
    <t>XLT 4dr SuperCab Styleside 6.5 ft. SB (4.6L 8cyl 6A)</t>
  </si>
  <si>
    <t xml:space="preserve"> 2 front headrests; 2 rear headrests; Auto delay off headlamps; Child seat anchors ; Dual front side-mounted airbags; Dusk sensing headlamps; Electronic brakeforce distribution ; Engine immobilizer ; Front and rear head airbags; Front seatbelt pretensioners; Post-collision safety system ; Stability control ; Tire pressure monitoring ; Traction control ;4-wheel ABS;Front and rear ventilated disc brakes;Front center lap belt ;Passenger airbag occupant sensing deactivation ;Rear center 3-point belt ;Rear height adjustable headrests ;</t>
  </si>
  <si>
    <t>(4.6L V8 6-speed Automatic 6.6 ft. Bed)</t>
  </si>
  <si>
    <t>(4.6L V8 6-speed Automatic 5.6 ft. Bed)</t>
  </si>
  <si>
    <t>XLT 4dr SuperCab Styleside 8 ft. LB (5.4L 8cyl 6A)</t>
  </si>
  <si>
    <t xml:space="preserve"> Fullsize non-matching spare tire; Steel wheels; Underbody mounted spare tire;17 in. wheels;All season tires;LT245/75R E tires;Steel spare wheel;</t>
  </si>
  <si>
    <t>(4.6L V8 4x4 6-speed Automatic 5.6 ft. Bed)</t>
  </si>
  <si>
    <t>XLT 4dr SuperCab 4WD Styleside 6.5 ft. SB (4.6L 8cyl 6A)</t>
  </si>
  <si>
    <t>(4.6L V8 4x4 6-speed Automatic 6.6 ft. Bed)</t>
  </si>
  <si>
    <t>XLT 4dr SuperCab 4WD Styleside 8 ft. LB (5.4L 8cyl 6A)</t>
  </si>
  <si>
    <t>Lariat 4dr SuperCab Styleside 6.5 ft. SB (5.4L 8cyl 6A)</t>
  </si>
  <si>
    <t xml:space="preserve"> Adjustable pedals ; Cruise control ; Front and rear cupholders; Front and rear door pockets; Overhead console with storage ; Power steering ; Retained accessory power ; Tilt-adjustable steering wheel;12V rear power outlet(s);Audio and cruise controls on steering wheel;</t>
  </si>
  <si>
    <t xml:space="preserve"> 4 total speakers; 6 Months of provided satellite radio service; USB connection ; Adjustable speed sensitive volume control ; Auxiliary audio input and USB with external media control ; Mast antenna; Satellite radio satellite radio;AM/FM  stereo;</t>
  </si>
  <si>
    <t xml:space="preserve"> 2 front headrests; 2 rear headrests; Auto delay off headlamps; Child seat anchors ; Dual front side-mounted airbags; Dusk sensing headlamps; Electronic brakeforce distribution ; Engine immobilizer ; Front and rear head airbags; Front fog/driving lights ; Front seatbelt pretensioners; Post-collision safety system ; Stability control ; Tire pressure monitoring ; Traction control ;4-wheel ABS;Front and rear ventilated disc brakes;Front center lap belt ;Passenger airbag occupant sensing deactivation ;Rear center 3-point belt ;Rear height adjustable headrests ;Turn signal mirrors;</t>
  </si>
  <si>
    <t>Lariat 4dr SuperCab 4WD Styleside 6.5 ft. SB (5.4L 8cyl 6A)</t>
  </si>
  <si>
    <t xml:space="preserve"> 2 -way manual driver seat adjustments; 4 -way manual passenger seat adjustment; 40-20-40 split bench front seats; 6 -way power driver seat; Height adjustable driver seat; Premium cloth ;Driver seat with manual adjustable lumbar support ;Passenger seat with manual adjustable lumbar support ;</t>
  </si>
  <si>
    <t xml:space="preserve"> 4 total speakers; 6 Months of provided satellite radio service; Adjustable speed sensitive volume control ; Auxiliary audio input ; Mast antenna; Satellite radio satellite radio;AM/FM  stereo;</t>
  </si>
  <si>
    <t>FX4 4dr SuperCab 4WD Styleside 6.5 ft. SB (5.4L 8cyl 6A)</t>
  </si>
  <si>
    <t xml:space="preserve"> 2 front headrests; 2 rear headrests; Child seat anchors ; Dual front side-mounted airbags; Electronic brakeforce distribution ; Engine immobilizer ; Front and rear head airbags; Front seatbelt pretensioners; Post-collision safety system ; Stability control ; Tire pressure monitoring ; Traction control ;4-wheel ABS;Front and rear ventilated disc brakes;Front center lap belt ;Passenger airbag occupant sensing deactivation ;Rear center 3-point belt ;Rear door child safety locks ;Rear height adjustable headrests ;</t>
  </si>
  <si>
    <t>XL 4dr SuperCrew 4WD Styleside 5.5 ft. SB (4.6L 8cyl 6A)</t>
  </si>
  <si>
    <t>XL 4dr SuperCrew 4WD Styleside 6.5 ft. SB (4.6L 8cyl 6A)</t>
  </si>
  <si>
    <t>XLT 4dr SuperCrew Styleside 5.5 ft. SB (4.6L 8cyl 6A)</t>
  </si>
  <si>
    <t xml:space="preserve"> Fullsize non-matching spare tire; Painted alloy wheels; Underbody mounted spare tire;17 in. wheels;All season tires;P255/65R17 tires;Steel spare wheel;</t>
  </si>
  <si>
    <t xml:space="preserve"> 2 front headrests; 2 rear headrests; Auto delay off headlamps; Child seat anchors ; Dual front side-mounted airbags; Dusk sensing headlamps; Electronic brakeforce distribution ; Engine immobilizer ; Front and rear head airbags; Front seatbelt pretensioners; Post-collision safety system ; Stability control ; Tire pressure monitoring ; Traction control ;4-wheel ABS;Front and rear ventilated disc brakes;Front center lap belt ;Passenger airbag occupant sensing deactivation ;Rear center 3-point belt ;Rear door child safety locks ;Rear height adjustable headrests ;</t>
  </si>
  <si>
    <t>XLT 4dr SuperCrew Styleside 6.5 ft. SB (4.6L 8cyl 6A)</t>
  </si>
  <si>
    <t>XLT 4dr SuperCrew 4WD Styleside 5.5 ft. SB (4.6L 8cyl 6A)</t>
  </si>
  <si>
    <t>XLT 4dr SuperCrew 4WD Styleside 6.5 ft. SB (4.6L 8cyl 6A)</t>
  </si>
  <si>
    <t>Lariat 4dr SuperCrew Styleside 5.5 ft. SB (5.4L 8cyl 6A)</t>
  </si>
  <si>
    <t xml:space="preserve"> 2 front headrests; 2 rear headrests; Auto delay off headlamps; Child seat anchors ; Dual front side-mounted airbags; Dusk sensing headlamps; Electronic brakeforce distribution ; Engine immobilizer ; Front and rear head airbags; Front fog/driving lights ; Front seatbelt pretensioners; Post-collision safety system ; Stability control ; Tire pressure monitoring ; Traction control ;4-wheel ABS;Front and rear ventilated disc brakes;Front center lap belt ;Passenger airbag occupant sensing deactivation ;Rear center 3-point belt ;Rear door child safety locks ;Rear height adjustable headrests ;Turn signal mirrors;</t>
  </si>
  <si>
    <t>Lariat 4dr SuperCrew Styleside 6.5 ft. SB (5.4L 8cyl 6A)</t>
  </si>
  <si>
    <t>Lariat 4dr SuperCrew 4WD Styleside 5.5 ft. SB (5.4L 8cyl 6A)</t>
  </si>
  <si>
    <t>Lariat 4dr SuperCrew 4WD Styleside 6.5 ft. SB (5.4L 8cyl 6A)</t>
  </si>
  <si>
    <t>FX4 4dr SuperCrew 4WD Styleside 5.5 ft. SB (5.4L 8cyl 6A)</t>
  </si>
  <si>
    <t>FX4 4dr SuperCrew 4WD Styleside 6.5 ft. SB (5.4L 8cyl 6A)</t>
  </si>
  <si>
    <t>King Ranch 4dr SuperCrew Styleside 5.5 ft. SB (5.4L 8cyl 6A)</t>
  </si>
  <si>
    <t>Chaparral, premium leather(130,55,10);</t>
  </si>
  <si>
    <t xml:space="preserve"> Adjustable pedals ; Cruise control ; Front and rear cupholders; Front and rear door pockets; Front seatback storage ; Overhead console with storage ; Power steering ; Rear parking sensors ; Rear view camera ; Retained accessory power ; Tilt-adjustable steering wheel; Universal remote transmitter (for garage door, security system, etc.);12V rear power outlet(s);Audio and cruise controls on steering wheel;</t>
  </si>
  <si>
    <t xml:space="preserve"> Power horizontal ; Privacy glass ; Rear defogger ;Intermittent wipers;</t>
  </si>
  <si>
    <t xml:space="preserve"> Auxiliary transmission fluid cooler ; Painted finish bumpers; Step running boards;</t>
  </si>
  <si>
    <t xml:space="preserve"> 2 front headrests; 2 rear headrests; Auto delay off headlamps; Child seat anchors ; Dual front side-mounted airbags; Dusk sensing headlamps; Electronic brakeforce distribution ; Engine immobilizer ; Front and rear head airbags; Front fog/driving lights ; Front seatbelt pretensioners; Post-collision safety system ; Stability control ; Tire pressure monitoring ; Traction control ;4-wheel ABS;Front and rear ventilated disc brakes;Passenger airbag occupant sensing deactivation ;Rear center 3-point belt ;Rear door child safety locks ;Rear height adjustable headrests ;Turn signal mirrors;</t>
  </si>
  <si>
    <t>King Ranch 4dr SuperCrew Styleside 6.5 ft. SB (5.4L 8cyl 6A)</t>
  </si>
  <si>
    <t>King Ranch 4dr SuperCrew 4WD Styleside 5.5 ft. SB (5.4L 8cyl 6A)</t>
  </si>
  <si>
    <t>King Ranch 4dr SuperCrew 4WD Styleside 6.5 ft. SB (5.4L 8cyl 6A)</t>
  </si>
  <si>
    <t>Platinum 4dr SuperCrew Styleside 5.5 ft. SB (5.4L 8cyl 6A)</t>
  </si>
  <si>
    <t xml:space="preserve"> Auxiliary transmission fluid cooler ; Painted finish bumpers; Power folding steps running boards;</t>
  </si>
  <si>
    <t xml:space="preserve"> Fullsize non-matching spare tire; Polished alloy wheels; Underbody mounted spare tire;20 in. wheels;All season tires;P275/55R20 tires;Steel spare wheel;</t>
  </si>
  <si>
    <t>Platinum - Crew Cab Pickup</t>
  </si>
  <si>
    <t>Platinum 4dr SuperCrew Styleside 6.5 ft. SB (5.4L 8cyl 6A)</t>
  </si>
  <si>
    <t>Platinum 4dr SuperCrew 4WD Styleside 5.5 ft. SB (5.4L 8cyl 6A)</t>
  </si>
  <si>
    <t xml:space="preserve"> Fullsize non-matching spare tire; Polished alloy wheels; Underbody mounted spare tire;20 in. wheels;All terrain tires;P275/55R20 tires;Steel spare wheel;</t>
  </si>
  <si>
    <t>Platinum 4dr SuperCrew 4WD Styleside 6.5 ft. SB (5.4L 8cyl 6A)</t>
  </si>
  <si>
    <t>Blue Flame Clearcoat Metallic(45,94,155);Ingot Silver(174,178,181);Sterling Grey Clearcoat Metallic(110,109,104);Tuxedo Black(25,25,25);Oxford White Clearcoat(255,255,255);Vermillion Red(124,6,20);</t>
  </si>
  <si>
    <t>Medium Stone, premium cloth(158,155,150);Medium Stone, vinyl(158,155,150);Medium Stone, cloth(158,155,150);</t>
  </si>
  <si>
    <t>https://media.ed.edmunds-media.com/ford/f-150/2010/evox/2010_ford_f-150_crew-cab-pickup_xlt_tds_evox_9_400.jpg;https://media.ed.edmunds-media.com/ford/f-150/2010/evox/2010_ford_f-150_extended-cab-pickup_xlt_tds_evox_16_400.jpg;https://media.ed.edmunds-media.com/ford/f-150/2010/evox/2010_ford_f-150_extended-cab-pickup_xlt_tds_evox_11_400.jpg;https://media.ed.edmunds-media.com/ford/f-150/2010/oem/2010_ford_f-150_extended-cab-pickup_fx4_fq_oem_2_400.jpg;https://media.ed.edmunds-media.com/ford/f-150/2010/oem/2010_ford_f-150_extended-cab-pickup_svt-raptor_rq_oem_2_400.jpg;https://media.ed.edmunds-media.com/ford/f-150/2010/oem/2010_ford_f-150_extended-cab-pickup_fx4_s_oem_1_400.jpg;https://media.ed.edmunds-media.com/ford/f-150/2010/oem/2010_ford_f-150_extended-cab-pickup_svt-raptor_i_oem_2_400.jpg;</t>
  </si>
  <si>
    <t xml:space="preserve"> 2 front headrests; Child seat anchors ; Dual front side-mounted airbags; Electronic brakeforce distribution ; Engine immobilizer ; Front head airbags; Front seatbelt pretensioners; Post-collision safety system ; Stability control ; Tire pressure monitoring ; Traction control ;4-wheel ABS;Front and rear ventilated disc brakes;Front center 3-point belt ;Passenger airbag occupant sensing deactivation ;</t>
  </si>
  <si>
    <t xml:space="preserve">
                            Ford Works Solutions Value Discount
                        ;
                            XL Plus Package
                        ;
                            Cargo Management System Package
                        ;
                            Trailer Tow Package
                        ;
                            Max Trailer Tow Package
                        ;</t>
  </si>
  <si>
    <t xml:space="preserve">
                            Stowable Bed Extender
                        ;
                            License Plate Bracket
                        ;
                            Fog Lamps
                        ;
                            Pickup Box Access Step
                        ;
                            Manual Telescoping Trailer Tow Mirrors w/Manual Glass
                        ;
                            P255/65R17 OWL All-Season Tires
                        ;
                            Tailgate Step
                        ;
                            Ford Work Solutions-Cable Lock
                        ;
                            LT245/70R17 BSW All-Season Tires
                        ;
                            Cargo Management Rails
                        ;
                            Cargo Management System Storage Bins
                        ;
                            Chrome Bug Shield
                        ;</t>
  </si>
  <si>
    <t xml:space="preserve">
                            Trailer Brake Controller
                        ;
                            Color-Coordinated Carpet w/ Carpeted Floor Mats
                        ;
                            Ford Work Solutions-Crew Chief Telematics
                        ;
                            Ford Work Solutions-In Dash Computer
                        ;
                            XL Decor Group
                        ;
                            XL Power Group
                        ;
                            Vinyl 40/20/40 Front Seats
                        ;
                            Cloth 40/20/40 Front Seats
                        ;
                            Ford Work Solutions-Tool Link
                        ;
                            Full Coverage Rubber Floor Mats
                        ;
                            Cruise Control
                        ;</t>
  </si>
  <si>
    <t xml:space="preserve">
                            Power Code Remote Start System
                        ;
                            3.55 Limited Slip Axle Ratio
                        ;</t>
  </si>
  <si>
    <t xml:space="preserve">
                            Ford Works Solutions Value Discount
                        ;
                            XL Plus Package
                        ;
                            Heavy Duty Payload Package
                        ;
                            Mid-Box Prep Package
                        ;
                            Trailer Tow Package
                        ;
                            Max Trailer Tow Package
                        ;</t>
  </si>
  <si>
    <t xml:space="preserve">
                            Stowable Bed Extender
                        ;
                            License Plate Bracket
                        ;
                            Fog Lamps
                        ;
                            Pickup Box Access Step
                        ;
                            Manual Telescoping Trailer Tow Mirrors w/Manual Glass
                        ;
                            P255/65R17 OWL All-Season Tires
                        ;
                            Tailgate Step
                        ;
                            Ford Work Solutions-Cable Lock
                        ;
                            LT245/70R17 BSW All-Season Tires
                        ;
                            Chrome Bug Shield
                        ;</t>
  </si>
  <si>
    <t xml:space="preserve">
                            Power Code Remote Start System
                        ;
                            5.4L Flex Fuel EFI V8 Engine
                        ;
                            3.73 Limited Slip Axle Ratio
                        ;
                            3.55 Limited Slip Axle Ratio
                        ;
                            3.55 Non-Limited Slip Axle Ratio
                        ;
                            3.73 Non-Limited Slip Axle Ratio
                        ;
                            4.6L 3V EFI V8 Engine
                        ;</t>
  </si>
  <si>
    <t xml:space="preserve">
                            Skid Plates
                        ;
                            Stowable Bed Extender
                        ;
                            License Plate Bracket
                        ;
                            Fog Lamps
                        ;
                            Pickup Box Access Step
                        ;
                            Manual Telescoping Trailer Tow Mirrors w/Manual Glass
                        ;
                            Tailgate Step
                        ;
                            Ford Work Solutions-Cable Lock
                        ;
                            LT245/70R17 BSW All-Season Tires
                        ;
                            Cargo Management Rails
                        ;
                            Cargo Management System Storage Bins
                        ;
                            P255/65R17 OWL All-Terrain Tires
                        ;
                            Chrome Bug Shield
                        ;</t>
  </si>
  <si>
    <t xml:space="preserve">
                            Power Code Remote Start System
                        ;
                            5.4L Flex Fuel EFI V8 Engine
                        ;
                            3.55 Limited Slip Axle Ratio
                        ;</t>
  </si>
  <si>
    <t xml:space="preserve">
                            Ford Works Solutions Value Discount
                        ;
                            Snow Plow Prep Package
                        ;
                            XL Plus Package
                        ;
                            Heavy Duty Payload Package
                        ;
                            Mid-Box Prep Package
                        ;
                            Trailer Tow Package
                        ;
                            Max Trailer Tow Package
                        ;</t>
  </si>
  <si>
    <t xml:space="preserve">
                            Skid Plates
                        ;
                            Stowable Bed Extender
                        ;
                            License Plate Bracket
                        ;
                            Fog Lamps
                        ;
                            Pickup Box Access Step
                        ;
                            Manual Telescoping Trailer Tow Mirrors w/Manual Glass
                        ;
                            Tailgate Step
                        ;
                            Ford Work Solutions-Cable Lock
                        ;
                            LT245/70R17 BSW All-Season Tires
                        ;
                            P255/65R17 OWL All-Terrain Tires
                        ;
                            Chrome Bug Shield
                        ;</t>
  </si>
  <si>
    <t xml:space="preserve">
                            Ford Works Solutions Value Discount
                        ;
                            Trailer Tow Package
                        ;
                            STX Sport Package Discount
                        ;
                            STX Decor Package
                        ;
                            STX Plus Package
                        ;</t>
  </si>
  <si>
    <t xml:space="preserve">
                            Tailgate Step
                        ;
                            Ford Work Solutions-Cable Lock
                        ;
                            Cargo Management Rails
                        ;
                            Stowable Bed Extender
                        ;
                            Cargo Management System Storage Bins
                        ;
                            License Plate Bracket
                        ;
                            Pickup Box Access Step
                        ;
                            Chrome Bug Shield
                        ;</t>
  </si>
  <si>
    <t xml:space="preserve">
                            Ford Work Solutions-Crew Chief Telematics
                        ;
                            Ford Work Solutions-In Dash Computer
                        ;
                            SYNC
                        ;
                            STX Value Discount
                        ;
                            Ford Work Solutions-Tool Link
                        ;
                            STX Power Group
                        ;
                            Full Coverage Rubber Floor Mats
                        ;
                            Trailer Brake Controller
                        ;
                            Driver's Group
                        ;
                            Manual Sliding Rear Window
                        ;
                            SIRIUS Satellite Radio
                        ;
                            Fixed Rear Window Privacy Glass w/Defroster
                        ;
                            Color-Coordinated Carpet w/ Carpeted Floor Mats
                        ;</t>
  </si>
  <si>
    <t xml:space="preserve"> Alloy wheels; Fullsize non-matching spare tire; Underbody mounted spare tire;17 in. wheels;All terrain tires;P265/70R17 tires;Steel spare wheel;</t>
  </si>
  <si>
    <t xml:space="preserve">
                            Ford Work Solutions-Crew Chief Telematics
                        ;
                            Ford Work Solutions-In Dash Computer
                        ;
                            SYNC
                        ;
                            Ford Work Solutions-Tool Link
                        ;
                            STX Power Group
                        ;
                            Full Coverage Rubber Floor Mats
                        ;
                            Trailer Brake Controller
                        ;
                            Driver's Group
                        ;
                            Manual Sliding Rear Window
                        ;
                            SIRIUS Satellite Radio
                        ;
                            Fixed Rear Window Privacy Glass w/Defroster
                        ;
                            Color-Coordinated Carpet w/ Carpeted Floor Mats
                        ;</t>
  </si>
  <si>
    <t xml:space="preserve">
                            Power Code Remote Start System
                        ;
                            3.55 Limited Slip Axle Ratio
                        ;
                            4.6L 3V EFI V8 Engine
                        ;</t>
  </si>
  <si>
    <t>Dark Blue Pearl Clearcoat Metallic(52,63,91);Blue Flame Clearcoat Metallic(45,94,155);Ingot Silver(174,178,181);Sterling Grey Clearcoat Metallic(110,109,104);Red Candy Metallic Tinted Clearcoat/Ingot Silver(144,25,47);Pueblo Gold Clearcoat Metallic(161,148,131);Royal Red Clearcoat Metallic(75,21,35);Tuxedo Black(25,25,25);Oxford White Clearcoat(255,255,255);Vermillion Red(124,6,20);Blue Flame Clearcoat Metallic/Ingot Silver(45,94,155);Sterling Grey Clearcoat Metallic/Ingot Silver(110,109,104);Dark Blue Pearl Clearcoat Metallic/Ingot Silver(52,63,91);Red Candy Metallic Tinted Clearcoat(144,25,47);Oxford White Clearcoat/Ingot Silver(255,255,255);Tuxedo Black/Ingot Silver(25,25,25);Vermillion Red/Ingot Silver(124,6,20);</t>
  </si>
  <si>
    <t>Tan, premium cloth(161,135,112);Tan, leather(161,135,112);Medium Stone, premium cloth(158,155,150);Medium Stone, vinyl(158,155,150);Medium Stone, cloth(158,155,150);</t>
  </si>
  <si>
    <t xml:space="preserve"> 2 front headrests; Auto delay off headlamps; Child seat anchors ; Dual front side-mounted airbags; Dusk sensing headlamps; Electronic brakeforce distribution ; Engine immobilizer ; Front head airbags; Front seatbelt pretensioners; Post-collision safety system ; Stability control ; Tire pressure monitoring ; Traction control ;4-wheel ABS;Front and rear ventilated disc brakes;Front center 3-point belt ;Passenger airbag occupant sensing deactivation ;Reverse Sensing System;Rear View Camera;</t>
  </si>
  <si>
    <t xml:space="preserve">
                            Ford Works Solutions Value Discount
                        ;
                            Cargo Management System Package
                        ;
                            Trailer Tow Package
                        ;
                            XLT Computer and Tow Package Discount
                        ;
                            Max Trailer Tow Package
                        ;
                            XLT SYNC and Tow Package Discount
                        ;
                            XLT SYNC and Tow Package Model Year End Double Discount
                        ;
                            XLT Convenience Package
                        ;</t>
  </si>
  <si>
    <t xml:space="preserve">
                            Tinted Clearcoat Paint Red Candy
                        ;
                            Bright Stainless Tubular Running Boards
                        ;
                            Stowable Bed Extender
                        ;
                            License Plate Bracket
                        ;
                            Pickup Box Access Step
                        ;
                            Two-Tone Paint
                        ;
                            Manual Telescoping Trailer Tow Mirrors w/Power Glass
                        ;
                            P255/65R17 OWL All-Season Tires
                        ;
                            Tailgate Step
                        ;
                            Ford Work Solutions-Cable Lock
                        ;
                            LT245/70R17 BSW All-Season Tires
                        ;
                            Cargo Management Rails
                        ;
                            Cargo Management System Storage Bins
                        ;
                            Driver's Side Securicode Keyless Entry Keypad
                        ;
                            Chrome Bug Shield
                        ;</t>
  </si>
  <si>
    <t xml:space="preserve">
                            AM/FM Stereo w/6-Disc In-Dash CD Changer
                        ;
                            Black Vinyl Flooring
                        ;
                            Trailer Brake Controller
                        ;
                            Manual Sliding Rear Window
                        ;
                            Fixed Rear Window Privacy Glass w/Defroster
                        ;
                            Ford Work Solutions-Crew Chief Telematics
                        ;
                            Ford Work Solutions-In Dash Computer
                        ;
                            SYNC
                        ;
                            Ford Work Solutions-Tool Link
                        ;
                            XLT Value Discount
                        ;
                            Full Coverage Rubber Floor Mats
                        ;
                            Driver's Group
                        ;
                            SIRIUS Satellite Radio
                        ;</t>
  </si>
  <si>
    <t xml:space="preserve">
                            Ford Works Solutions Value Discount
                        ;
                            Heavy Duty Payload Package
                        ;
                            Mid-Box Prep Package
                        ;
                            Trailer Tow Package
                        ;
                            XLT Computer and Tow Package Discount
                        ;
                            Max Trailer Tow Package
                        ;
                            XLT SYNC and Tow Package Discount
                        ;
                            XLT SYNC and Tow Package Model Year End Double Discount
                        ;
                            XLT Convenience Package
                        ;</t>
  </si>
  <si>
    <t xml:space="preserve">
                            Tinted Clearcoat Paint Red Candy
                        ;
                            Bright Stainless Tubular Running Boards
                        ;
                            Stowable Bed Extender
                        ;
                            License Plate Bracket
                        ;
                            Pickup Box Access Step
                        ;
                            Two-Tone Paint
                        ;
                            Manual Telescoping Trailer Tow Mirrors w/Power Glass
                        ;
                            P255/65R17 OWL All-Season Tires
                        ;
                            Tailgate Step
                        ;
                            Ford Work Solutions-Cable Lock
                        ;
                            LT245/70R17 BSW All-Season Tires
                        ;
                            Driver's Side Securicode Keyless Entry Keypad
                        ;
                            Chrome Bug Shield
                        ;</t>
  </si>
  <si>
    <t xml:space="preserve">
                            LT275/65R18C OWL All-Terrain Tires
                        ;
                            Tinted Clearcoat Paint Red Candy
                        ;
                            Bright Stainless Tubular Running Boards
                        ;
                            Skid Plates
                        ;
                            Stowable Bed Extender
                        ;
                            License Plate Bracket
                        ;
                            Pickup Box Access Step
                        ;
                            Two-Tone Paint
                        ;
                            Manual Telescoping Trailer Tow Mirrors w/Power Glass
                        ;
                            Tailgate Step
                        ;
                            Ford Work Solutions-Cable Lock
                        ;
                            LT245/70R17 BSW All-Season Tires
                        ;
                            Cargo Management Rails
                        ;
                            Cargo Management System Storage Bins
                        ;
                            P255/65R17 OWL All-Terrain Tires
                        ;
                            Driver's Side Securicode Keyless Entry Keypad
                        ;
                            Chrome Bug Shield
                        ;</t>
  </si>
  <si>
    <t xml:space="preserve">
                            AM/FM Stereo w/6-Disc In-Dash CD Changer
                        ;
                            Black Vinyl Flooring
                        ;
                            Trailer Brake Controller
                        ;
                            Manual Sliding Rear Window
                        ;
                            Fixed Rear Window Privacy Glass w/Defroster
                        ;
                            Ford Work Solutions-Crew Chief Telematics
                        ;
                            Ford Work Solutions-In Dash Computer
                        ;
                            SYNC
                        ;
                            Ford Work Solutions-Tool Link
                        ;
                            Full Coverage Rubber Floor Mats
                        ;
                            Driver's Group
                        ;
                            SIRIUS Satellite Radio
                        ;</t>
  </si>
  <si>
    <t xml:space="preserve">
                            Ford Works Solutions Value Discount
                        ;
                            Snow Plow Prep Package
                        ;
                            Heavy Duty Payload Package
                        ;
                            Mid-Box Prep Package
                        ;
                            Trailer Tow Package
                        ;
                            XLT Computer and Tow Package Discount
                        ;
                            Max Trailer Tow Package
                        ;
                            XLT SYNC and Tow Package Discount
                        ;
                            XLT SYNC and Tow Package Model Year End Double Discount
                        ;
                            XLT Convenience Package
                        ;</t>
  </si>
  <si>
    <t xml:space="preserve">
                            LT275/65R18C OWL All-Terrain Tires
                        ;
                            Tinted Clearcoat Paint Red Candy
                        ;
                            Bright Stainless Tubular Running Boards
                        ;
                            Skid Plates
                        ;
                            Stowable Bed Extender
                        ;
                            License Plate Bracket
                        ;
                            Pickup Box Access Step
                        ;
                            Two-Tone Paint
                        ;
                            Manual Telescoping Trailer Tow Mirrors w/Power Glass
                        ;
                            Tailgate Step
                        ;
                            Ford Work Solutions-Cable Lock
                        ;
                            LT245/70R17 BSW All-Season Tires
                        ;
                            P255/65R17 OWL All-Terrain Tires
                        ;
                            Driver's Side Securicode Keyless Entry Keypad
                        ;
                            Chrome Bug Shield
                        ;</t>
  </si>
  <si>
    <t xml:space="preserve">
                            Power Code Remote Start System
                        ;
                            5.4L Flex Fuel EFI V8 Engine
                        ;
                            3.73 Limited Slip Axle Ratio
                        ;
                            3.55 Limited Slip Axle Ratio
                        ;
                            3.55 Non-Limited Slip Axle Ratio
                        ;
                            4.6L 3V EFI V8 Engine
                        ;</t>
  </si>
  <si>
    <t>Medium Stone, premium cloth(158,155,150);Medium Stone, vinyl(158,155,150);Medium Stone, cloth(158,155,150);Medium Stone (Fleet), cloth(158,155,150);</t>
  </si>
  <si>
    <t xml:space="preserve">
                            Trailer Brake Controller
                        ;
                            Color-Coordinated Carpet w/ Carpeted Floor Mats
                        ;
                            Ford Work Solutions-Crew Chief Telematics
                        ;
                            Ford Work Solutions-In Dash Computer
                        ;
                            XL Power Group
                        ;
                            XL Decor Group
                        ;
                            Vinyl 40/20/40 Front Seats
                        ;
                            Cloth 40/20/40 Front Seats
                        ;
                            Ford Work Solutions-Tool Link
                        ;
                            Full Coverage Rubber Floor Mats
                        ;
                            Cruise Control
                        ;</t>
  </si>
  <si>
    <t xml:space="preserve">
                            XL Plus Package
                        ;
                            Heavy Duty Payload Package
                        ;
                            Mid-Box Prep Package
                        ;</t>
  </si>
  <si>
    <t xml:space="preserve">
                            Power Code Remote Start System
                        ;
                            3.73 Limited Slip Axle Ratio
                        ;
                            3.55 Limited Slip Axle Ratio
                        ;
                            3.73 Non-Limited Slip Axle Ratio
                        ;</t>
  </si>
  <si>
    <t>(5.4L V8 6-speed Automatic 8.1 ft. Bed)</t>
  </si>
  <si>
    <t xml:space="preserve">
                            Snow Plow Prep Package
                        ;
                            XL Plus Package
                        ;
                            Heavy Duty Payload Package
                        ;
                            Mid-Box Prep Package
                        ;</t>
  </si>
  <si>
    <t xml:space="preserve">
                            Power Code Remote Start System
                        ;
                            3.73 Limited Slip Axle Ratio
                        ;
                            3.55 Limited Slip Axle Ratio
                        ;</t>
  </si>
  <si>
    <t>(5.4L V8 4x4 6-speed Automatic 8.1 ft. Bed)</t>
  </si>
  <si>
    <t xml:space="preserve">
                            Ford Works Solutions Value Discount
                        ;
                            Cargo Management System Package
                        ;
                            Trailer Tow Package
                        ;
                            STX Sport Package Discount
                        ;
                            STX Decor Package
                        ;
                            STX Plus Package
                        ;</t>
  </si>
  <si>
    <t xml:space="preserve">
                            Ford Work Solutions-Crew Chief Telematics
                        ;
                            Ford Work Solutions-In Dash Computer
                        ;
                            STX Power Group
                        ;
                            SYNC
                        ;
                            Ford Work Solutions-Tool Link
                        ;
                            Cloth Captain's Chairs w/Console &amp;amp; Floor Shifter
                        ;
                            Full Coverage Rubber Floor Mats
                        ;
                            Trailer Brake Controller
                        ;
                            Color-Coordinated Carpet w/ Carpeted Floor Mats
                        ;
                            Driver's Group
                        ;
                            Manual Sliding Rear Window
                        ;
                            SIRIUS Satellite Radio
                        ;
                            Fixed Rear Window Privacy Glass w/Defroster
                        ;</t>
  </si>
  <si>
    <t xml:space="preserve">
                            Power Code Remote Start System
                        ;
                            3.73 Limited Slip Axle Ratio
                        ;
                            3.55 Limited Slip Axle Ratio
                        ;
                            3.55 Non-Limited Slip Axle Ratio
                        ;
                            3.73 Non-Limited Slip Axle Ratio
                        ;
                            4.6L 3V EFI V8 Engine
                        ;</t>
  </si>
  <si>
    <t xml:space="preserve">
                            Ford Works Solutions Value Discount
                        ;
                            Cargo Management System Package
                        ;
                            Trailer Tow Package
                        ;
                            STX Decor Package
                        ;
                            STX Sport Package Discount
                        ;
                            STX Plus Package
                        ;</t>
  </si>
  <si>
    <t xml:space="preserve">
                            Power Code Remote Start System
                        ;
                            3.73 Limited Slip Axle Ratio
                        ;
                            3.55 Limited Slip Axle Ratio
                        ;
                            4.6L 3V EFI V8 Engine
                        ;</t>
  </si>
  <si>
    <t xml:space="preserve"> 2 front headrests; 2 rear headrests; Auto delay off headlamps; Child seat anchors ; Dual front side-mounted airbags; Dusk sensing headlamps; Electronic brakeforce distribution ; Engine immobilizer ; Front and rear head airbags; Front seatbelt pretensioners; Post-collision safety system ; Stability control ; Tire pressure monitoring ; Traction control ;4-wheel ABS;Front and rear ventilated disc brakes;Front center lap belt ;Passenger airbag occupant sensing deactivation ;Rear center 3-point belt ;Rear height adjustable headrests ;Reverse Sensing System;Rear View Camera;</t>
  </si>
  <si>
    <t xml:space="preserve">
                            Ford Works Solutions Value Discount
                        ;
                            XLT Chrome Package
                        ;
                            Cargo Management System Package
                        ;
                            Trailer Tow Package
                        ;
                            XLT Computer and Tow Package Discount
                        ;
                            Max Trailer Tow Package
                        ;
                            XLT Computer, Chrome, and Tow Package Discount
                        ;
                            XLT SYNC and Tow Package Discount
                        ;
                            XLT SYNC and Tow Package Model Year End Double Discount
                        ;
                            XLT SYNC, Chrome, and Tow Package Model Year End Double Discount
                        ;
                            XLT SYNC, Chrome and Tow Package Discount
                        ;
                            XLT Convenience Package
                        ;</t>
  </si>
  <si>
    <t xml:space="preserve">
                            18" Chrome Clad Aluminum Wheels
                        ;
                            Black Platform Running Boards
                        ;
                            Chrome Tubular Running Boards
                        ;
                            Tinted Clearcoat Paint Red Candy
                        ;
                            Stowable Bed Extender
                        ;
                            License Plate Bracket
                        ;
                            P275/55R20 OWL All-Season Tires
                        ;
                            Pickup Box Access Step
                        ;
                            20" Chrome Clad Aluminum Wheels
                        ;
                            Two-Tone Paint
                        ;
                            Manual Telescoping Trailer Tow Mirrors w/Power Glass
                        ;
                            P255/65R17 OWL All-Season Tires
                        ;
                            Tailgate Step
                        ;
                            Ford Work Solutions-Cable Lock
                        ;
                            LT245/70R17 BSW All-Season Tires
                        ;
                            Cargo Management Rails
                        ;
                            Cargo Management System Storage Bins
                        ;
                            Driver's Side Securicode Keyless Entry Keypad
                        ;
                            Chrome Bug Shield
                        ;</t>
  </si>
  <si>
    <t xml:space="preserve">
                            AM/FM Stereo w/6-Disc In-Dash CD Changer
                        ;
                            Black Vinyl Flooring
                        ;
                            Trailer Brake Controller
                        ;
                            Fixed Rear Window Privacy Glass w/Defroster
                        ;
                            Power Sliding Rear Window w/Defrost
                        ;
                            Ford Work Solutions-Crew Chief Telematics
                        ;
                            Ford Work Solutions-In Dash Computer
                        ;
                            SYNC
                        ;
                            Ford Work Solutions-Tool Link
                        ;
                            Full Coverage Rubber Floor Mats
                        ;
                            Premium Cloth Bucket Seats w/Console &amp;amp; Floor Shifter
                        ;
                            Driver's Group
                        ;
                            SIRIUS Satellite Radio
                        ;</t>
  </si>
  <si>
    <t xml:space="preserve">
                            Power Code Remote Start System
                        ;
                            5.4L Flex Fuel EFI V8 Engine
                        ;
                            3.55 Limited Slip Axle Ratio
                        ;
                            3.55 Non-Limited Slip Axle Ratio
                        ;</t>
  </si>
  <si>
    <t xml:space="preserve">
                            XLT Chrome Package
                        ;
                            Heavy Duty Payload Package
                        ;
                            Mid-Box Prep Package
                        ;
                            Trailer Tow Package
                        ;
                            Max Trailer Tow Package
                        ;
                            XLT SYNC and Tow Package Discount
                        ;
                            XLT SYNC and Tow Package Model Year End Double Discount
                        ;
                            XLT SYNC, Chrome, and Tow Package Model Year End Double Discount
                        ;
                            XLT SYNC, Chrome and Tow Package Discount
                        ;
                            XLT Convenience Package
                        ;</t>
  </si>
  <si>
    <t xml:space="preserve">
                            Black Platform Running Boards
                        ;
                            Chrome Tubular Running Boards
                        ;
                            Tinted Clearcoat Paint Red Candy
                        ;
                            Stowable Bed Extender
                        ;
                            License Plate Bracket
                        ;
                            P275/55R20 OWL All-Season Tires
                        ;
                            Pickup Box Access Step
                        ;
                            20" Chrome Clad Aluminum Wheels
                        ;
                            Two-Tone Paint
                        ;
                            Manual Telescoping Trailer Tow Mirrors w/Power Glass
                        ;
                            P255/65R17 OWL All-Season Tires
                        ;
                            Tailgate Step
                        ;
                            Ford Work Solutions-Cable Lock
                        ;
                            LT245/70R17 BSW All-Season Tires
                        ;
                            Driver's Side Securicode Keyless Entry Keypad
                        ;
                            Chrome Bug Shield
                        ;</t>
  </si>
  <si>
    <t xml:space="preserve">
                            18" Chrome Clad Aluminum Wheels
                        ;
                            Black Platform Running Boards
                        ;
                            LT275/65R18C OWL All-Terrain Tires
                        ;
                            Chrome Tubular Running Boards
                        ;
                            Tinted Clearcoat Paint Red Candy
                        ;
                            Skid Plates
                        ;
                            P275/55R20 OWL All-Terrain Tires
                        ;
                            Stowable Bed Extender
                        ;
                            License Plate Bracket
                        ;
                            Pickup Box Access Step
                        ;
                            20" Chrome Clad Aluminum Wheels
                        ;
                            Two-Tone Paint
                        ;
                            Manual Telescoping Trailer Tow Mirrors w/Power Glass
                        ;
                            Tailgate Step
                        ;
                            Ford Work Solutions-Cable Lock
                        ;
                            LT245/70R17 BSW All-Season Tires
                        ;
                            Cargo Management Rails
                        ;
                            Cargo Management System Storage Bins
                        ;
                            P255/65R17 OWL All-Terrain Tires
                        ;
                            Driver's Side Securicode Keyless Entry Keypad
                        ;
                            Chrome Bug Shield
                        ;</t>
  </si>
  <si>
    <t xml:space="preserve">
                            Power Code Remote Start System
                        ;
                            5.4L Flex Fuel EFI V8 Engine
                        ;
                            3.73 Limited Slip Axle Ratio
                        ;
                            3.55 Limited Slip Axle Ratio
                        ;
                            3.55 Non-Limited Slip Axle Ratio
                        ;</t>
  </si>
  <si>
    <t xml:space="preserve">
                            XLT Chrome Package
                        ;
                            Snow Plow Prep Package
                        ;
                            Heavy Duty Payload Package
                        ;
                            Mid-Box Prep Package
                        ;
                            Trailer Tow Package
                        ;
                            Max Trailer Tow Package
                        ;
                            XLT SYNC and Tow Package Discount
                        ;
                            XLT SYNC and Tow Package Model Year End Double Discount
                        ;
                            XLT SYNC, Chrome, and Tow Package Model Year End Double Discount
                        ;
                            XLT SYNC, Chrome and Tow Package Discount
                        ;
                            XLT Convenience Package
                        ;</t>
  </si>
  <si>
    <t xml:space="preserve">
                            Black Platform Running Boards
                        ;
                            LT275/65R18C OWL All-Terrain Tires
                        ;
                            Chrome Tubular Running Boards
                        ;
                            Tinted Clearcoat Paint Red Candy
                        ;
                            Skid Plates
                        ;
                            P275/55R20 OWL All-Terrain Tires
                        ;
                            Stowable Bed Extender
                        ;
                            License Plate Bracket
                        ;
                            Pickup Box Access Step
                        ;
                            20" Chrome Clad Aluminum Wheels
                        ;
                            Two-Tone Paint
                        ;
                            Manual Telescoping Trailer Tow Mirrors w/Power Glass
                        ;
                            Tailgate Step
                        ;
                            Ford Work Solutions-Cable Lock
                        ;
                            LT245/70R17 BSW All-Season Tires
                        ;
                            P255/65R17 OWL All-Terrain Tires
                        ;
                            Driver's Side Securicode Keyless Entry Keypad
                        ;
                            Chrome Bug Shield
                        ;</t>
  </si>
  <si>
    <t>FX2 4dr SuperCab Styleside 6.5 ft. SB (4.6L 8cyl 6A)</t>
  </si>
  <si>
    <t>Blue Flame Clearcoat Metallic(45,94,155);Ingot Silver(174,178,181);Sterling Grey Clearcoat Metallic(110,109,104);Tuxedo Black(25,25,25);Oxford White Clearcoat(255,255,255);Vermillion Red(124,6,20);Red Candy Metallic Tinted Clearcoat(144,25,47);</t>
  </si>
  <si>
    <t xml:space="preserve">
                            Cargo Management System Package
                        ;
                            Trailer Tow Package
                        ;
                            Max Trailer Tow Package
                        ;
                            FX2 SYNC and Tow Package Model Year End Double Discount
                        ;
                            FX2 SYNC and Tow Package Discount
                        ;</t>
  </si>
  <si>
    <t xml:space="preserve">
                            Tailgate Step
                        ;
                            Tinted Clearcoat Paint Red Candy
                        ;
                            Ford Work Solutions-Cable Lock
                        ;
                            Cargo Management Rails
                        ;
                            Stowable Bed Extender
                        ;
                            Cargo Management System Storage Bins
                        ;
                            License Plate Bracket
                        ;
                            P275/55R20 OWL All-Season Tires
                        ;
                            Pickup Box Access Step
                        ;
                            20" Premium Painted Aluminum Wheels
                        ;
                            Chrome Bug Shield
                        ;</t>
  </si>
  <si>
    <t xml:space="preserve">
                            Power Sliding Rear Window w/Defrost
                        ;
                            SYNC
                        ;
                            Full Coverage Rubber Floor Mats
                        ;
                            Power Adjustable Pedals
                        ;
                            Trailer Brake Controller
                        ;
                            Driver's Group
                        ;
                            Navigation Radio w/In-Dash CD Screen &amp;amp; DVD ROM
                        ;</t>
  </si>
  <si>
    <t xml:space="preserve">
                            Power Code Remote Start System
                        ;
                            3.55 Limited Slip Axle Ratio
                        ;
                            5.4L Flex Fuel EFI V8 Engine
                        ;</t>
  </si>
  <si>
    <t>Dark Blue Pearl Clearcoat Metallic(52,63,91);Ingot Silver(174,178,181);Red Candy Metallic Tinted Clearcoat/Pueblo Gold Metallic(144,25,47);Royal Red Clearcoat Metallic(75,21,35);Tuxedo Black(25,25,25);Oxford White Clearcoat(255,255,255);Dark Blue Pearl Clearcoat Metallic/Pueblo Gold Clearcoat Metallic(52,63,91);Red Candy Metallic Tinted Clearcoat(144,25,47);White Platinum Metallic Tri-Coat(247,252,255);White Platinum Metallic Tri-Coat/Pueblo Gold Clearcoat Metallic(247,252,255);Oxford White Clearcoat/Pueblo Gold Clearcoat Metallic(255,255,255);Royal Red Clearcoat Metallic/Pueblo Gold Clearcoat Metallic(75,21,35);Tuxedo Black/Pueblo Gold Metallic(25,25,25);</t>
  </si>
  <si>
    <t>Black, premium cloth(0,0,0);Black, leather(0,0,0);Tan, premium cloth(161,135,112);Tan, leather(161,135,112);</t>
  </si>
  <si>
    <t xml:space="preserve">
                            Lariat Plus Package
                        ;
                            Premium Package Discount
                        ;
                            Cargo Management System Package
                        ;
                            Max Trailer Tow Package
                        ;
                            Lariat Chrome Package
                        ;</t>
  </si>
  <si>
    <t xml:space="preserve">
                            Chrome Tubular Running Boards
                        ;
                            White Platinum Metallic Tri-Coat
                        ;
                            Tinted Clearcoat Paint Red Candy
                        ;
                            Bright Stainless Tubular Running Boards
                        ;
                            Stowable Bed Extender
                        ;
                            License Plate Bracket
                        ;
                            Power Moonroof
                        ;
                            P275/55R20 OWL All-Season Tires
                        ;
                            Pickup Box Access Step
                        ;
                            20" Chrome Clad Aluminum Wheels
                        ;
                            Two-Tone Paint
                        ;
                            Manual Telescoping Trailer Tow Mirrors w/Power Glass
                        ;
                            Manual Telescoping Trailer Tow Mirrors w/Power Glass
                        ;
                            20" 6-Spoke Machined Aluminum Wheels
                        ;
                            Tailgate Step
                        ;
                            Ford Work Solutions-Cable Lock
                        ;
                            Cargo Management Rails
                        ;
                            Cargo Management System Storage Bins
                        ;
                            Chrome Bug Shield
                        ;</t>
  </si>
  <si>
    <t xml:space="preserve">
                            Trailer Brake Controller
                        ;
                            Full Coverage Rubber Floor Mats
                        ;
                            Leather Bucket Seats w/Console &amp;amp; Floor Shifter
                        ;
                            Sony 6-Disc In-Dash CD Changer w/AM/FM Stereo
                        ;
                            Navigation Radio w/In-Dash CD Screen &amp;amp; DVD ROM
                        ;</t>
  </si>
  <si>
    <t xml:space="preserve">
                            Power Code Remote Start System
                        ;
                            3.55 Limited Slip Axle Ratio
                        ;
                            3.55 Non-Limited Slip Axle Ratio
                        ;</t>
  </si>
  <si>
    <t>(5.4L V8 6-speed Automatic 6.6 ft. Bed)</t>
  </si>
  <si>
    <t xml:space="preserve">
                            Lariat Plus Package
                        ;
                            Lariat Chrome Package
                        ;
                            Premium Package Discount
                        ;
                            Cargo Management System Package
                        ;
                            Max Trailer Tow Package
                        ;</t>
  </si>
  <si>
    <t xml:space="preserve">
                            LT275/65R18C OWL All-Terrain Tires
                        ;
                            Chrome Tubular Running Boards
                        ;
                            White Platinum Metallic Tri-Coat
                        ;
                            Tinted Clearcoat Paint Red Candy
                        ;
                            Bright Stainless Tubular Running Boards
                        ;
                            Skid Plates
                        ;
                            P275/55R20 OWL All-Terrain Tires
                        ;
                            Stowable Bed Extender
                        ;
                            License Plate Bracket
                        ;
                            Power Moonroof
                        ;
                            Pickup Box Access Step
                        ;
                            20" Chrome Clad Aluminum Wheels
                        ;
                            Two-Tone Paint
                        ;
                            Manual Telescoping Trailer Tow Mirrors w/Power Glass
                        ;
                            Manual Telescoping Trailer Tow Mirrors w/Power Glass
                        ;
                            20" 6-Spoke Machined Aluminum Wheels
                        ;
                            Tailgate Step
                        ;
                            Ford Work Solutions-Cable Lock
                        ;
                            Cargo Management Rails
                        ;
                            Cargo Management System Storage Bins
                        ;
                            Chrome Bug Shield
                        ;</t>
  </si>
  <si>
    <t>(5.4L V8 4x4 6-speed Automatic 6.6 ft. Bed)</t>
  </si>
  <si>
    <t xml:space="preserve"> 2 front headrests; 2 rear headrests; Auto delay off headlamps; Child seat anchors ; Dual front side-mounted airbags; Dusk sensing headlamps; Electronic brakeforce distribution ; Engine immobilizer ; Front and rear head airbags; Front fog/driving lights ; Front seatbelt pretensioners; Post-collision safety system ; Stability control ; Tire pressure monitoring ; Traction control ;4-wheel ABS;Front and rear ventilated disc brakes;Front center lap belt ;Passenger airbag occupant sensing deactivation ;Rear center 3-point belt ;Rear height adjustable headrests ;Rear View Camera;</t>
  </si>
  <si>
    <t xml:space="preserve">
                            Cargo Management System Package
                        ;
                            FX4 Plus Package
                        ;
                            Max Trailer Tow Package
                        ;
                            FX4 Premium Package Discount
                        ;
                            FX4 Luxury Package
                        ;
                            FX4 Luxury Package Discount
                        ;
                            FX4 SYNC Plus Package Discount
                        ;</t>
  </si>
  <si>
    <t xml:space="preserve">
                            Manual Telescoping Trailer Tow Mirrors w/Power Glass
                        ;
                            Manual Telescoping Trailer Tow Mirrors w/Power Glass
                        ;
                            20" 6-Spoke Machined Aluminum Wheels
                        ;
                            LT275/65R18C OWL All-Terrain Tires
                        ;
                            Chrome Tubular Running Boards
                        ;
                            Tailgate Step
                        ;
                            Tinted Clearcoat Paint Red Candy
                        ;
                            Ford Work Solutions-Cable Lock
                        ;
                            Bright Stainless Tubular Running Boards
                        ;
                            Cargo Management Rails
                        ;
                            P275/55R20 OWL All-Terrain Tires
                        ;
                            Stowable Bed Extender
                        ;
                            Cargo Management System Storage Bins
                        ;
                            License Plate Bracket
                        ;
                            Power Moonroof
                        ;
                            Pickup Box Access Step
                        ;
                            Chrome Bug Shield
                        ;</t>
  </si>
  <si>
    <t xml:space="preserve">
                            Power Sliding Rear Window w/Defrost
                        ;
                            SYNC
                        ;
                            Sport Black Leather Bucket Seats w/Console &amp;amp; Floor Shifter
                        ;
                            Trailer Brake Controller
                        ;
                            Driver's Group
                        ;
                            Sony 6-Disc In-Dash CD Changer w/AM/FM Stereo
                        ;
                            Navigation Radio w/In-Dash CD Screen &amp;amp; DVD ROM
                        ;</t>
  </si>
  <si>
    <t xml:space="preserve">
                            Power Code Remote Start System
                        ;</t>
  </si>
  <si>
    <t xml:space="preserve">
                            Ford Works Solutions Value Discount
                        ;
                            XL Plus Package
                        ;
                            Trailer Tow Package
                        ;</t>
  </si>
  <si>
    <t xml:space="preserve">
                            Black Platform Running Boards
                        ;
                            Stowable Bed Extender
                        ;
                            License Plate Bracket
                        ;
                            Fog Lamps
                        ;
                            Tailgate Step
                        ;
                            Ford Work Solutions-Cable Lock
                        ;
                            LT245/70R17 BSW All-Season Tires
                        ;
                            Cargo Management Rails
                        ;
                            Cargo Management System Storage Bins
                        ;
                            Chrome Bug Shield
                        ;</t>
  </si>
  <si>
    <t xml:space="preserve">
                            Trailer Brake Controller
                        ;
                            Ford Work Solutions-Crew Chief Telematics
                        ;
                            Ford Work Solutions-In Dash Computer
                        ;
                            XL Decor Group
                        ;
                            Vinyl 40/20/40 Front Seats
                        ;
                            Cloth 40/20/40 Front Seats
                        ;
                            Ford Work Solutions-Tool Link
                        ;
                            Full Coverage Rubber Floor Mats
                        ;
                            Cruise Control
                        ;</t>
  </si>
  <si>
    <t xml:space="preserve">
                            Ford Works Solutions Value Discount
                        ;
                            XL Plus Package
                        ;
                            Cargo Management System Package
                        ;
                            Trailer Tow Package
                        ;</t>
  </si>
  <si>
    <t xml:space="preserve">
                            Black Platform Running Boards
                        ;
                            Stowable Bed Extender
                        ;
                            License Plate Bracket
                        ;
                            Fog Lamps
                        ;
                            Pickup Box Access Step
                        ;
                            Tailgate Step
                        ;
                            Ford Work Solutions-Cable Lock
                        ;
                            LT245/70R17 BSW All-Season Tires
                        ;
                            Chrome Bug Shield
                        ;</t>
  </si>
  <si>
    <t xml:space="preserve"> Fullsize non-matching spare tire; Steel wheels; Underbody mounted spare tire;17 in. wheels;All terrain tires;P265/70R17 tires;Steel spare wheel;</t>
  </si>
  <si>
    <t xml:space="preserve">
                            Black Platform Running Boards
                        ;
                            Skid Plates
                        ;
                            Stowable Bed Extender
                        ;
                            License Plate Bracket
                        ;
                            Fog Lamps
                        ;
                            Tailgate Step
                        ;
                            Ford Work Solutions-Cable Lock
                        ;
                            LT245/70R17 BSW All-Season Tires
                        ;
                            Cargo Management Rails
                        ;
                            Cargo Management System Storage Bins
                        ;
                            Chrome Bug Shield
                        ;</t>
  </si>
  <si>
    <t xml:space="preserve">
                            Power Code Remote Start System
                        ;
                            3.73 Limited Slip Axle Ratio
                        ;
                            3.55 Limited Slip Axle Ratio
                        ;
                            3.55 Non-Limited Slip Axle Ratio
                        ;</t>
  </si>
  <si>
    <t xml:space="preserve">
                            Black Platform Running Boards
                        ;
                            Skid Plates
                        ;
                            Stowable Bed Extender
                        ;
                            License Plate Bracket
                        ;
                            Fog Lamps
                        ;
                            Pickup Box Access Step
                        ;
                            Tailgate Step
                        ;
                            Ford Work Solutions-Cable Lock
                        ;
                            LT245/70R17 BSW All-Season Tires
                        ;
                            Chrome Bug Shield
                        ;</t>
  </si>
  <si>
    <t xml:space="preserve"> 2 front headrests; 2 rear headrests; Auto delay off headlamps; Child seat anchors ; Dual front side-mounted airbags; Dusk sensing headlamps; Electronic brakeforce distribution ; Engine immobilizer ; Front and rear head airbags; Front seatbelt pretensioners; Post-collision safety system ; Stability control ; Tire pressure monitoring ; Traction control ;4-wheel ABS;Front and rear ventilated disc brakes;Front center lap belt ;Passenger airbag occupant sensing deactivation ;Rear center 3-point belt ;Rear door child safety locks ;Rear height adjustable headrests ;Reverse Sensing System;Rear View Camera;</t>
  </si>
  <si>
    <t xml:space="preserve">
                            Ford Works Solutions Value Discount
                        ;
                            XLT Chrome Package
                        ;
                            Trailer Tow Package
                        ;
                            XLT Computer and Tow Package Discount
                        ;
                            Max Trailer Tow Package
                        ;
                            XLT Computer, Chrome, and Tow Package Discount
                        ;
                            XLT SYNC and Tow Package Discount
                        ;
                            XLT SYNC and Tow Package Model Year End Double Discount
                        ;
                            XLT SYNC, Chrome, and Tow Package Model Year End Double Discount
                        ;
                            XLT SYNC, Chrome and Tow Package Discount
                        ;
                            XLT Convenience Package
                        ;</t>
  </si>
  <si>
    <t xml:space="preserve">
                            18" Chrome Clad Aluminum Wheels
                        ;
                            Black Platform Running Boards
                        ;
                            Chrome Tubular Running Boards
                        ;
                            Tinted Clearcoat Paint Red Candy
                        ;
                            Stowable Bed Extender
                        ;
                            License Plate Bracket
                        ;
                            P275/55R20 OWL All-Season Tires
                        ;
                            20" Chrome Clad Aluminum Wheels
                        ;
                            Two-Tone Paint
                        ;
                            Manual Telescoping Trailer Tow Mirrors w/Power Glass
                        ;
                            Tailgate Step
                        ;
                            Ford Work Solutions-Cable Lock
                        ;
                            LT245/70R17 BSW All-Season Tires
                        ;
                            Cargo Management Rails
                        ;
                            Cargo Management System Storage Bins
                        ;
                            Driver's Side Securicode Keyless Entry Keypad
                        ;
                            Chrome Bug Shield
                        ;</t>
  </si>
  <si>
    <t xml:space="preserve">
                            18" Chrome Clad Aluminum Wheels
                        ;
                            Black Platform Running Boards
                        ;
                            Chrome Tubular Running Boards
                        ;
                            Tinted Clearcoat Paint Red Candy
                        ;
                            Stowable Bed Extender
                        ;
                            License Plate Bracket
                        ;
                            P275/55R20 OWL All-Season Tires
                        ;
                            Pickup Box Access Step
                        ;
                            20" Chrome Clad Aluminum Wheels
                        ;
                            Two-Tone Paint
                        ;
                            Manual Telescoping Trailer Tow Mirrors w/Power Glass
                        ;
                            Tailgate Step
                        ;
                            Ford Work Solutions-Cable Lock
                        ;
                            LT245/70R17 BSW All-Season Tires
                        ;
                            Driver's Side Securicode Keyless Entry Keypad
                        ;
                            Chrome Bug Shield
                        ;</t>
  </si>
  <si>
    <t xml:space="preserve"> Fullsize non-matching spare tire; Painted alloy wheels; Underbody mounted spare tire;17 in. wheels;All terrain tires;P265/70R17 tires;Steel spare wheel;</t>
  </si>
  <si>
    <t xml:space="preserve">
                            18" Chrome Clad Aluminum Wheels
                        ;
                            Black Platform Running Boards
                        ;
                            LT275/65R18C OWL All-Terrain Tires
                        ;
                            Chrome Tubular Running Boards
                        ;
                            Tinted Clearcoat Paint Red Candy
                        ;
                            Skid Plates
                        ;
                            P275/55R20 OWL All-Terrain Tires
                        ;
                            Stowable Bed Extender
                        ;
                            License Plate Bracket
                        ;
                            20" Chrome Clad Aluminum Wheels
                        ;
                            Two-Tone Paint
                        ;
                            Manual Telescoping Trailer Tow Mirrors w/Power Glass
                        ;
                            Tailgate Step
                        ;
                            Ford Work Solutions-Cable Lock
                        ;
                            LT245/70R17 BSW All-Season Tires
                        ;
                            Cargo Management Rails
                        ;
                            Cargo Management System Storage Bins
                        ;
                            Driver's Side Securicode Keyless Entry Keypad
                        ;
                            Chrome Bug Shield
                        ;</t>
  </si>
  <si>
    <t xml:space="preserve">
                            18" Chrome Clad Aluminum Wheels
                        ;
                            Black Platform Running Boards
                        ;
                            LT275/65R18C OWL All-Terrain Tires
                        ;
                            Chrome Tubular Running Boards
                        ;
                            Tinted Clearcoat Paint Red Candy
                        ;
                            Skid Plates
                        ;
                            P275/55R20 OWL All-Terrain Tires
                        ;
                            Stowable Bed Extender
                        ;
                            License Plate Bracket
                        ;
                            Pickup Box Access Step
                        ;
                            20" Chrome Clad Aluminum Wheels
                        ;
                            Two-Tone Paint
                        ;
                            Manual Telescoping Trailer Tow Mirrors w/Power Glass
                        ;
                            Tailgate Step
                        ;
                            Ford Work Solutions-Cable Lock
                        ;
                            LT245/70R17 BSW All-Season Tires
                        ;
                            Driver's Side Securicode Keyless Entry Keypad
                        ;
                            Chrome Bug Shield
                        ;</t>
  </si>
  <si>
    <t>FX2 4dr SuperCrew Styleside 5.5 ft. SB (4.6L 8cyl 6A)</t>
  </si>
  <si>
    <t>Blue Flame Clearcoat Metallic(45,94,155);Ingot Silver(174,178,181);Sterling Grey Clearcoat Metallic(110,109,104);Red Candy Metallic Tinted Clearcoat(144,25,47);Tuxedo Black(25,25,25);Oxford White Clearcoat(255,255,255);Vermillion Red(124,6,20);</t>
  </si>
  <si>
    <t xml:space="preserve">
                            Trailer Tow Package
                        ;
                            Max Trailer Tow Package
                        ;
                            FX2 SYNC and Tow Package Model Year End Double Discount
                        ;
                            FX2 SYNC and Tow Package Discount
                        ;</t>
  </si>
  <si>
    <t xml:space="preserve">
                            Tailgate Step
                        ;
                            Tinted Clearcoat Paint Red Candy
                        ;
                            Ford Work Solutions-Cable Lock
                        ;
                            Cargo Management Rails
                        ;
                            Stowable Bed Extender
                        ;
                            Cargo Management System Storage Bins
                        ;
                            License Plate Bracket
                        ;
                            P275/55R20 OWL All-Season Tires
                        ;
                            20" Premium Painted Aluminum Wheels
                        ;
                            Chrome Bug Shield
                        ;</t>
  </si>
  <si>
    <t xml:space="preserve">
                            Power Sliding Rear Window w/Defrost
                        ;
                            SYNC
                        ;
                            Full Coverage Rubber Floor Mats
                        ;
                            Power Adjustable Pedals
                        ;
                            Trailer Brake Controller
                        ;
                            Driver's Group
                        ;
                            Sony 6-Disc In-Dash CD Changer w/AM/FM Stereo
                        ;</t>
  </si>
  <si>
    <t>FX2 4dr SuperCrew Styleside 6.5 ft. SB (4.6L 8cyl 6A)</t>
  </si>
  <si>
    <t xml:space="preserve">
                            Tailgate Step
                        ;
                            Tinted Clearcoat Paint Red Candy
                        ;
                            Ford Work Solutions-Cable Lock
                        ;
                            Stowable Bed Extender
                        ;
                            License Plate Bracket
                        ;
                            P275/55R20 OWL All-Season Tires
                        ;
                            Pickup Box Access Step
                        ;
                            20" Premium Painted Aluminum Wheels
                        ;
                            Chrome Bug Shield
                        ;</t>
  </si>
  <si>
    <t xml:space="preserve">
                            Lariat Plus Package
                        ;
                            Premium Package Discount
                        ;
                            Max Trailer Tow Package
                        ;
                            Lariat Chrome Package
                        ;</t>
  </si>
  <si>
    <t xml:space="preserve">
                            Chrome Tubular Running Boards
                        ;
                            White Platinum Metallic Tri-Coat
                        ;
                            Tinted Clearcoat Paint Red Candy
                        ;
                            Bright Stainless Tubular Running Boards
                        ;
                            Stowable Bed Extender
                        ;
                            License Plate Bracket
                        ;
                            Power Moonroof
                        ;
                            P275/55R20 OWL All-Season Tires
                        ;
                            20" Chrome Clad Aluminum Wheels
                        ;
                            Two-Tone Paint
                        ;
                            Manual Telescoping Trailer Tow Mirrors w/Power Glass
                        ;
                            Manual Telescoping Trailer Tow Mirrors w/Power Glass
                        ;
                            20" 6-Spoke Machined Aluminum Wheels
                        ;
                            Tailgate Step
                        ;
                            Ford Work Solutions-Cable Lock
                        ;
                            Chrome Bug Shield
                        ;</t>
  </si>
  <si>
    <t>(5.4L V8 6-speed Automatic 5.6 ft. Bed)</t>
  </si>
  <si>
    <t xml:space="preserve">
                            Lariat Plus Package
                        ;
                            Lariat Chrome Package
                        ;
                            Premium Package Discount
                        ;
                            Max Trailer Tow Package
                        ;</t>
  </si>
  <si>
    <t xml:space="preserve">
                            LT275/65R18C OWL All-Terrain Tires
                        ;
                            Chrome Tubular Running Boards
                        ;
                            White Platinum Metallic Tri-Coat
                        ;
                            Tinted Clearcoat Paint Red Candy
                        ;
                            Bright Stainless Tubular Running Boards
                        ;
                            Skid Plates
                        ;
                            P275/55R20 OWL All-Terrain Tires
                        ;
                            Stowable Bed Extender
                        ;
                            License Plate Bracket
                        ;
                            Power Moonroof
                        ;
                            20" Chrome Clad Aluminum Wheels
                        ;
                            Two-Tone Paint
                        ;
                            Manual Telescoping Trailer Tow Mirrors w/Power Glass
                        ;
                            Manual Telescoping Trailer Tow Mirrors w/Power Glass
                        ;
                            20" 6-Spoke Machined Aluminum Wheels
                        ;
                            Tailgate Step
                        ;
                            Ford Work Solutions-Cable Lock
                        ;
                            Chrome Bug Shield
                        ;</t>
  </si>
  <si>
    <t>(5.4L V8 4x4 6-speed Automatic 5.6 ft. Bed)</t>
  </si>
  <si>
    <t xml:space="preserve">
                            Chrome Tubular Running Boards
                        ;
                            White Platinum Metallic Tri-Coat
                        ;
                            Tinted Clearcoat Paint Red Candy
                        ;
                            Bright Stainless Tubular Running Boards
                        ;
                            Stowable Bed Extender
                        ;
                            License Plate Bracket
                        ;
                            P275/55R20 OWL All-Season Tires
                        ;
                            Power Moonroof
                        ;
                            Pickup Box Access Step
                        ;
                            20" Chrome Clad Aluminum Wheels
                        ;
                            Two-Tone Paint
                        ;
                            Manual Telescoping Trailer Tow Mirrors w/Power Glass
                        ;
                            Manual Telescoping Trailer Tow Mirrors w/Power Glass
                        ;
                            20" 6-Spoke Machined Aluminum Wheels
                        ;
                            Tailgate Step
                        ;
                            Ford Work Solutions-Cable Lock
                        ;
                            Cargo Management Rails
                        ;
                            Cargo Management System Storage Bins
                        ;
                            Chrome Bug Shield
                        ;</t>
  </si>
  <si>
    <t xml:space="preserve"> 2 front headrests; 2 rear headrests; Auto delay off headlamps; Child seat anchors ; Dual front side-mounted airbags; Dusk sensing headlamps; Electronic brakeforce distribution ; Engine immobilizer ; Front and rear head airbags; Front fog/driving lights ; Front seatbelt pretensioners; Post-collision safety system ; Stability control ; Tire pressure monitoring ; Traction control ;4-wheel ABS;Front and rear ventilated disc brakes;Front center lap belt ;Passenger airbag occupant sensing deactivation ;Rear center 3-point belt ;Rear door child safety locks ;Rear height adjustable headrests ;Rear View Camera;</t>
  </si>
  <si>
    <t xml:space="preserve">
                            FX4 Plus Package
                        ;
                            Max Trailer Tow Package
                        ;
                            FX4 Premium Package Discount
                        ;
                            FX4 Luxury Package
                        ;
                            FX4 Luxury Package Discount
                        ;
                            FX4 SYNC Plus Package Discount
                        ;</t>
  </si>
  <si>
    <t xml:space="preserve">
                            Manual Telescoping Trailer Tow Mirrors w/Power Glass
                        ;
                            Manual Telescoping Trailer Tow Mirrors w/Power Glass
                        ;
                            20" 6-Spoke Machined Aluminum Wheels
                        ;
                            LT275/65R18C OWL All-Terrain Tires
                        ;
                            Chrome Tubular Running Boards
                        ;
                            Tailgate Step
                        ;
                            Tinted Clearcoat Paint Red Candy
                        ;
                            Ford Work Solutions-Cable Lock
                        ;
                            Bright Stainless Tubular Running Boards
                        ;
                            Cargo Management Rails
                        ;
                            P275/55R20 OWL All-Terrain Tires
                        ;
                            Stowable Bed Extender
                        ;
                            Cargo Management System Storage Bins
                        ;
                            License Plate Bracket
                        ;
                            Power Moonroof
                        ;
                            Chrome Bug Shield
                        ;</t>
  </si>
  <si>
    <t xml:space="preserve">
                            Manual Telescoping Trailer Tow Mirrors w/Power Glass
                        ;
                            Manual Telescoping Trailer Tow Mirrors w/Power Glass
                        ;
                            20" 6-Spoke Machined Aluminum Wheels
                        ;
                            LT275/65R18C OWL All-Terrain Tires
                        ;
                            Chrome Tubular Running Boards
                        ;
                            Tailgate Step
                        ;
                            Tinted Clearcoat Paint Red Candy
                        ;
                            Ford Work Solutions-Cable Lock
                        ;
                            Bright Stainless Tubular Running Boards
                        ;
                            P275/55R20 OWL All-Terrain Tires
                        ;
                            Stowable Bed Extender
                        ;
                            License Plate Bracket
                        ;
                            Power Moonroof
                        ;
                            Pickup Box Access Step
                        ;
                            Chrome Bug Shield
                        ;</t>
  </si>
  <si>
    <t>Dark Blue Pearl Clearcoat Metallic/Pueblo Gold Clearcoat Metallic(52,63,91);White Platinum Metallic Tri-Coat/Pueblo Gold Clearcoat Metallic(247,252,255);Dark Blue Pearl Clearcoat Metallic/Pueblo Gold Clearcoat Metallic(52,63,91);Oxford White Clearcoat/Pueblo Gold Clearcoat Metallic(255,255,255);Royal Red Clearcoat Metallic/Pueblo Gold Clearcoat Metallic(75,21,35);White Platinum Metallic Tri-Coat/Pueblo Gold Clearcoat Metallic(247,252,255);Tuxedo Black/Pueblo Gold Metallic(25,25,25);Oxford White Clearcoat/Pueblo Gold Clearcoat Metallic(255,255,255);Royal Red Clearcoat Metallic/Pueblo Gold Clearcoat Metallic(75,21,35);Tuxedo Black/Pueblo Gold Metallic(25,25,25);</t>
  </si>
  <si>
    <t xml:space="preserve"> Folding with storage center armrest; Multi-level heating ;Split-folding rear seatback;</t>
  </si>
  <si>
    <t xml:space="preserve"> Cargo area light ; Electrochromatic inside rearview mirror; Front and rear reading lights ; Leather and simulated wood trim on doors; Leather steering wheel; Leather trim on center console; Leather trim on shift knob; Simulated wood trim on dash; Turn signal in mirrors ;Climate control;Dual illuminating vanity mirrors;Rear floor mats;</t>
  </si>
  <si>
    <t xml:space="preserve"> 1 subwoofer(s); 4 total speakers; 6 Months of provided satellite radio service; 700 watts stereo output; Sony premium brand stereo system; USB connection ; Adjustable speed sensitive volume control ; Auxiliary audio input and USB with external media control ; Mast antenna; Satellite radio satellite radio;AM/FM  stereo;</t>
  </si>
  <si>
    <t xml:space="preserve">
                            Max Trailer Tow Package
                        ;
                            Premium Package Discount
                        ;</t>
  </si>
  <si>
    <t xml:space="preserve">
                            Manual Telescoping Trailer Tow Mirrors w/Power Glass
                        ;
                            Chrome Tubular Running Boards
                        ;
                            White Platinum Metallic Tri-Coat
                        ;
                            Tailgate Step
                        ;
                            Ford Work Solutions-Cable Lock
                        ;
                            Stowable Bed Extender
                        ;
                            License Plate Bracket
                        ;
                            Power Moonroof
                        ;
                            P275/55R20 OWL All-Season Tires
                        ;
                            20" Machined Aluminum Wheels w/Jewel Gold Painted Accents
                        ;
                            Chrome Bug Shield
                        ;</t>
  </si>
  <si>
    <t xml:space="preserve">
                            Full Coverage Rubber Floor Mats
                        ;
                            Trailer Brake Controller
                        ;
                            Navigation Radio w/In-Dash CD Screen &amp;amp; DVD ROM
                        ;</t>
  </si>
  <si>
    <t xml:space="preserve">
                            Cargo Management System Package
                        ;
                            Max Trailer Tow Package
                        ;
                            Premium Package Discount
                        ;</t>
  </si>
  <si>
    <t xml:space="preserve">
                            Manual Telescoping Trailer Tow Mirrors w/Power Glass
                        ;
                            Chrome Tubular Running Boards
                        ;
                            White Platinum Metallic Tri-Coat
                        ;
                            Tailgate Step
                        ;
                            Ford Work Solutions-Cable Lock
                        ;
                            Cargo Management Rails
                        ;
                            Stowable Bed Extender
                        ;
                            Cargo Management System Storage Bins
                        ;
                            License Plate Bracket
                        ;
                            P275/55R20 OWL All-Season Tires
                        ;
                            Power Moonroof
                        ;
                            Pickup Box Access Step
                        ;
                            20" Machined Aluminum Wheels w/Jewel Gold Painted Accents
                        ;
                            Chrome Bug Shield
                        ;</t>
  </si>
  <si>
    <t xml:space="preserve">
                            Manual Telescoping Trailer Tow Mirrors w/Power Glass
                        ;
                            LT275/65R18C OWL All-Terrain Tires
                        ;
                            Chrome Tubular Running Boards
                        ;
                            White Platinum Metallic Tri-Coat
                        ;
                            Tailgate Step
                        ;
                            Ford Work Solutions-Cable Lock
                        ;
                            Skid Plates
                        ;
                            P275/55R20 OWL All-Terrain Tires
                        ;
                            Stowable Bed Extender
                        ;
                            License Plate Bracket
                        ;
                            Power Moonroof
                        ;
                            20" Machined Aluminum Wheels w/Jewel Gold Painted Accents
                        ;
                            Chrome Bug Shield
                        ;</t>
  </si>
  <si>
    <t>Oxford White Clearcoat/Pueblo Gold Clearcoat Metallic(255,255,255);Royal Red Clearcoat Metallic/Pueblo Gold Clearcoat Metallic(75,21,35);Tuxedo Black/Pueblo Gold Metallic(25,25,25);Dark Blue Pearl Clearcoat Metallic/Pueblo Gold Clearcoat Metallic(52,63,91);White Platinum Metallic Tri-Coat/Pueblo Gold Clearcoat Metallic(247,252,255);Dark Blue Pearl Clearcoat Metallic/Pueblo Gold Clearcoat Metallic(52,63,91);White Platinum Metallic Tri-Coat/Pueblo Gold Clearcoat Metallic(247,252,255);Oxford White Clearcoat/Pueblo Gold Clearcoat Metallic(255,255,255);Royal Red Clearcoat Metallic/Pueblo Gold Clearcoat Metallic(75,21,35);Tuxedo Black/Pueblo Gold Metallic(25,25,25);</t>
  </si>
  <si>
    <t xml:space="preserve">
                            Manual Telescoping Trailer Tow Mirrors w/Power Glass
                        ;
                            LT275/65R18C OWL All-Terrain Tires
                        ;
                            Chrome Tubular Running Boards
                        ;
                            White Platinum Metallic Tri-Coat
                        ;
                            Tailgate Step
                        ;
                            Ford Work Solutions-Cable Lock
                        ;
                            Skid Plates
                        ;
                            Cargo Management Rails
                        ;
                            P275/55R20 OWL All-Terrain Tires
                        ;
                            Stowable Bed Extender
                        ;
                            Cargo Management System Storage Bins
                        ;
                            License Plate Bracket
                        ;
                            Power Moonroof
                        ;
                            Pickup Box Access Step
                        ;
                            20" Machined Aluminum Wheels w/Jewel Gold Painted Accents
                        ;
                            Chrome Bug Shield
                        ;</t>
  </si>
  <si>
    <t>Ingot Silver(174,178,181);Sterling Grey Clearcoat Metallic(110,109,104);Red Candy Metallic Tinted Clearcoat(144,25,47);White Platinum Metallic Tri-Coat(247,252,255);Tuxedo Black(25,25,25);</t>
  </si>
  <si>
    <t>Sienna Brown, premium leather(49,40,33);Medium Stone, premium leather(158,155,150);</t>
  </si>
  <si>
    <t xml:space="preserve"> Cargo area light ; Electrochromatic inside rearview mirror; Front and rear reading lights ; Leather and chrome trim on shift knob; Leather and simulated alloy trim on center console; Leather and simulated wood trim on doors; Leather and wood steering wheel; Simulated alloy trim on dash; Turn signal in mirrors ;Climate control;Dual illuminating vanity mirrors;Rear floor mats;</t>
  </si>
  <si>
    <t xml:space="preserve">
                            Manual Telescoping Trailer Tow Mirrors w/Power Glass
                        ;
                            White Platinum Metallic Tri-Coat
                        ;
                            Tailgate Step
                        ;
                            Tinted Clearcoat Paint Red Candy
                        ;
                            Stowable Bed Extender
                        ;
                            License Plate Bracket
                        ;
                            Power Moonroof
                        ;</t>
  </si>
  <si>
    <t xml:space="preserve">
                            3.73 Limited Slip Axle Ratio
                        ;
                            3.55 Limited Slip Axle Ratio
                        ;
                            3.55 Non-Limited Slip Axle Ratio
                        ;</t>
  </si>
  <si>
    <t xml:space="preserve">
                            Manual Telescoping Trailer Tow Mirrors w/Power Glass
                        ;
                            White Platinum Metallic Tri-Coat
                        ;
                            Tailgate Step
                        ;
                            Tinted Clearcoat Paint Red Candy
                        ;
                            Cargo Management Rails
                        ;
                            Stowable Bed Extender
                        ;
                            Cargo Management System Storage Bins
                        ;
                            License Plate Bracket
                        ;
                            Power Moonroof
                        ;
                            Pickup Box Access Step
                        ;</t>
  </si>
  <si>
    <t xml:space="preserve">
                            Manual Telescoping Trailer Tow Mirrors w/Power Glass
                        ;
                            White Platinum Metallic Tri-Coat
                        ;
                            Tailgate Step
                        ;
                            Tinted Clearcoat Paint Red Candy
                        ;
                            Skid Plates
                        ;
                            Stowable Bed Extender
                        ;
                            License Plate Bracket
                        ;
                            Power Moonroof
                        ;</t>
  </si>
  <si>
    <t xml:space="preserve">
                            Manual Telescoping Trailer Tow Mirrors w/Power Glass
                        ;
                            White Platinum Metallic Tri-Coat
                        ;
                            Tailgate Step
                        ;
                            Tinted Clearcoat Paint Red Candy
                        ;
                            Skid Plates
                        ;
                            Cargo Management Rails
                        ;
                            Stowable Bed Extender
                        ;
                            Cargo Management System Storage Bins
                        ;
                            License Plate Bracket
                        ;
                            Power Moonroof
                        ;
                            Pickup Box Access Step
                        ;</t>
  </si>
  <si>
    <t>Harley-Davidson 4dr SuperCrew 5.5 ft. SB (5.4L 8cyl 6A)</t>
  </si>
  <si>
    <t>Tuxedo Black(25,25,25);Lava Metallic(132,0,0);</t>
  </si>
  <si>
    <t>Black/Lava, premium leather(0,0,0);</t>
  </si>
  <si>
    <t xml:space="preserve"> Cargo area light ; Electrochromatic inside rearview mirror; Front and rear reading lights ; Leather and chrome trim on shift knob; Leather steering wheel; Leather trim on center console; Turn signal in mirrors ;Climate control;Dual illuminating vanity mirrors;Rear floor mats;</t>
  </si>
  <si>
    <t xml:space="preserve">
                            Premium Package Discount
                        ;</t>
  </si>
  <si>
    <t xml:space="preserve">
                            Stowable Bed Extender
                        ;
                            License Plate Bracket
                        ;
                            Power Moonroof
                        ;
                            Tailgate Step
                        ;</t>
  </si>
  <si>
    <t xml:space="preserve">
                            Trailer Brake Controller
                        ;
                            Navigation Radio w/In-Dash CD Screen &amp;amp; DVD ROM
                        ;
                            Full Coverage Rubber Floor Mats
                        ;</t>
  </si>
  <si>
    <t>Harley-Davidson 4dr SuperCrew 4WD 5.5 ft. SB (5.4L 8cyl 6A)</t>
  </si>
  <si>
    <t xml:space="preserve">
                            Stowable Bed Extender
                        ;
                            License Plate Bracket
                        ;
                            Power Moonroof
                        ;
                            Tailgate Step
                        ;
                            Skid Plates
                        ;</t>
  </si>
  <si>
    <t>SVT Raptor 4dr SuperCab 4WD Styleside 5.5 ft. SB (5.4L 8cyl 6A)</t>
  </si>
  <si>
    <t>Blue Flame Clearcoat Metallic(45,94,155);Tuxedo Black(25,25,25);Oxford White Clearcoat(255,255,255);Molten Orange Tri-Coat(189,37,51);</t>
  </si>
  <si>
    <t>Black, premium leather/cloth(0,0,0);Black/Orange, premium leather/cloth(0,0,0);</t>
  </si>
  <si>
    <t xml:space="preserve"> 2 -way manual driver seat adjustments; 4 -way manual passenger seat adjustment; 6 -way power driver seat; Bucket front seats; Leather/cloth ;Driver seat with manual adjustable lumbar support ;</t>
  </si>
  <si>
    <t xml:space="preserve"> Digital keypad power door locks ;Heated mirrors;Power mirrors;</t>
  </si>
  <si>
    <t xml:space="preserve"> Cruise control ; Front and rear cupholders; Front and rear door pockets; Power steering ; Retained accessory power ; Tilt-adjustable steering wheel;12V rear power outlet(s);Audio and cruise controls on steering wheel;</t>
  </si>
  <si>
    <t xml:space="preserve"> Cargo area light ; Electrochromatic inside rearview mirror; Front reading lights ;Air conditioning;Passenger vanity mirror;Rear floor mats;</t>
  </si>
  <si>
    <t xml:space="preserve"> 4 total speakers; 6 Months of provided satellite radio service; USB connection ; Adjustable speed sensitive volume control ; Auxiliary audio input ; Mast antenna; Satellite radio satellite radio;AM/FM  stereo;</t>
  </si>
  <si>
    <t xml:space="preserve"> Fullsize matching spare tire; Painted alloy wheels; Underbody mounted spare tire;17 in. wheels;All terrain tires;LT315/70R17 tires;Painted alloy spare wheel;</t>
  </si>
  <si>
    <t xml:space="preserve"> 2 front headrests; 2 rear headrests; Child seat anchors ; Dual front side-mounted airbags; Electronic brakeforce distribution ; Engine immobilizer ; Front and rear head airbags; Front seatbelt pretensioners; Post-collision safety system ; Stability control ; Tire pressure monitoring ; Traction control ;4-wheel ABS;Front and rear ventilated disc brakes;Passenger airbag occupant sensing deactivation ;Rear center 3-point belt ;Rear height adjustable headrests ;Rear View Camera;</t>
  </si>
  <si>
    <t xml:space="preserve">
                            Raptor Luxury Package
                        ;
                            Raptor Interior Color Accent Package
                        ;
                            XLT Raptor Graphics Package
                        ;</t>
  </si>
  <si>
    <t xml:space="preserve">
                            Stowable Bed Extender
                        ;
                            License Plate Bracket
                        ;
                            Power Moonroof
                        ;
                            Tailgate Step
                        ;
                            Molten Orange Tri-Coat
                        ;</t>
  </si>
  <si>
    <t xml:space="preserve">
                            Trailer Brake Controller
                        ;
                            Navigation Radio w/In-Dash CD Screen &amp;amp; DVD ROM
                        ;</t>
  </si>
  <si>
    <t xml:space="preserve">
                            6.2L 2V EFI V8 Engine
                        ;</t>
  </si>
  <si>
    <t>SVT Raptor - Extended Cab Pickup</t>
  </si>
  <si>
    <t>(5.0L V8 FFV 4x4 6-speed Automatic 6.6 ft. Bed)</t>
  </si>
  <si>
    <t>(5.0L V8 FFV 4x4 6-speed Automatic 8.1 ft. Bed)</t>
  </si>
  <si>
    <t>(5.0L V8 FFV 6-speed Automatic 6.6 ft. Bed)</t>
  </si>
  <si>
    <t>(5.0L V8 FFV 4x4 6-speed Automatic 5.6 ft. Bed)</t>
  </si>
  <si>
    <t>(5.0L V8 FFV 6-speed Automatic 5.6 ft. Bed)</t>
  </si>
  <si>
    <t xml:space="preserve">
                            Full Coverage Rubber Floor Mats
                        ;</t>
  </si>
  <si>
    <t>XL 4dr SuperCab 4WD 8 ft. LB (5.0L 8cyl 6A)</t>
  </si>
  <si>
    <t>XLT 4dr SuperCab 4WD 8 ft. LB (5.0L 8cyl 6A)</t>
  </si>
  <si>
    <t>XL 4dr SuperCrew 4WD 6.5 ft. SB (5.0L 8cyl 6A)</t>
  </si>
  <si>
    <t>XLT 4dr SuperCrew 4WD 6.5 ft. SB (5.0L 8cyl 6A)</t>
  </si>
  <si>
    <t>Lariat 4dr SuperCrew 4WD 6.5 ft. SB (5.0L 8cyl 6A)</t>
  </si>
  <si>
    <t>King Ranch 4dr SuperCrew 6.5 ft. SB (5.0L 8cyl 6A)</t>
  </si>
  <si>
    <t>King Ranch 4dr SuperCrew 5.5 ft. SB (5.0L 8cyl 6A)</t>
  </si>
  <si>
    <t>King Ranch 4dr SuperCrew 4WD 5.5 ft. SB (5.0L 8cyl 6A)</t>
  </si>
  <si>
    <t>King Ranch 4dr SuperCrew 4WD 6.5 ft. SB (5.0L 8cyl 6A)</t>
  </si>
  <si>
    <t>Platinum 4dr SuperCrew 5.5 ft. SB (5.0L 8cyl 6A)</t>
  </si>
  <si>
    <t>Platinum 4dr SuperCrew 6.5 ft. SB (5.0L 8cyl 6A)</t>
  </si>
  <si>
    <t>Platinum 4dr SuperCrew 4WD 5.5 ft. SB (5.0L 8cyl 6A)</t>
  </si>
  <si>
    <t>Platinum 4dr SuperCrew 4WD 6.5 ft. SB (5.0L 8cyl 6A)</t>
  </si>
  <si>
    <t>XL 2dr Regular Cab 6.5 ft. SB (3.5L 6cyl 6A)</t>
  </si>
  <si>
    <t>Green Gem Metallic(0,45,15);Ingot Silver Metallic(174,178,181);Caribou Metallic(84,60,44);Blue Jeans Metallic(51,72,99);Magnetic Metallic(100,100,100);Tuxedo Black Metallic(25,25,25);Blue Flame Metallic(38,89,165);Oxford White(255,255,255);Race Red(235,31,32);</t>
  </si>
  <si>
    <t>Dark Earth Gray/Medium Earth Gray, cloth(133,134,137);Medium Earth Gray, vinyl(133,134,137);</t>
  </si>
  <si>
    <t>https://media.ed.edmunds-media.com/ford/f-150/2015/evox/2015_ford_f-150_crew-cab-pickup_xlt_tds_evox_8_400.jpg;https://media.ed.edmunds-media.com/ford/f-150/2015/evox/2015_ford_f-150_crew-cab-pickup_xlt_tds_evox_7_400.jpg;https://media.ed.edmunds-media.com/ford/f-150/2015/evox/2015_ford_f-150_crew-cab-pickup_xlt_tds_evox_9_400.jpg;https://media.ed.edmunds-media.com/ford/f-150/2015/oem/2015_ford_f-150_crew-cab-pickup_xl_fq_oem_1_400.jpg;https://media.ed.edmunds-media.com/ford/f-150/2015/oem/2015_ford_f-150_crew-cab-pickup_xl_rq_oem_1_400.jpg;https://media.ed.edmunds-media.com/ford/f-150/2015/oem/2015_ford_f-150_crew-cab-pickup_xl_s_oem_1_400.jpg;https://media.ed.edmunds-media.com/ford/f-150/2015/oem/2015_ford_f-150_crew-cab-pickup_platinum_i_oem_1_400.jpg;</t>
  </si>
  <si>
    <t xml:space="preserve"> Electric power steering ; Front cupholders; Tilt and telescopic steering wheel;</t>
  </si>
  <si>
    <t xml:space="preserve"> Fullsize non-matching spare tire; Painted steel wheels; Underbody mounted spare tire;17 in. wheels;All season tires;</t>
  </si>
  <si>
    <t xml:space="preserve"> Dual front side-mounted airbags; Engine immobilizer ; Front head airbags; Post-collision safety system ; Stability control ; Tire pressure monitoring ; Traction control ;4-wheel ABS;Front and rear ventilated disc brakes;Reverse Sensing System;Rear View Camera;</t>
  </si>
  <si>
    <t xml:space="preserve">
                            Equipment Group 101A
                        ;
                            Heavy Duty Trailer Package
                        ;
                            SFE Package
                        ;
                            Medium Trailer Tow Package
                        ;
                            SFE Package Discount
                        ;
                            XL Sport Appearance Package
                        ;
                            XL Chrome Appearance Package
                        ;
                            XL Chrome/Sport Appearance Package Discount
                        ;
                            Equipment Group 100A
                        ;</t>
  </si>
  <si>
    <t xml:space="preserve">
                            Pickup Box Access Step/Bed Ramps Discount
                        ;
                            Plastic Drop-In Bedliner
                        ;
                            Manual-Folding, Dual Power Glass Heated Sideview Mirrors
                        ;
                            Bed Divider
                        ;
                            Fog Lamps
                        ;
                            Front License Plate Bracket
                        ;
                            18" Silver Aluminum Heavy-Duty Payload Package Wheels
                        ;
                            Tailgate Step
                        ;
                            BoxLink
                        ;
                            Spray-In Bedliner
                        ;
                            Black Tubular Running Boards
                        ;
                            Black Platform Running Boards
                        ;
                            Soft Folding Tonneau Pickup Box Cover
                        ;
                            Hard Tonneau Pickup Box Cover
                        ;
                            Bed Ramps
                        ;
                            Pickup Box Access Step
                        ;</t>
  </si>
  <si>
    <t xml:space="preserve">
                            Ford Telematics Powered by Telogis
                        ;
                            Trailer Brake Controller
                        ;
                            Vinyl 40/Console/40 Front Seat
                        ;
                            Cloth 40/Console/40 Front Seat
                        ;
                            Full Coverage Rubber Floor Mats
                        ;
                            Single-CD Player w/SiriusXM Satellite Radio
                        ;
                            Carpeting and Floor Mats
                        ;</t>
  </si>
  <si>
    <t xml:space="preserve">
                            E-Locking 3.55 Axle
                        ;
                            E-Locking 3.73 Axle
                        ;
                            E-Locking 3.31 Axle
                        ;
                            3.73 Non-Limited Slip Axle
                        ;
                            2.7L Ecoboost V6 w/Start-Stop System
                        ;
                            5.0L V8 w/Flex-Fuel Capability
                        ;
                            Engine Block Heater
                        ;</t>
  </si>
  <si>
    <t>(3.5L V6 FFV 6-speed Automatic 6.6 ft. Bed)</t>
  </si>
  <si>
    <t>XL 2dr Regular Cab 8 ft. LB (3.5L 6cyl 6A)</t>
  </si>
  <si>
    <t xml:space="preserve">
                            Equipment Group 101A
                        ;
                            2.7L V6 EcoBoost Payload Package
                        ;
                            Heavy Duty Payload Package
                        ;
                            Heavy Duty Trailer Package
                        ;
                            SFE Package
                        ;
                            Medium Trailer Tow Package
                        ;
                            SFE Package Discount
                        ;
                            Max Trailer Tow Package
                        ;
                            XL Sport Appearance Package
                        ;
                            XL Chrome Appearance Package
                        ;
                            XL Chrome/Sport Appearance Package Discount
                        ;
                            Equipment Group 100A
                        ;</t>
  </si>
  <si>
    <t xml:space="preserve">
                            Manual-Folding, Manual Telescoping, Manual Glass Trailer Tow Mirrors w/Black Skull Caps
                        ;
                            Pickup Box Access Step/Bed Ramps Discount
                        ;
                            LED Side-Mirror Spotlights
                        ;
                            Manual-Folding, Manual-Telescoping, Manual Glass Trailer Tow Mirrors w/Black Skull Caps
                        ;
                            Plastic Drop-In Bedliner
                        ;
                            Manual-Folding, Dual Power Glass Heated Sideview Mirrors
                        ;
                            Bed Divider
                        ;
                            Fog Lamps
                        ;
                            Front License Plate Bracket
                        ;
                            18" Silver Aluminum Heavy-Duty Payload Package Wheels
                        ;
                            Tailgate Step
                        ;
                            BoxLink
                        ;
                            Spray-In Bedliner
                        ;
                            Black Tubular Running Boards
                        ;
                            Black Platform Running Boards
                        ;
                            Soft Folding Tonneau Pickup Box Cover
                        ;
                            Hard Tonneau Pickup Box Cover
                        ;
                            Bed Ramps
                        ;
                            Pickup Box Access Step
                        ;</t>
  </si>
  <si>
    <t xml:space="preserve">
                            Extended Range Fuel Tank
                        ;
                            E-Locking 3.55 Axle
                        ;
                            E-Locking 3.73 Axle
                        ;
                            E-Locking 3.15 Axle
                        ;
                            E-Locking 3.31 Axle
                        ;
                            3.73 Non-Limited Slip Axle
                        ;
                            3.5L Ecoboost V6
                        ;
                            2.7L Ecoboost V6 w/Start-Stop System
                        ;
                            5.0L V8 w/Flex-Fuel Capability
                        ;
                            Engine Block Heater
                        ;</t>
  </si>
  <si>
    <t>(3.5L V6 FFV 6-speed Automatic 8.1 ft. Bed)</t>
  </si>
  <si>
    <t>XL 2dr Regular Cab 4WD 6.5 ft. SB (3.5L 6cyl 6A)</t>
  </si>
  <si>
    <t xml:space="preserve"> Fullsize non-matching spare tire; Painted steel wheels; Underbody mounted spare tire;17 in. wheels;All terrain tires;</t>
  </si>
  <si>
    <t xml:space="preserve">
                            Snow Plow Prep
                        ;
                            Equipment Group 101A
                        ;
                            Heavy Duty Trailer Package
                        ;
                            Medium Trailer Tow Package
                        ;
                            Off-Road Package
                        ;
                            XL Sport Appearance Package
                        ;
                            Off-Road Package
                        ;
                            XL Chrome Appearance Package
                        ;
                            XL Chrome/Sport Appearance Package Discount
                        ;
                            Equipment Group 100A
                        ;</t>
  </si>
  <si>
    <t xml:space="preserve">
                            Pickup Box Access Step/Bed Ramps Discount
                        ;
                            Plastic Drop-In Bedliner
                        ;
                            Manual-Folding, Dual Power Glass Heated Sideview Mirrors
                        ;
                            Bed Divider
                        ;
                            Fog Lamps
                        ;
                            Front License Plate Bracket
                        ;
                            18" Silver Aluminum Heavy-Duty Payload Package Wheels
                        ;
                            Tailgate Step
                        ;
                            BoxLink
                        ;
                            Spray-In Bedliner
                        ;
                            Black Tubular Running Boards
                        ;
                            Black Platform Running Boards
                        ;
                            Soft Folding Tonneau Pickup Box Cover
                        ;
                            Hard Tonneau Pickup Box Cover
                        ;
                            Bed Ramps
                        ;
                            Skid Plates
                        ;
                            Pickup Box Access Step
                        ;</t>
  </si>
  <si>
    <t xml:space="preserve">
                            E-Locking 3.55 Axle
                        ;
                            E-Locking 3.73 Axle
                        ;
                            E-Locking 3.31 Axle
                        ;
                            2.7L Ecoboost V6 w/Start-Stop System
                        ;
                            5.0L V8 w/Flex-Fuel Capability
                        ;
                            Engine Block Heater
                        ;</t>
  </si>
  <si>
    <t>(3.5L V6 FFV 4x4 6-speed Automatic 6.6 ft. Bed)</t>
  </si>
  <si>
    <t>XL 2dr Regular Cab 4WD 8 ft. LB (3.5L 6cyl 6A)</t>
  </si>
  <si>
    <t xml:space="preserve">
                            Snow Plow Prep
                        ;
                            Equipment Group 101A
                        ;
                            2.7L V6 EcoBoost Payload Package
                        ;
                            Heavy Duty Payload Package
                        ;
                            Heavy Duty Trailer Package
                        ;
                            Medium Trailer Tow Package
                        ;
                            Max Trailer Tow Package
                        ;
                            Off-Road Package
                        ;
                            XL Sport Appearance Package
                        ;
                            Off-Road Package
                        ;
                            XL Chrome Appearance Package
                        ;
                            XL Chrome/Sport Appearance Package Discount
                        ;
                            Equipment Group 100A
                        ;</t>
  </si>
  <si>
    <t xml:space="preserve">
                            Manual-Folding, Manual Telescoping, Manual Glass Trailer Tow Mirrors w/Black Skull Caps
                        ;
                            Pickup Box Access Step/Bed Ramps Discount
                        ;
                            LED Side-Mirror Spotlights
                        ;
                            Manual-Folding, Manual-Telescoping, Manual Glass Trailer Tow Mirrors w/Black Skull Caps
                        ;
                            Plastic Drop-In Bedliner
                        ;
                            Manual-Folding, Dual Power Glass Heated Sideview Mirrors
                        ;
                            Bed Divider
                        ;
                            Fog Lamps
                        ;
                            Front License Plate Bracket
                        ;
                            18" Silver Aluminum Heavy-Duty Payload Package Wheels
                        ;
                            Tailgate Step
                        ;
                            BoxLink
                        ;
                            Spray-In Bedliner
                        ;
                            Black Tubular Running Boards
                        ;
                            Black Platform Running Boards
                        ;
                            Soft Folding Tonneau Pickup Box Cover
                        ;
                            Hard Tonneau Pickup Box Cover
                        ;
                            Bed Ramps
                        ;
                            Skid Plates
                        ;
                            Pickup Box Access Step
                        ;</t>
  </si>
  <si>
    <t xml:space="preserve">
                            Extended Range Fuel Tank
                        ;
                            E-Locking 3.55 Axle
                        ;
                            E-Locking 3.73 Axle
                        ;
                            E-Locking 3.31 Axle
                        ;
                            3.5L Ecoboost V6
                        ;
                            2.7L Ecoboost V6 w/Start-Stop System
                        ;
                            5.0L V8 w/Flex-Fuel Capability
                        ;
                            Engine Block Heater
                        ;</t>
  </si>
  <si>
    <t>(3.5L V6 FFV 4x4 6-speed Automatic 8.1 ft. Bed)</t>
  </si>
  <si>
    <t>XLT 2dr Regular Cab 6.5 ft. SB (3.5L 6cyl 6A)</t>
  </si>
  <si>
    <t>Green Gem Metallic(0,45,15);Ingot Silver Metallic(174,178,181);Bronze Fire Metallic(153,71,61);Caribou Metallic(84,60,44);Blue Jeans Metallic(51,72,99);Magnetic Metallic(100,100,100);Tuxedo Black Metallic(25,25,25);Blue Jeans Metallic/Magnetic Metallic(51,72,99);Ingot Silver Metallic/Magnetic Metallic(174,178,181);Tuxedo Black Metallic/Magnetic Metallic(25,25,25);Blue Flame Metallic(38,89,165);Ruby Red Metallic Tinted Clear Coat/Magnetic Metallic(172,17,21);Blue Flame Metallic/Magnetic Metallic(38,89,165);Ruby Red Metallic Tinted Clear Coat(172,17,21);Oxford White/Magnetic Metallic(255,255,255);Race Red/Magnetic Metallic(235,31,32);Oxford White(255,255,255);Green Gem Metallic/Magnetic Metallic(0,45,15);Race Red(235,31,32);Guard Metallic(88,105,95);</t>
  </si>
  <si>
    <t>Medium Earth Gray, cloth(133,134,137);Medium Light Camel, cloth(110,95,82);</t>
  </si>
  <si>
    <t xml:space="preserve"> 4 -way manual driver seat adjustments; 4 -way manual passenger seat adjustment; 40-20-40 split bench front seats; Cloth ;Driver seat with manual adjustable lumbar support ;Passenger seat with manual adjustable lumbar support ;</t>
  </si>
  <si>
    <t xml:space="preserve"> Cruise control ; Electric power steering ; Front cupholders; Front seatback storage ; Tilt and telescopic steering wheel;Audio and cruise controls on steering wheel;</t>
  </si>
  <si>
    <t xml:space="preserve"> Fullsize non-matching spare tire; Painted alloy wheels; Underbody mounted spare tire;17 in. wheels;All season tires;</t>
  </si>
  <si>
    <t xml:space="preserve"> 2 front headrests; Auto delay off headlamps; Daytime running lights ; Dual front side-mounted airbags; Dusk sensing headlamps; Engine immobilizer ; Front fog/driving lights ; Front head airbags; Post-collision safety system ; Remote anti-theft alarm system ; Stability control ; Tire pressure monitoring ; Traction control ;4-wheel ABS;Front and rear ventilated disc brakes;Reverse Sensing System;Blind Spot Information System w/Cross-Traffic Alert;Rear View Camera;</t>
  </si>
  <si>
    <t xml:space="preserve">
                            Equipment Group 300A
                        ;
                            Heavy Duty Trailer Package
                        ;
                            Medium Trailer Tow Package
                        ;
                            SFE Package Discount
                        ;
                            Equipment Group 301A
                        ;
                            SFE Package
                        ;</t>
  </si>
  <si>
    <t xml:space="preserve">
                            Dual Power Glass/Manual Folding Mirrors w/Heat/Turn Signals
                        ;
                            Pickup Box Access Step/Bed Ramps Discount
                        ;
                            Plastic Drop-In Bedliner
                        ;
                            Bed Divider
                        ;
                            Front License Plate Bracket
                        ;
                            Stowable Bed Extender
                        ;
                            Tailgate Step
                        ;
                            Pickup Box LED Lighting
                        ;
                            Spray-In Bedliner
                        ;
                            Black Platform Running Boards
                        ;
                            Two-Tone Paint
                        ;
                            Soft Folding Tonneau Pickup Box Cover
                        ;
                            Hard Tonneau Pickup Box Cover
                        ;
                            Bed Ramps
                        ;
                            Pickup Box Access Step
                        ;
                            Wheel Well Liner
                        ;</t>
  </si>
  <si>
    <t xml:space="preserve">
                            Ford Telematics Powered by Telogis
                        ;
                            Trailer Brake Controller
                        ;
                            SYNC w/MyFord Touch
                        ;
                            Cloth 40/Console/40 Front Seat
                        ;
                            Cloth 40/Console/40 Front Seat
                        ;
                            Voice-Activated Navigation System
                        ;
                            Full Coverage Rubber Floor Mats
                        ;
                            Vinyl Flooring Black
                        ;</t>
  </si>
  <si>
    <t xml:space="preserve">
                            E-Locking 3.55 Axle
                        ;
                            E-Locking 3.73 Axle
                        ;
                            E-Locking 3.31 Axle
                        ;
                            3.73 Non-Limited Slip Axle
                        ;
                            2.7L Ecoboost V6 w/Start-Stop System
                        ;
                            5.0L V8 w/Flex-Fuel Capability
                        ;
                            Engine Block Heater
                        ;
                            Remote Start System
                        ;</t>
  </si>
  <si>
    <t>XLT 2dr Regular Cab 8 ft. LB (3.5L 6cyl 6A)</t>
  </si>
  <si>
    <t xml:space="preserve">
                            Equipment Group 300A
                        ;
                            2.7L V6 EcoBoost Payload Package
                        ;
                            Heavy Duty Payload Package
                        ;
                            Heavy Duty Trailer Package
                        ;
                            Medium Trailer Tow Package
                        ;
                            SFE Package Discount
                        ;
                            Max Trailer Tow Package
                        ;
                            Equipment Group 301A
                        ;
                            SFE Package
                        ;</t>
  </si>
  <si>
    <t xml:space="preserve">
                            Dual Power Glass/Manual Folding Mirrors w/Heat/Turn Signals
                        ;
                            Pickup Box Access Step/Bed Ramps Discount
                        ;
                            LED Side-Mirror Spotlights
                        ;
                            Manual-Folding, Manual-Telescoping, Manual Glass Trailer Tow Mirrors w/Black Skull Caps
                        ;
                            Plastic Drop-In Bedliner
                        ;
                            Bed Divider
                        ;
                            Front License Plate Bracket
                        ;
                            Stowable Bed Extender
                        ;
                            Tailgate Step
                        ;
                            Pickup Box LED Lighting
                        ;
                            Spray-In Bedliner
                        ;
                            Black Platform Running Boards
                        ;
                            Two-Tone Paint
                        ;
                            Soft Folding Tonneau Pickup Box Cover
                        ;
                            Hard Tonneau Pickup Box Cover
                        ;
                            Bed Ramps
                        ;
                            Pickup Box Access Step
                        ;
                            Wheel Well Liner
                        ;</t>
  </si>
  <si>
    <t xml:space="preserve">
                            Extended Range Fuel Tank
                        ;
                            E-Locking 3.55 Axle
                        ;
                            E-Locking 3.73 Axle
                        ;
                            E-Locking 3.15 Axle
                        ;
                            E-Locking 3.31 Axle
                        ;
                            3.73 Non-Limited Slip Axle
                        ;
                            3.5L Ecoboost V6
                        ;
                            2.7L Ecoboost V6 w/Start-Stop System
                        ;
                            5.0L V8 w/Flex-Fuel Capability
                        ;
                            Engine Block Heater
                        ;
                            Remote Start System
                        ;</t>
  </si>
  <si>
    <t>XLT 2dr Regular Cab 4WD 6.5 ft. SB (3.5L 6cyl 6A)</t>
  </si>
  <si>
    <t xml:space="preserve"> Fullsize non-matching spare tire; Painted alloy wheels; Underbody mounted spare tire;17 in. wheels;All terrain tires;</t>
  </si>
  <si>
    <t xml:space="preserve">
                            Snow Plow Prep
                        ;
                            Equipment Group 300A
                        ;
                            Heavy Duty Trailer Package
                        ;
                            Medium Trailer Tow Package
                        ;
                            Off-Road Package
                        ;
                            Off-Road Package
                        ;
                            Equipment Group 301A
                        ;</t>
  </si>
  <si>
    <t xml:space="preserve">
                            E-Locking 3.55 Axle
                        ;
                            E-Locking 3.73 Axle
                        ;
                            E-Locking 3.31 Axle
                        ;
                            2.7L Ecoboost V6 w/Start-Stop System
                        ;
                            5.0L V8 w/Flex-Fuel Capability
                        ;
                            Engine Block Heater
                        ;
                            Remote Start System
                        ;</t>
  </si>
  <si>
    <t>XLT 2dr Regular Cab 4WD 8 ft. LB (3.5L 6cyl 6A)</t>
  </si>
  <si>
    <t xml:space="preserve">
                            Snow Plow Prep
                        ;
                            Equipment Group 300A
                        ;
                            2.7L V6 EcoBoost Payload Package
                        ;
                            Heavy Duty Payload Package
                        ;
                            Heavy Duty Trailer Package
                        ;
                            Medium Trailer Tow Package
                        ;
                            Max Trailer Tow Package
                        ;
                            Off-Road Package
                        ;
                            Off-Road Package
                        ;
                            Equipment Group 301A
                        ;</t>
  </si>
  <si>
    <t xml:space="preserve">
                            Extended Range Fuel Tank
                        ;
                            E-Locking 3.55 Axle
                        ;
                            E-Locking 3.73 Axle
                        ;
                            E-Locking 3.31 Axle
                        ;
                            3.5L Ecoboost V6
                        ;
                            2.7L Ecoboost V6 w/Start-Stop System
                        ;
                            5.0L V8 w/Flex-Fuel Capability
                        ;
                            Engine Block Heater
                        ;
                            Remote Start System
                        ;</t>
  </si>
  <si>
    <t>XL 4dr SuperCab 6.5 ft. SB (3.5L 6cyl 6A)</t>
  </si>
  <si>
    <t xml:space="preserve"> Child seat anchors ; Dual front side-mounted airbags; Engine immobilizer ; Front and rear head airbags; Post-collision safety system ; Stability control ; Tire pressure monitoring ; Traction control ;4-wheel ABS;Front and rear ventilated disc brakes;Rear door child safety locks ;Reverse Sensing System;Rear View Camera;</t>
  </si>
  <si>
    <t xml:space="preserve">
                            2.7L V6 EcoBoost Payload Package
                        ;
                            Heavy Duty Trailer Package
                        ;
                            SFE Package
                        ;
                            Medium Trailer Tow Package
                        ;
                            SFE Package Discount
                        ;
                            Max Trailer Tow Package
                        ;
                            XL Sport Appearance Package
                        ;
                            XL Chrome Appearance Package
                        ;
                            XL Chrome/Sport Appearance Package Discount
                        ;
                            Equipment Group 100A
                        ;
                            Equipment Group 101A
                        ;</t>
  </si>
  <si>
    <t xml:space="preserve">
                            Manual-Folding, Manual Telescoping, Manual Glass Trailer Tow Mirrors w/Black Skull Caps
                        ;
                            Pickup Box Access Step/Bed Ramps Discount
                        ;
                            LED Side-Mirror Spotlights
                        ;
                            Manual-Folding, Manual-Telescoping, Manual Glass Trailer Tow Mirrors w/Black Skull Caps
                        ;
                            Plastic Drop-In Bedliner
                        ;
                            Manual-Folding, Dual Power Glass Heated Sideview Mirrors
                        ;
                            Bed Divider
                        ;
                            Fog Lamps
                        ;
                            Front License Plate Bracket
                        ;
                            18" Silver Aluminum Heavy-Duty Payload Package Wheels
                        ;
                            Tailgate Step
                        ;
                            BoxLink
                        ;
                            Spray-In Bedliner
                        ;
                            Power Sliding Rear Window
                        ;
                            Black Platform Running Boards
                        ;
                            Soft Folding Tonneau Pickup Box Cover
                        ;
                            Hard Tonneau Pickup Box Cover
                        ;
                            Rear Privacy Glass
                        ;
                            Bed Ramps
                        ;
                            Rear Window Defroster
                        ;
                            Pickup Box Access Step
                        ;</t>
  </si>
  <si>
    <t xml:space="preserve">
                            Ford Telematics Powered by Telogis
                        ;
                            Kicker Subwoofer
                        ;
                            Trailer Brake Controller
                        ;
                            Vinyl 40/Console/40 Front Seat
                        ;
                            Cloth 40/Console/40 Front Seat
                        ;
                            Full Coverage Rubber Floor Mats
                        ;
                            Single-CD Player w/SiriusXM Satellite Radio
                        ;
                            110v/400w Outlet
                        ;
                            Carpeting and Floor Mats
                        ;</t>
  </si>
  <si>
    <t>XL 4dr SuperCab 8 ft. LB (2.7L 6cyl Turbo 6A)</t>
  </si>
  <si>
    <t xml:space="preserve">
                            2.7L V6 EcoBoost Payload Package
                        ;
                            Heavy Duty Payload Package
                        ;
                            Heavy Duty Trailer Package
                        ;
                            SFE Package
                        ;
                            Medium Trailer Tow Package
                        ;
                            SFE Package Discount
                        ;
                            Max Trailer Tow Package
                        ;
                            XL Sport Appearance Package
                        ;
                            XL Chrome Appearance Package
                        ;
                            XL Chrome/Sport Appearance Package Discount
                        ;
                            Equipment Group 100A
                        ;
                            Equipment Group 101A
                        ;</t>
  </si>
  <si>
    <t xml:space="preserve">
                            Extended Range Fuel Tank
                        ;
                            E-Locking 3.55 Axle
                        ;
                            E-Locking 3.73 Axle
                        ;
                            E-Locking 3.15 Axle
                        ;
                            E-Locking 3.31 Axle
                        ;
                            3.73 Non-Limited Slip Axle
                        ;
                            3.5L Ecoboost V6
                        ;
                            5.0L V8 w/Flex-Fuel Capability
                        ;
                            Engine Block Heater
                        ;</t>
  </si>
  <si>
    <t>(2.7L V6 Twin-turbo 6-speed Automatic 8.1 ft. Bed)</t>
  </si>
  <si>
    <t>XL 4dr SuperCab 4WD 6.5 ft. SB (3.5L 6cyl 6A)</t>
  </si>
  <si>
    <t xml:space="preserve">
                            Snow Plow Prep
                        ;
                            2.7L V6 EcoBoost Payload Package
                        ;
                            Heavy Duty Trailer Package
                        ;
                            Medium Trailer Tow Package
                        ;
                            Max Trailer Tow Package
                        ;
                            Off-Road Package
                        ;
                            XL Sport Appearance Package
                        ;
                            Off-Road Package
                        ;
                            XL Chrome Appearance Package
                        ;
                            XL Chrome/Sport Appearance Package Discount
                        ;
                            Equipment Group 100A
                        ;
                            Equipment Group 101A
                        ;</t>
  </si>
  <si>
    <t xml:space="preserve">
                            Manual-Folding, Manual Telescoping, Manual Glass Trailer Tow Mirrors w/Black Skull Caps
                        ;
                            Pickup Box Access Step/Bed Ramps Discount
                        ;
                            LED Side-Mirror Spotlights
                        ;
                            Manual-Folding, Manual-Telescoping, Manual Glass Trailer Tow Mirrors w/Black Skull Caps
                        ;
                            Plastic Drop-In Bedliner
                        ;
                            Manual-Folding, Dual Power Glass Heated Sideview Mirrors
                        ;
                            Bed Divider
                        ;
                            Fog Lamps
                        ;
                            Front License Plate Bracket
                        ;
                            18" Silver Aluminum Heavy-Duty Payload Package Wheels
                        ;
                            Tailgate Step
                        ;
                            BoxLink
                        ;
                            Spray-In Bedliner
                        ;
                            Power Sliding Rear Window
                        ;
                            Black Platform Running Boards
                        ;
                            Soft Folding Tonneau Pickup Box Cover
                        ;
                            Hard Tonneau Pickup Box Cover
                        ;
                            Rear Privacy Glass
                        ;
                            Bed Ramps
                        ;
                            Rear Window Defroster
                        ;
                            Skid Plates
                        ;
                            Pickup Box Access Step
                        ;</t>
  </si>
  <si>
    <t xml:space="preserve">
                            Snow Plow Prep
                        ;
                            Heavy Duty Payload Package
                        ;
                            Heavy Duty Trailer Package
                        ;
                            Medium Trailer Tow Package
                        ;
                            Max Trailer Tow Package
                        ;
                            Off-Road Package
                        ;
                            XL Sport Appearance Package
                        ;
                            Off-Road Package
                        ;
                            XL Chrome Appearance Package
                        ;
                            XL Chrome/Sport Appearance Package Discount
                        ;
                            Equipment Group 100A
                        ;
                            Equipment Group 101A
                        ;</t>
  </si>
  <si>
    <t xml:space="preserve">
                            Extended Range Fuel Tank
                        ;
                            E-Locking 3.55 Axle
                        ;
                            E-Locking 3.73 Axle
                        ;
                            E-Locking 3.31 Axle
                        ;
                            3.5L Ecoboost V6
                        ;
                            Engine Block Heater
                        ;</t>
  </si>
  <si>
    <t>XLT 4dr SuperCab 6.5 ft. SB (3.5L 6cyl 6A)</t>
  </si>
  <si>
    <t>Green Gem Metallic(0,45,15);Ingot Silver Metallic(174,178,181);Bronze Fire Metallic(153,71,61);Caribou Metallic(84,60,44);Blue Jeans Metallic(51,72,99);Magnetic Metallic(100,100,100);Tuxedo Black Metallic(25,25,25);Blue Jeans Metallic/Magnetic Metallic(51,72,99);Ingot Silver Metallic/Magnetic Metallic(174,178,181);Tuxedo Black Metallic/Magnetic Metallic(25,25,25);Ruby Red Metallic Tinted Clear Coat(172,17,21);Blue Flame Metallic(38,89,165);Ruby Red Metallic Tinted Clear Coat/Magnetic Metallic(172,17,21);Blue Flame Metallic/Magnetic Metallic(38,89,165);Oxford White/Magnetic Metallic(255,255,255);Race Red/Magnetic Metallic(235,31,32);Oxford White(255,255,255);Green Gem Metallic/Magnetic Metallic(0,45,15);Race Red(235,31,32);Guard Metallic(88,105,95);</t>
  </si>
  <si>
    <t>Medium Earth Gray, cloth(133,134,137);Medium Light Camel, cloth(110,95,82);Black, cloth(42,46,47);</t>
  </si>
  <si>
    <t xml:space="preserve"> 2 front headrests; Auto delay off headlamps; Child seat anchors ; Daytime running lights ; Dual front side-mounted airbags; Dusk sensing headlamps; Engine immobilizer ; Front and rear head airbags; Front fog/driving lights ; Post-collision safety system ; Remote anti-theft alarm system ; Stability control ; Tire pressure monitoring ; Traction control ;4-wheel ABS;Front and rear ventilated disc brakes;Rear door child safety locks ;Reverse Sensing System;Blind Spot Information System w/Cross-Traffic Alert;Rear View Camera;</t>
  </si>
  <si>
    <t xml:space="preserve">
                            Heavy Duty Trailer Package
                        ;
                            Medium Trailer Tow Package
                        ;
                            SFE Package Discount
                        ;
                            XLT Chrome/Sport Appearance Package Discount
                        ;
                            XLT Sport Appearance Package
                        ;
                            SFE Package
                        ;
                            Equipment Group 300A
                        ;
                            2.7L V6 EcoBoost Payload Package
                        ;
                            Max Trailer Tow Package
                        ;
                            XLT Chrome Appearance Package
                        ;
                            Equipment Group 301A
                        ;
                            Equipment Group 302A
                        ;</t>
  </si>
  <si>
    <t xml:space="preserve">
                            Pickup Box Access Step/Bed Ramps Discount
                        ;
                            Plastic Drop-In Bedliner
                        ;
                            Bed Divider
                        ;
                            Front License Plate Bracket
                        ;
                            Stowable Bed Extender
                        ;
                            Tailgate Step
                        ;
                            Pickup Box LED Lighting
                        ;
                            Chrome Tubular Running Boards
                        ;
                            Power Sliding Rear Window
                        ;
                            Black Platform Running Boards
                        ;
                            Single Panel Moonroof
                        ;
                            Bed Ramps
                        ;
                            Rear Window Defroster
                        ;
                            Pickup Box Access Step
                        ;
                            Dual Power Glass/Manual Folding Mirrors w/Heat/Turn Signals
                        ;
                            LED Side-Mirror Spotlights
                        ;
                            Manual-Folding, Manual-Telescoping, Manual Glass Trailer Tow Mirrors w/Black Skull Caps
                        ;
                            20" Machined-Aluminum Wheels w/Painted Silver Pockets
                        ;
                            20" Six-Spoke Premium Painted Aluminum Wheels
                        ;
                            20" Chrome-Like PVD Wheels
                        ;
                            Spray-In Bedliner
                        ;
                            Two-Tone Paint
                        ;
                            Soft Folding Tonneau Pickup Box Cover
                        ;
                            Hard Tonneau Pickup Box Cover
                        ;
                            Wheel Well Liner
                        ;</t>
  </si>
  <si>
    <t xml:space="preserve">
                            Ford Telematics Powered by Telogis
                        ;
                            Kicker Subwoofer
                        ;
                            Trailer Brake Controller
                        ;
                            SYNC w/MyFord Touch
                        ;
                            Cloth 40/Console/40 Front Seat
                        ;
                            Cloth 40/Console/40 Front Seat
                        ;
                            Cloth 40/Console/40 Front Seat
                        ;
                            Voice-Activated Navigation System
                        ;
                            110v/400w Outlet
                        ;
                            Full Coverage Rubber Floor Mats
                        ;
                            Vinyl Flooring Black
                        ;</t>
  </si>
  <si>
    <t xml:space="preserve">
                            Extended Range Fuel Tank
                        ;
                            Engine Block Heater
                        ;
                            E-Locking 3.55 Axle
                        ;
                            E-Locking 3.73 Axle
                        ;
                            E-Locking 3.15 Axle
                        ;
                            E-Locking 3.31 Axle
                        ;
                            3.73 Non-Limited Slip Axle
                        ;
                            3.5L Ecoboost V6
                        ;
                            2.7L Ecoboost V6 w/Start-Stop System
                        ;
                            5.0L V8 w/Flex-Fuel Capability
                        ;
                            Remote Start System
                        ;</t>
  </si>
  <si>
    <t>XLT 4dr SuperCab 8 ft. LB (2.7L 6cyl Turbo 6A)</t>
  </si>
  <si>
    <t xml:space="preserve">
                            Heavy Duty Trailer Package
                        ;
                            Medium Trailer Tow Package
                        ;
                            SFE Package Discount
                        ;
                            XLT Chrome/Sport Appearance Package Discount
                        ;
                            XLT Sport Appearance Package
                        ;
                            SFE Package
                        ;
                            Equipment Group 300A
                        ;
                            2.7L V6 EcoBoost Payload Package
                        ;
                            Heavy Duty Payload Package
                        ;
                            Max Trailer Tow Package
                        ;
                            XLT Chrome Appearance Package
                        ;
                            Equipment Group 301A
                        ;
                            Equipment Group 302A
                        ;</t>
  </si>
  <si>
    <t xml:space="preserve">
                            Extended Range Fuel Tank
                        ;
                            Engine Block Heater
                        ;
                            E-Locking 3.55 Axle
                        ;
                            E-Locking 3.73 Axle
                        ;
                            E-Locking 3.15 Axle
                        ;
                            E-Locking 3.31 Axle
                        ;
                            3.73 Non-Limited Slip Axle
                        ;
                            3.5L Ecoboost V6
                        ;
                            5.0L V8 w/Flex-Fuel Capability
                        ;
                            Remote Start System
                        ;</t>
  </si>
  <si>
    <t>XLT 4dr SuperCab 4WD 6.5 ft. SB (3.5L 6cyl 6A)</t>
  </si>
  <si>
    <t xml:space="preserve">
                            Snow Plow Prep
                        ;
                            Heavy Duty Trailer Package
                        ;
                            Medium Trailer Tow Package
                        ;
                            XLT Chrome Appearance Package
                        ;
                            XLT Chrome/Sport Appearance Package Discount
                        ;
                            Off-Road Package
                        ;
                            Equipment Group 300A
                        ;
                            2.7L V6 EcoBoost Payload Package
                        ;
                            Max Trailer Tow Package
                        ;
                            XLT Sport Appearance Package
                        ;
                            Off-Road Package
                        ;
                            Equipment Group 301A
                        ;
                            Equipment Group 302A
                        ;</t>
  </si>
  <si>
    <t xml:space="preserve">
                            Extended Range Fuel Tank
                        ;
                            Engine Block Heater
                        ;
                            E-Locking 3.55 Axle
                        ;
                            E-Locking 3.73 Axle
                        ;
                            E-Locking 3.31 Axle
                        ;
                            3.5L Ecoboost V6
                        ;
                            2.7L Ecoboost V6 w/Start-Stop System
                        ;
                            5.0L V8 w/Flex-Fuel Capability
                        ;
                            Remote Start System
                        ;</t>
  </si>
  <si>
    <t xml:space="preserve">
                            Snow Plow Prep
                        ;
                            Equipment Group 300A
                        ;
                            Heavy Duty Payload Package
                        ;
                            Heavy Duty Trailer Package
                        ;
                            Medium Trailer Tow Package
                        ;
                            Max Trailer Tow Package
                        ;
                            XLT Sport Appearance Package
                        ;
                            Off-Road Package
                        ;
                            XLT Chrome Appearance Package
                        ;
                            XLT Chrome/Sport Appearance Package Discount
                        ;
                            Off-Road Package
                        ;
                            Equipment Group 301A
                        ;
                            Equipment Group 302A
                        ;</t>
  </si>
  <si>
    <t xml:space="preserve">
                            Dual Power Glass/Manual Folding Mirrors w/Heat/Turn Signals
                        ;
                            Pickup Box Access Step/Bed Ramps Discount
                        ;
                            LED Side-Mirror Spotlights
                        ;
                            Manual-Folding, Manual-Telescoping, Manual Glass Trailer Tow Mirrors w/Black Skull Caps
                        ;
                            Plastic Drop-In Bedliner
                        ;
                            Bed Divider
                        ;
                            20" Machined-Aluminum Wheels w/Painted Silver Pockets
                        ;
                            Front License Plate Bracket
                        ;
                            20" Six-Spoke Premium Painted Aluminum Wheels
                        ;
                            20" Chrome-Like PVD Wheels
                        ;
                            Stowable Bed Extender
                        ;
                            Tailgate Step
                        ;
                            Pickup Box LED Lighting
                        ;
                            Spray-In Bedliner
                        ;
                            Chrome Tubular Running Boards
                        ;
                            Power Sliding Rear Window
                        ;
                            Black Platform Running Boards
                        ;
                            Single Panel Moonroof
                        ;
                            Two-Tone Paint
                        ;
                            Soft Folding Tonneau Pickup Box Cover
                        ;
                            Hard Tonneau Pickup Box Cover
                        ;
                            Bed Ramps
                        ;
                            Rear Window Defroster
                        ;
                            Pickup Box Access Step
                        ;
                            Wheel Well Liner
                        ;</t>
  </si>
  <si>
    <t xml:space="preserve">
                            Ford Telematics Powered by Telogis
                        ;
                            Kicker Subwoofer
                        ;
                            Trailer Brake Controller
                        ;
                            SYNC w/MyFord Touch
                        ;
                            Cloth 40/Console/40 Front Seat
                        ;
                            Cloth 40/Console/40 Front Seat
                        ;
                            Cloth 40/Console/40 Front Seat
                        ;
                            Voice-Activated Navigation System
                        ;
                            Full Coverage Rubber Floor Mats
                        ;
                            Vinyl Flooring Black
                        ;
                            110v/400w Outlet
                        ;</t>
  </si>
  <si>
    <t xml:space="preserve">
                            Extended Range Fuel Tank
                        ;
                            E-Locking 3.55 Axle
                        ;
                            E-Locking 3.73 Axle
                        ;
                            E-Locking 3.31 Axle
                        ;
                            3.5L Ecoboost V6
                        ;
                            Engine Block Heater
                        ;
                            Remote Start System
                        ;</t>
  </si>
  <si>
    <t>Lariat 4dr SuperCab 6.5 ft. SB (2.7L 6cyl Turbo 6A)</t>
  </si>
  <si>
    <t>Green Gem Metallic(0,45,15);Ingot Silver Metallic(174,178,181);Bronze Fire Metallic(153,71,61);Caribou Metallic(84,60,44);Blue Jeans Metallic(51,72,99);Magnetic Metallic(100,100,100);Tuxedo Black Metallic(25,25,25);Blue Flame Metallic(38,89,165);Green Gem Metallic/Caribou Metallic(0,45,15);Ruby Red Metallic Tinted Clear Coat(172,17,21);Bronze Fire Metallic/Caribou Metallic(153,71,61);White Platinum Metallic Tri-Coat(247,252,255);Ruby Red Metallic Tinted Clear Coat/Caribou Metallic(172,17,21);Blue Jeans Metallic/Caribou Metallic(51,72,99);Guard Metallic/Caribou Metallic(88,105,95);Tuxedo Black Metallic/Caribou Metallic(25,25,25);White Platinum Metallic Tri-Coat/Caribou Metallic(247,252,255);Oxford White/Caribou Metallic(255,255,255);Oxford White(255,255,255);Race Red(235,31,32);Guard Metallic(88,105,95);</t>
  </si>
  <si>
    <t>Black, leather(42,46,47);Medium Light Camel, leather(110,95,82);Medium Earth Gray, leather(133,134,137);</t>
  </si>
  <si>
    <t xml:space="preserve"> 40-20-40 split bench front seats; 8 -way power driver seat; 8 -way power passenger seat; Driver cooled seat; Leather ; Multi-level heating driver seat; Multi-level heating passenger seat; Passenger cooled seat;Driver seat with power adjustable lumbar support ;Passenger seat with power adjustable lumbar support ;</t>
  </si>
  <si>
    <t xml:space="preserve"> Adjustable pedals ; Cruise control ; Electric power steering ; Front cupholders; Front seatback storage ; Keyless ignition ; Rear view camera ; Tilt and telescopic steering wheel;Audio and cruise controls on steering wheel;</t>
  </si>
  <si>
    <t xml:space="preserve"> 7 total speakers; USB connection ; Auxiliary audio input and USB with external media control ; Memory card slot ; Satellite radio satellite radio; Video monitor ;AM/FM  stereo;</t>
  </si>
  <si>
    <t xml:space="preserve"> Alloy wheels; Fullsize non-matching spare tire; Underbody mounted spare tire;18 in. wheels;All season tires;</t>
  </si>
  <si>
    <t xml:space="preserve"> 2 front headrests; Auto delay off headlamps; Child seat anchors ; Daytime running lights ; Dual front side-mounted airbags; Dusk sensing headlamps; Engine immobilizer ; Front and rear head airbags; Front fog/driving lights ; Post-collision safety system ; Remote anti-theft alarm system ; Stability control ; Tire pressure monitoring ; Traction control ;4-wheel ABS;Front and rear ventilated disc brakes;Rear door child safety locks ;Turn signal mirrors;Reverse Sensing System;Active Park Assist;Adaptive Cruise Control and Collision Warning w/Brake Support;</t>
  </si>
  <si>
    <t xml:space="preserve">
                            Equipment Group 500A
                        ;
                            Technology Package
                        ;
                            Technology Package Discount
                        ;
                            2.7L V6 EcoBoost Payload Package
                        ;
                            Lariat Chrome/Sport Package Discount
                        ;
                            Heavy Duty Trailer Package
                        ;
                            Lariat Sport Package
                        ;
                            Max Trailer Tow Package
                        ;
                            Lariat Chrome Package
                        ;
                            Equipment Group 502A
                        ;
                            Equipment Group 501A
                        ;</t>
  </si>
  <si>
    <t xml:space="preserve">
                            Pickup Box Access Step/Bed Ramps Discount
                        ;
                            LED Side-Mirror Spotlights
                        ;
                            Plastic Drop-In Bedliner
                        ;
                            Bed Divider
                        ;
                            20" Machined-Aluminum Wheels w/Painted Silver Pockets
                        ;
                            Front License Plate Bracket
                        ;
                            20" Six-Spoke Premium Painted Aluminum Wheels
                        ;
                            20" Chrome-Like PVD Wheels
                        ;
                            Stowable Bed Extender
                        ;
                            Tailgate Step
                        ;
                            Spray-In Bedliner
                        ;
                            Chrome Angular Running Boards
                        ;
                            Single Panel Moonroof
                        ;
                            Two-Tone Paint
                        ;
                            PowerScope Telescoping, Power-Folding Trailer Tow Mirrors
                        ;
                            Soft Folding Tonneau Pickup Box Cover
                        ;
                            Hard Tonneau Pickup Box Cover
                        ;
                            Bed Ramps
                        ;
                            Pickup Box Access Step
                        ;
                            Wheel Well Liner
                        ;</t>
  </si>
  <si>
    <t xml:space="preserve">
                            Ford Telematics Powered by Telogis
                        ;
                            Trailer Brake Controller
                        ;
                            Leather Trimmed Bucket Seats w/Flow-Through Console and Floor Shifter
                        ;
                            Voice-Activated Navigation System
                        ;
                            Full Coverage Rubber Floor Mats
                        ;
                            Sony Audio w/Single CD and HD Radio
                        ;
                            110v/400w Outlet
                        ;</t>
  </si>
  <si>
    <t>(2.7L V6 Twin-turbo 6-speed Automatic 6.6 ft. Bed)</t>
  </si>
  <si>
    <t>Lariat 4dr SuperCab 8 ft. LB (2.7L 6cyl Turbo 6A)</t>
  </si>
  <si>
    <t>Green Gem Metallic(0,45,15);Ingot Silver Metallic(174,178,181);Bronze Fire Metallic(153,71,61);Caribou Metallic(84,60,44);Blue Jeans Metallic(51,72,99);Magnetic Metallic(100,100,100);Tuxedo Black Metallic(25,25,25);Green Gem Metallic/Caribou Metallic(0,45,15);Ruby Red Metallic Tinted Clear Coat(172,17,21);Bronze Fire Metallic/Caribou Metallic(153,71,61);White Platinum Metallic Tri-Coat(247,252,255);Ruby Red Metallic Tinted Clear Coat/Caribou Metallic(172,17,21);Blue Jeans Metallic/Caribou Metallic(51,72,99);Tuxedo Black Metallic/Caribou Metallic(25,25,25);White Platinum Metallic Tri-Coat/Caribou Metallic(247,252,255);Blue Flame Metallic(38,89,165);Guard Metallic/Caribou Metallic(88,105,95);Oxford White/Caribou Metallic(255,255,255);Oxford White(255,255,255);Race Red(235,31,32);Guard Metallic(88,105,95);</t>
  </si>
  <si>
    <t xml:space="preserve">
                            Equipment Group 500A
                        ;
                            Technology Package
                        ;
                            Technology Package Discount
                        ;
                            2.7L V6 EcoBoost Payload Package
                        ;
                            Lariat Chrome/Sport Package Discount
                        ;
                            Heavy Duty Payload Package
                        ;
                            Heavy Duty Trailer Package
                        ;
                            Lariat Sport Package
                        ;
                            Max Trailer Tow Package
                        ;
                            Lariat Chrome Package
                        ;
                            Equipment Group 501A
                        ;</t>
  </si>
  <si>
    <t>Lariat 4dr SuperCab 4WD 6.5 ft. SB (2.7L 6cyl Turbo 6A)</t>
  </si>
  <si>
    <t xml:space="preserve"> Alloy wheels; Fullsize non-matching spare tire; Underbody mounted spare tire;18 in. wheels;All terrain tires;</t>
  </si>
  <si>
    <t xml:space="preserve">
                            Equipment Group 502A
                        ;
                            Snow Plow Prep
                        ;
                            Equipment Group 500A
                        ;
                            Technology Package
                        ;
                            Technology Package Discount
                        ;
                            2.7L V6 EcoBoost Payload Package
                        ;
                            Lariat Chrome/Sport Package Discount
                        ;
                            Heavy Duty Trailer Package
                        ;
                            Max Trailer Tow Package
                        ;
                            Lariat Sport Package
                        ;
                            Off-Road Package
                        ;
                            Off-Road Package
                        ;
                            Lariat Chrome Package
                        ;
                            Equipment Group 501A
                        ;</t>
  </si>
  <si>
    <t xml:space="preserve">
                            Extended Range Fuel Tank
                        ;
                            E-Locking 3.55 Axle
                        ;
                            E-Locking 3.73 Axle
                        ;
                            E-Locking 3.31 Axle
                        ;
                            3.5L Ecoboost V6
                        ;
                            5.0L V8 w/Flex-Fuel Capability
                        ;
                            Engine Block Heater
                        ;</t>
  </si>
  <si>
    <t>(2.7L V6 Twin-turbo 4x4 6-speed Automatic 6.6 ft. Bed)</t>
  </si>
  <si>
    <t>Lariat 4dr SuperCab 4WD 8 ft. LB (5.0L 8cyl 6A)</t>
  </si>
  <si>
    <t xml:space="preserve">
                            Snow Plow Prep
                        ;
                            Equipment Group 500A
                        ;
                            Technology Package
                        ;
                            Technology Package Discount
                        ;
                            Lariat Chrome/Sport Package Discount
                        ;
                            Heavy Duty Payload Package
                        ;
                            Heavy Duty Trailer Package
                        ;
                            Max Trailer Tow Package
                        ;
                            Lariat Sport Package
                        ;
                            Off-Road Package
                        ;
                            Off-Road Package
                        ;
                            Lariat Chrome Package
                        ;
                            Equipment Group 501A
                        ;</t>
  </si>
  <si>
    <t>XL 4dr SuperCrew 5.5 ft. SB (3.5L 6cyl 6A)</t>
  </si>
  <si>
    <t xml:space="preserve">
                            2.7L V6 EcoBoost Payload Package
                        ;
                            Heavy Duty Trailer Package
                        ;
                            Medium Trailer Tow Package
                        ;
                            Max Trailer Tow Package
                        ;
                            XL Sport Appearance Package
                        ;
                            XL Chrome Appearance Package
                        ;
                            XL Chrome/Sport Appearance Package Discount
                        ;
                            Equipment Group 100A
                        ;
                            Equipment Group 101A
                        ;</t>
  </si>
  <si>
    <t>(3.5L V6 FFV 6-speed Automatic 5.6 ft. Bed)</t>
  </si>
  <si>
    <t>XL 4dr SuperCrew 6.5 ft. SB (2.7L 6cyl Turbo 6A)</t>
  </si>
  <si>
    <t xml:space="preserve">
                            2.7L V6 EcoBoost Payload Package
                        ;
                            Heavy Duty Payload Package
                        ;
                            Heavy Duty Trailer Package
                        ;
                            Medium Trailer Tow Package
                        ;
                            Max Trailer Tow Package
                        ;
                            XL Sport Appearance Package
                        ;
                            XL Chrome Appearance Package
                        ;
                            XL Chrome/Sport Appearance Package Discount
                        ;
                            Equipment Group 100A
                        ;
                            Equipment Group 101A
                        ;</t>
  </si>
  <si>
    <t>XL 4dr SuperCrew 4WD 5.5 ft. SB (3.5L 6cyl 6A)</t>
  </si>
  <si>
    <t>(3.5L V6 FFV 4x4 6-speed Automatic 5.6 ft. Bed)</t>
  </si>
  <si>
    <t>XLT 4dr SuperCrew 5.5 ft. SB (3.5L 6cyl 6A)</t>
  </si>
  <si>
    <t xml:space="preserve"> 2 front headrests; Auto delay off headlamps; Child seat anchors ; Daytime running lights ; Dual front side-mounted airbags; Dusk sensing headlamps; Engine immobilizer ; Front and rear head airbags; Front fog/driving lights ; Post-collision safety system ; Remote anti-theft alarm system ; Stability control ; Tire pressure monitoring ; Traction control ;4-wheel ABS;Front and rear ventilated disc brakes;Rear door child safety locks ;Reverse Sensing System;Blind Spot Information System w/Cross-Traffic Alert;Inflatable Rear Safety Belts;Rear View Camera;</t>
  </si>
  <si>
    <t xml:space="preserve">
                            Heavy Duty Trailer Package
                        ;
                            Medium Trailer Tow Package
                        ;
                            XLT Chrome/Sport Appearance Package Discount
                        ;
                            XLT Sport Appearance Package
                        ;
                            Equipment Group 300A
                        ;
                            2.7L V6 EcoBoost Payload Package
                        ;
                            Max Trailer Tow Package
                        ;
                            XLT Chrome Appearance Package
                        ;
                            Equipment Group 301A
                        ;
                            Equipment Group 302A
                        ;</t>
  </si>
  <si>
    <t xml:space="preserve">
                            Pickup Box Access Step/Bed Ramps Discount
                        ;
                            Plastic Drop-In Bedliner
                        ;
                            Bed Divider
                        ;
                            Front License Plate Bracket
                        ;
                            Stowable Bed Extender
                        ;
                            Tailgate Step
                        ;
                            Pickup Box LED Lighting
                        ;
                            Chrome Tubular Running Boards
                        ;
                            Power Sliding Rear Window
                        ;
                            Black Platform Running Boards
                        ;
                            Twin Panel Moonroof
                        ;
                            Bed Ramps
                        ;
                            Rear Window Defroster
                        ;
                            Pickup Box Access Step
                        ;
                            Dual Power Glass/Manual Folding Mirrors w/Heat/Turn Signals
                        ;
                            LED Side-Mirror Spotlights
                        ;
                            Manual-Folding, Manual-Telescoping, Manual Glass Trailer Tow Mirrors w/Black Skull Caps
                        ;
                            20" Machined-Aluminum Wheels w/Painted Silver Pockets
                        ;
                            20" Six-Spoke Premium Painted Aluminum Wheels
                        ;
                            20" Chrome-Like PVD Wheels
                        ;
                            Spray-In Bedliner
                        ;
                            Two-Tone Paint
                        ;
                            Soft Folding Tonneau Pickup Box Cover
                        ;
                            Hard Tonneau Pickup Box Cover
                        ;
                            Wheel Well Liner
                        ;</t>
  </si>
  <si>
    <t>XLT 4dr SuperCrew 6.5 ft. SB (2.7L 6cyl Turbo 6A)</t>
  </si>
  <si>
    <t xml:space="preserve">
                            Heavy Duty Trailer Package
                        ;
                            Medium Trailer Tow Package
                        ;
                            XLT Chrome/Sport Appearance Package Discount
                        ;
                            XLT Sport Appearance Package
                        ;
                            Equipment Group 300A
                        ;
                            2.7L V6 EcoBoost Payload Package
                        ;
                            Heavy Duty Payload Package
                        ;
                            Max Trailer Tow Package
                        ;
                            XLT Chrome Appearance Package
                        ;
                            Equipment Group 301A
                        ;
                            Equipment Group 302A
                        ;</t>
  </si>
  <si>
    <t>XLT 4dr SuperCrew 4WD 5.5 ft. SB (3.5L 6cyl 6A)</t>
  </si>
  <si>
    <t xml:space="preserve">
                            Dual Power Glass/Manual Folding Mirrors w/Heat/Turn Signals
                        ;
                            Pickup Box Access Step/Bed Ramps Discount
                        ;
                            LED Side-Mirror Spotlights
                        ;
                            Manual-Folding, Manual-Telescoping, Manual Glass Trailer Tow Mirrors w/Black Skull Caps
                        ;
                            Plastic Drop-In Bedliner
                        ;
                            Bed Divider
                        ;
                            20" Machined-Aluminum Wheels w/Painted Silver Pockets
                        ;
                            Front License Plate Bracket
                        ;
                            20" Six-Spoke Premium Painted Aluminum Wheels
                        ;
                            20" Chrome-Like PVD Wheels
                        ;
                            Stowable Bed Extender
                        ;
                            Tailgate Step
                        ;
                            Pickup Box LED Lighting
                        ;
                            Spray-In Bedliner
                        ;
                            Chrome Tubular Running Boards
                        ;
                            Power Sliding Rear Window
                        ;
                            Black Platform Running Boards
                        ;
                            Two-Tone Paint
                        ;
                            Twin Panel Moonroof
                        ;
                            Soft Folding Tonneau Pickup Box Cover
                        ;
                            Hard Tonneau Pickup Box Cover
                        ;
                            Bed Ramps
                        ;
                            Rear Window Defroster
                        ;
                            Pickup Box Access Step
                        ;
                            Wheel Well Liner
                        ;</t>
  </si>
  <si>
    <t>Lariat 4dr SuperCrew 5.5 ft. SB (2.7L 6cyl Turbo 6A)</t>
  </si>
  <si>
    <t xml:space="preserve"> Adjustable pedals ; Cruise control ; Electric power steering ; Front and rear cupholders; Front seatback storage ; Keyless ignition ; Rear view camera ; Tilt and telescopic steering wheel;Audio and cruise controls on steering wheel;</t>
  </si>
  <si>
    <t xml:space="preserve"> 2 front headrests; Auto delay off headlamps; Child seat anchors ; Daytime running lights ; Dual front side-mounted airbags; Dusk sensing headlamps; Engine immobilizer ; Front and rear head airbags; Front fog/driving lights ; Post-collision safety system ; Remote anti-theft alarm system ; Stability control ; Tire pressure monitoring ; Traction control ;4-wheel ABS;Front and rear ventilated disc brakes;Rear door child safety locks ;Turn signal mirrors;Reverse Sensing System;Inflatable Rear Safety Belts;Active Park Assist;Adaptive Cruise Control and Collision Warning w/Brake Support;</t>
  </si>
  <si>
    <t xml:space="preserve">
                            Equipment Group 500A
                        ;
                            Technology Package
                        ;
                            Technology Package Discount
                        ;
                            2.7L V6 EcoBoost Payload Package
                        ;
                            Lariat Chrome/Sport Package Discount
                        ;
                            Heavy Duty Trailer Package
                        ;
                            Lariat Sport Package
                        ;
                            Max Trailer Tow Package
                        ;
                            Lariat Chrome Package
                        ;
                            Equipment Group 501A
                        ;
                            Equipment Group 502A
                        ;</t>
  </si>
  <si>
    <t xml:space="preserve">
                            Pickup Box Access Step/Bed Ramps Discount
                        ;
                            LED Side-Mirror Spotlights
                        ;
                            Plastic Drop-In Bedliner
                        ;
                            Bed Divider
                        ;
                            20" Machined-Aluminum Wheels w/Painted Silver Pockets
                        ;
                            Front License Plate Bracket
                        ;
                            20" Six-Spoke Premium Painted Aluminum Wheels
                        ;
                            20" Chrome-Like PVD Wheels
                        ;
                            Stowable Bed Extender
                        ;
                            Tailgate Step
                        ;
                            Spray-In Bedliner
                        ;
                            Chrome Angular Running Boards
                        ;
                            Power Deployable Running Boards
                        ;
                            Two-Tone Paint
                        ;
                            Twin Panel Moonroof
                        ;
                            PowerScope Telescoping, Power-Folding Trailer Tow Mirrors
                        ;
                            Soft Folding Tonneau Pickup Box Cover
                        ;
                            Hard Tonneau Pickup Box Cover
                        ;
                            Bed Ramps
                        ;
                            Pickup Box Access Step
                        ;
                            Wheel Well Liner
                        ;</t>
  </si>
  <si>
    <t>(2.7L V6 Twin-turbo 6-speed Automatic 5.6 ft. Bed)</t>
  </si>
  <si>
    <t>Lariat 4dr SuperCrew 6.5 ft. SB (2.7L 6cyl Turbo 6A)</t>
  </si>
  <si>
    <t xml:space="preserve">
                            Equipment Group 500A
                        ;
                            Technology Package
                        ;
                            Technology Package Discount
                        ;
                            2.7L V6 EcoBoost Payload Package
                        ;
                            Lariat Chrome/Sport Package Discount
                        ;
                            Heavy Duty Payload Package
                        ;
                            Heavy Duty Trailer Package
                        ;
                            Lariat Sport Package
                        ;
                            Max Trailer Tow Package
                        ;
                            Lariat Chrome Package
                        ;
                            Equipment Group 501A
                        ;
                            Equipment Group 502A
                        ;</t>
  </si>
  <si>
    <t>Lariat 4dr SuperCrew 4WD 5.5 ft. SB (2.7L 6cyl Turbo 6A)</t>
  </si>
  <si>
    <t>(2.7L V6 Twin-turbo 4x4 6-speed Automatic 5.6 ft. Bed)</t>
  </si>
  <si>
    <t xml:space="preserve">
                            Equipment Group 502A
                        ;
                            Snow Plow Prep
                        ;
                            Equipment Group 500A
                        ;
                            Technology Package
                        ;
                            Technology Package Discount
                        ;
                            Lariat Chrome/Sport Package Discount
                        ;
                            Heavy Duty Payload Package
                        ;
                            Heavy Duty Trailer Package
                        ;
                            Max Trailer Tow Package
                        ;
                            Lariat Sport Package
                        ;
                            Off-Road Package
                        ;
                            Off-Road Package
                        ;
                            Lariat Chrome Package
                        ;
                            Equipment Group 501A
                        ;</t>
  </si>
  <si>
    <t>Green Gem Metallic(0,45,15);Bronze Fire Metallic(153,71,61);Caribou Metallic(84,60,44);Blue Jeans Metallic(51,72,99);Tuxedo Black Metallic(25,25,25);Green Gem Metallic/Caribou Metallic(0,45,15);Ruby Red Metallic Tinted Clear Coat(172,17,21);Bronze Fire Metallic/Caribou Metallic(153,71,61);White Platinum Metallic Tri-Coat(247,252,255);Ruby Red Metallic Tinted Clear Coat/Caribou Metallic(172,17,21);Blue Jeans Metallic/Caribou Metallic(51,72,99);Guard Metallic/Caribou Metallic(88,105,95);Tuxedo Black Metallic/Caribou Metallic(25,25,25);White Platinum Metallic Tri-Coat/Caribou Metallic(247,252,255);Oxford White/Caribou Metallic(255,255,255);Oxford White(255,255,255);Guard Metallic(88,105,95);</t>
  </si>
  <si>
    <t>Mesa/Java, leather(64,46,44);</t>
  </si>
  <si>
    <t xml:space="preserve"> 8 -way power driver seat; 8 -way power passenger seat; Bucket front seats; Driver cooled seat; Leather ; Multi-level heating driver seat; Multi-level heating passenger seat; Passenger cooled seat;Driver seat with power adjustable lumbar support ;Passenger seat with power adjustable lumbar support ;</t>
  </si>
  <si>
    <t xml:space="preserve"> Adjustable pedals ; Cruise control ; Electric power steering ; Front and rear cupholders; Front seatback storage ; Keyless ignition ; Rear parking sensors ; Rear view camera ; Tilt and telescopic steering wheel; Universal remote transmitter (for garage door, security system, etc.);Audio and cruise controls on steering wheel;</t>
  </si>
  <si>
    <t xml:space="preserve"> Electrochromatic inside rearview mirror; Heated steering wheel ; Leather steering wheel; Turn signal in mirrors ;Climate control;Dual illuminating vanity mirrors;</t>
  </si>
  <si>
    <t xml:space="preserve"> 1 subwoofer(s); 10 total speakers; Sony premium brand speakers; USB connection ; Auxiliary audio input and USB with external media control ; Memory card slot ; Satellite radio satellite radio; Video monitor ;AM/FM  stereo;</t>
  </si>
  <si>
    <t xml:space="preserve"> Fullsize non-matching spare tire; Partial wheel covers ; Polished alloy wheels; Underbody mounted spare tire;18 in. wheels;All season tires;</t>
  </si>
  <si>
    <t xml:space="preserve"> 2 front headrests; LED headlamp; Auto delay off headlamps; Child seat anchors ; Daytime running lights ; Dual front side-mounted airbags; Dusk sensing headlamps; Engine immobilizer ; Front and rear head airbags; Front fog/driving lights ; Post-collision safety system ; Remote anti-theft alarm system ; Stability control ; Tire pressure monitoring ; Traction control ;4-wheel ABS;Front and rear ventilated disc brakes;Rear door child safety locks ;Turn signal mirrors;Active Park Assist;Adaptive Cruise Control and Collision Warning w/Brake Support;</t>
  </si>
  <si>
    <t xml:space="preserve">
                            Equipment Group 600A
                        ;
                            Technology Package
                        ;
                            Technology Package Discount
                        ;
                            Heavy Duty Trailer Package
                        ;
                            King Ranch Chrome Package Discount
                        ;
                            King Ranch Monochromatic Package
                        ;
                            King Ranch Chrome Package
                        ;
                            Max Trailer Tow Package
                        ;
                            Equipment Group 601A
                        ;</t>
  </si>
  <si>
    <t xml:space="preserve">
                            Pickup Box Access Step/Bed Ramps Discount
                        ;
                            Plastic Drop-In Bedliner
                        ;
                            Bed Divider
                        ;
                            20" Machined-Aluminum Wheels w/Light Caribou Painted Pockets
                        ;
                            Front License Plate Bracket
                        ;
                            Stowable Bed Extender
                        ;
                            Tailgate Step
                        ;
                            Spray-In Bedliner
                        ;
                            Twin Panel Moonroof
                        ;
                            PowerScope Telescoping, Power-Folding Trailer Tow Mirrors
                        ;
                            Soft Folding Tonneau Pickup Box Cover
                        ;
                            Hard Tonneau Pickup Box Cover
                        ;
                            Bed Ramps
                        ;
                            Pickup Box Access Step
                        ;
                            Wheel Well Liner
                        ;</t>
  </si>
  <si>
    <t xml:space="preserve">
                            Ford Telematics Powered by Telogis
                        ;
                            Full Coverage Rubber Floor Mats
                        ;</t>
  </si>
  <si>
    <t xml:space="preserve">
                            Extended Range Fuel Tank
                        ;
                            E-Locking 3.55 Axle
                        ;
                            E-Locking 3.73 Axle
                        ;
                            E-Locking 3.15 Axle
                        ;
                            E-Locking 3.31 Axle
                        ;
                            3.73 Non-Limited Slip Axle
                        ;
                            3.5L Ecoboost V6
                        ;
                            Engine Block Heater
                        ;</t>
  </si>
  <si>
    <t xml:space="preserve"> Fullsize non-matching spare tire; Partial wheel covers ; Polished alloy wheels; Underbody mounted spare tire;18 in. wheels;All terrain tires;</t>
  </si>
  <si>
    <t xml:space="preserve">
                            Equipment Group 600A
                        ;
                            Technology Package
                        ;
                            Technology Package Discount
                        ;
                            Heavy Duty Trailer Package
                        ;
                            King Ranch Chrome Package Discount
                        ;
                            King Ranch Monochromatic Package
                        ;
                            Max Trailer Tow Package
                        ;
                            King Ranch Chrome Package
                        ;
                            Off-Road Package
                        ;
                            Off-Road Package
                        ;
                            Equipment Group 601A
                        ;</t>
  </si>
  <si>
    <t>Ingot Silver Metallic(174,178,181);Blue Jeans Metallic(51,72,99);Magnetic Metallic(100,100,100);Tuxedo Black Metallic(25,25,25);Ruby Red Metallic Tinted Clear Coat(172,17,21);White Platinum Metallic Tri-Coat(247,252,255);Guard Metallic(88,105,95);</t>
  </si>
  <si>
    <t>Brunello/Black, leather(51,30,34);Black, leather(42,46,47);</t>
  </si>
  <si>
    <t xml:space="preserve"> Power horizontal ; Privacy glass ; Rear defogger ;Variable intermittent rain sensing wipers;</t>
  </si>
  <si>
    <t xml:space="preserve"> Fullsize non-matching spare tire; Polished alloy wheels; Underbody mounted spare tire;20 in. wheels;All season tires;</t>
  </si>
  <si>
    <t xml:space="preserve"> 2 front headrests; LED headlamp; Auto delay off headlamps; Blind spot warning accident avoidance system; Child seat anchors ; Daytime running lights ; Dual front side-mounted airbags; Dusk sensing headlamps; Engine immobilizer ; Front and rear head airbags; Front fog/driving lights ; Post-collision safety system ; Remote anti-theft alarm system ; Stability control ; Tire pressure monitoring ; Traction control ;4-wheel ABS;Front and rear ventilated disc brakes;Rear door child safety locks ;Turn signal mirrors;Active Park Assist;</t>
  </si>
  <si>
    <t xml:space="preserve">
                            Equipment Group 701A
                        ;
                            Technology Package
                        ;
                            Technology Package Discount
                        ;
                            Heavy Duty Trailer Package
                        ;
                            Max Trailer Tow Package
                        ;
                            Equipment Group 700A
                        ;</t>
  </si>
  <si>
    <t xml:space="preserve">
                            Pickup Box Access Step/Bed Ramps Discount
                        ;
                            Plastic Drop-In Bedliner
                        ;
                            Bed Divider
                        ;
                            Front License Plate Bracket
                        ;
                            Stowable Bed Extender
                        ;
                            Tailgate Step
                        ;
                            Spray-In Bedliner
                        ;
                            Twin Panel Moonroof
                        ;
                            PowerScope Telescoping, Power-Folding Trailer Tow Mirrors
                        ;
                            Soft Folding Tonneau Pickup Box Cover
                        ;
                            Hard Tonneau Pickup Box Cover
                        ;
                            Bed Ramps
                        ;
                            Pickup Box Access Step
                        ;
                            Wheel Well Liner
                        ;</t>
  </si>
  <si>
    <t xml:space="preserve"> Fullsize non-matching spare tire; Polished alloy wheels; Underbody mounted spare tire;20 in. wheels;All terrain tires;</t>
  </si>
  <si>
    <t xml:space="preserve">
                            Equipment Group 701A
                        ;
                            Technology Package
                        ;
                            Technology Package Discount
                        ;
                            Heavy Duty Trailer Package
                        ;
                            Max Trailer Tow Package
                        ;
                            Equipment Group 700A
                        ;
                            Off-Road Package
                        ;
                            Off-Road Package
                        ;</t>
  </si>
  <si>
    <t xml:space="preserve"> Adjustable pedals ; Cruise control ; Electric power steering ; Front and rear door pockets; Front cupholders; Front seatback storage ; Keyless ignition ; Rear view camera ; Tilt and telescopic steering wheel;Audio and cruise controls on steering wheel;</t>
  </si>
  <si>
    <t xml:space="preserve"> Adjustable pedals ; Cruise control ; Electric power steering ; Front and rear cupholders; Front and rear door pockets; Front seatback storage ; Keyless ignition ; Rear view camera ; Tilt and telescopic steering wheel;Audio and cruise controls on steering wheel;</t>
  </si>
  <si>
    <t xml:space="preserve"> Adjustable pedals ; Cruise control ; Electric power steering ; Front and rear cupholders; Front and rear door pockets; Front seatback storage ; Keyless ignition ; Rear parking sensors ; Rear view camera ; Tilt and telescopic steering wheel; Universal remote transmitter (for garage door, security system, etc.);Audio and cruise controls on steering wheel;</t>
  </si>
  <si>
    <t xml:space="preserve"> Fullsize non-matching spare tire; Painted steel wheels; Underbody mounted spare tire;17 in. wheels;245/70R17 tires;All season tires;</t>
  </si>
  <si>
    <t xml:space="preserve"> Fullsize non-matching spare tire; Painted steel wheels; Underbody mounted spare tire;17 in. wheels;265/70R17 tires;All terrain tires;</t>
  </si>
  <si>
    <t xml:space="preserve"> Fullsize non-matching spare tire; Painted alloy wheels; Underbody mounted spare tire;17 in. wheels;245/70R17 tires;All season tires;</t>
  </si>
  <si>
    <t>Raptor 4dr SuperCab 4WD (3.5L 6cyl Turbo 10A)</t>
  </si>
  <si>
    <t xml:space="preserve"> Alloy wheels; Fullsize non-matching spare tire; Underbody mounted spare tire;17 in. wheels;All terrain tires;LT315/70R17 tires;</t>
  </si>
  <si>
    <t>Raptor - Extended Cab Pickup</t>
  </si>
  <si>
    <t>(3.5L V6 Twin-turbo 4x4 10-speed Automatic 5.6 ft. Bed)</t>
  </si>
  <si>
    <t>Raptor 4dr SuperCrew 4WD (3.5L 6cyl Turbo 10A)</t>
  </si>
  <si>
    <t>Raptor - Crew Cab Pickup</t>
  </si>
  <si>
    <t>Limited 4dr SuperCrew 5.5 ft. SB (3.5L 6cyl Turbo 10A)</t>
  </si>
  <si>
    <t xml:space="preserve"> Fixed glass rear sunroof; One-touch power sunroof ; Power glass sunroof; Power horizontal ; Privacy glass ; Rear defogger ;Variable intermittent rain sensing wipers;</t>
  </si>
  <si>
    <t xml:space="preserve"> Fullsize non-matching spare tire; Polished alloy wheels; Underbody mounted spare tire;22 in. wheels;All season tires;P275/45R22 tires;</t>
  </si>
  <si>
    <t>(3.5L V6 Twin-turbo 10-speed Automatic 5.6 ft. Bed)</t>
  </si>
  <si>
    <t>Limited 4dr SuperCrew 4WD 5.5 ft. SB (3.5L 6cyl Turbo 10A)</t>
  </si>
  <si>
    <t>XL 2dr Regular Cab 6.5 ft. SB (3.3L 6cyl 6A)</t>
  </si>
  <si>
    <t>Dark Earth Gray, cloth(75,71,68);Medium Earth Gray, vinyl(126,129,127);</t>
  </si>
  <si>
    <t xml:space="preserve"> Electric power steering ; Front cupholders; Rear view camera ; Tilt and telescopic steering wheel;</t>
  </si>
  <si>
    <t>(3.3L V6 6-speed Automatic 6.6 ft. Bed)</t>
  </si>
  <si>
    <t>XL 2dr Regular Cab 8 ft. LB (3.3L 6cyl 6A)</t>
  </si>
  <si>
    <t>(3.3L V6 6-speed Automatic 8.1 ft. Bed)</t>
  </si>
  <si>
    <t>XL 2dr Regular Cab 4WD 6.5 ft. SB (3.3L 6cyl 6A)</t>
  </si>
  <si>
    <t>(3.3L V6 4x4 6-speed Automatic 6.6 ft. Bed)</t>
  </si>
  <si>
    <t>XL 2dr Regular Cab 4WD 8 ft. LB (3.3L 6cyl 6A)</t>
  </si>
  <si>
    <t>(3.3L V6 4x4 6-speed Automatic 8.1 ft. Bed)</t>
  </si>
  <si>
    <t>XLT 2dr Regular Cab 6.5 ft. SB (3.3L 6cyl 6A)</t>
  </si>
  <si>
    <t xml:space="preserve"> Cruise control ; Electric power steering ; Front cupholders; Front seatback storage ; Rear view camera ; Tilt and telescopic steering wheel;Audio and cruise controls on steering wheel;</t>
  </si>
  <si>
    <t>XLT 2dr Regular Cab 8 ft. LB (3.3L 6cyl 6A)</t>
  </si>
  <si>
    <t>XLT 2dr Regular Cab 4WD 6.5 ft. SB (3.3L 6cyl 6A)</t>
  </si>
  <si>
    <t>XLT 2dr Regular Cab 4WD 8 ft. LB (3.3L 6cyl 6A)</t>
  </si>
  <si>
    <t>XL 4dr SuperCab 6.5 ft. SB (3.3L 6cyl 6A)</t>
  </si>
  <si>
    <t>Black, premium cloth(42,46,47);Dark Earth Gray, cloth(75,71,68);Medium Earth Gray, vinyl(126,129,127);</t>
  </si>
  <si>
    <t>XL 4dr SuperCab 8 ft. LB (2.7L 6cyl Turbo 10A)</t>
  </si>
  <si>
    <t>(2.7L V6 Twin-turbo 10-speed Automatic 8.1 ft. Bed)</t>
  </si>
  <si>
    <t>XL 4dr SuperCab 4WD 6.5 ft. SB (3.3L 6cyl 6A)</t>
  </si>
  <si>
    <t>XL 4dr SuperCab 4WD 8 ft. LB (5.0L 8cyl 10A)</t>
  </si>
  <si>
    <t>XLT 4dr SuperCab 6.5 ft. SB (3.3L 6cyl 6A)</t>
  </si>
  <si>
    <t>XLT 4dr SuperCab 8 ft. LB (2.7L 6cyl Turbo 10A)</t>
  </si>
  <si>
    <t>XLT 4dr SuperCab 4WD 6.5 ft. SB (3.3L 6cyl 6A)</t>
  </si>
  <si>
    <t>XLT 4dr SuperCab 4WD 8 ft. LB (5.0L 8cyl 10A)</t>
  </si>
  <si>
    <t>Lariat 4dr SuperCab 6.5 ft. SB (2.7L 6cyl Turbo 10A)</t>
  </si>
  <si>
    <t xml:space="preserve"> 40-20-40 split bench front seats; 8 -way power driver seat; 8 -way power passenger seat; Height adjustable driver seat; Height adjustable passenger seat; Leather ; Multi-level heating driver seat; Multi-level heating passenger seat; Ventilated driver seat; Ventilated passenger seat;Driver seat with power adjustable lumbar support ;Passenger seat with power adjustable lumbar support ;</t>
  </si>
  <si>
    <t>(2.7L V6 Twin-turbo 10-speed Automatic 6.6 ft. Bed)</t>
  </si>
  <si>
    <t>Lariat 4dr SuperCab 8 ft. LB (2.7L 6cyl Turbo 10A)</t>
  </si>
  <si>
    <t>Lariat 4dr SuperCab 4WD 6.5 ft. SB (2.7L 6cyl Turbo 10A)</t>
  </si>
  <si>
    <t>(2.7L V6 Twin-turbo 4x4 10-speed Automatic 6.6 ft. Bed)</t>
  </si>
  <si>
    <t>Lariat 4dr SuperCab 4WD 8 ft. LB (5.0L 8cyl 10A)</t>
  </si>
  <si>
    <t xml:space="preserve"> Cruise control ; Electric power steering ; Front and rear cupholders; Front and rear door pockets; Front seatback storage ; Rear parking sensors ; Rear view camera ; Tilt and telescopic steering wheel;Transmission, cruise and audio controls on steering wheel;</t>
  </si>
  <si>
    <t>XL 4dr SuperCrew 5.5 ft. SB (3.3L 6cyl 6A)</t>
  </si>
  <si>
    <t>(3.3L V6 6-speed Automatic 5.6 ft. Bed)</t>
  </si>
  <si>
    <t>XL 4dr SuperCrew 6.5 ft. SB (2.7L 6cyl Turbo 10A)</t>
  </si>
  <si>
    <t>XL 4dr SuperCrew 4WD 5.5 ft. SB (3.3L 6cyl 6A)</t>
  </si>
  <si>
    <t>(3.3L V6 4x4 6-speed Automatic 5.6 ft. Bed)</t>
  </si>
  <si>
    <t>XL 4dr SuperCrew 4WD 6.5 ft. SB (5.0L 8cyl 10A)</t>
  </si>
  <si>
    <t>XLT 4dr SuperCrew 5.5 ft. SB (3.3L 6cyl 6A)</t>
  </si>
  <si>
    <t>XLT 4dr SuperCrew 6.5 ft. SB (2.7L 6cyl Turbo 10A)</t>
  </si>
  <si>
    <t>XLT 4dr SuperCrew 4WD 5.5 ft. SB (3.3L 6cyl 6A)</t>
  </si>
  <si>
    <t>XLT 4dr SuperCrew 4WD 6.5 ft. SB (5.0L 8cyl 10A)</t>
  </si>
  <si>
    <t>Lariat 4dr SuperCrew 5.5 ft. SB (2.7L 6cyl Turbo 10A)</t>
  </si>
  <si>
    <t>Lariat 4dr SuperCrew 6.5 ft. SB (2.7L 6cyl Turbo 10A)</t>
  </si>
  <si>
    <t>(2.7L V6 Twin-turbo 10-speed Automatic 5.6 ft. Bed)</t>
  </si>
  <si>
    <t>Lariat 4dr SuperCrew 4WD 5.5 ft. SB (2.7L 6cyl Turbo 10A)</t>
  </si>
  <si>
    <t>(2.7L V6 Twin-turbo 4x4 10-speed Automatic 5.6 ft. Bed)</t>
  </si>
  <si>
    <t>Lariat 4dr SuperCrew 4WD 6.5 ft. SB (5.0L 8cyl 10A)</t>
  </si>
  <si>
    <t>King Ranch 4dr SuperCrew 5.5 ft. SB (5.0L 8cyl 10A)</t>
  </si>
  <si>
    <t>King Ranch 4dr SuperCrew 6.5 ft. SB (5.0L 8cyl 10A)</t>
  </si>
  <si>
    <t>King Ranch 4dr SuperCrew 4WD 5.5 ft. SB (5.0L 8cyl 10A)</t>
  </si>
  <si>
    <t>King Ranch 4dr SuperCrew 4WD 6.5 ft. SB (5.0L 8cyl 10A)</t>
  </si>
  <si>
    <t>Platinum 4dr SuperCrew 5.5 ft. SB (5.0L 8cyl 10A)</t>
  </si>
  <si>
    <t xml:space="preserve"> Engine hour meter ; Power folding steps running boards;</t>
  </si>
  <si>
    <t>Platinum 4dr SuperCrew 6.5 ft. SB (5.0L 8cyl 10A)</t>
  </si>
  <si>
    <t>Platinum 4dr SuperCrew 4WD 5.5 ft. SB (5.0L 8cyl 10A)</t>
  </si>
  <si>
    <t>Platinum 4dr SuperCrew 4WD 6.5 ft. SB (5.0L 8cyl 10A)</t>
  </si>
  <si>
    <t xml:space="preserve"> 3 front headrests; Auto delay off headlamps; Daytime running lights ; Dual front side-mounted airbags; Dusk sensing headlamps; Emergency braking preparation ; Engine immobilizer ; Front head airbags; Post-collision safety system ; Pre-collision safety system ; Stability control ; Tire pressure monitoring ; Traction control ;4-wheel ABS;Emergency braking assist ;Front and rear ventilated disc brakes;Front center 3-point belt ;Passenger airbag occupant sensing deactivation ;Reverse Sensing System;</t>
  </si>
  <si>
    <t>Medium Light Camel, cloth(170,165,156);Medium Earth Gray, cloth(126,129,127);</t>
  </si>
  <si>
    <t xml:space="preserve"> 3 front headrests; Auto delay off headlamps; Daytime running lights ; Dual front side-mounted airbags; Dusk sensing headlamps; Emergency braking preparation ; Engine immobilizer ; Front fog/driving lights ; Front head airbags; Post-collision safety system ; Pre-collision safety system ; Remote anti-theft alarm system ; Stability control ; Tire pressure monitoring ; Traction control ;4-wheel ABS;Emergency braking assist ;Front and rear ventilated disc brakes;Front center 3-point belt ;Passenger airbag occupant sensing deactivation ;Reverse Sensing System;</t>
  </si>
  <si>
    <t xml:space="preserve"> 3 front headrests; 3 rear headrests; Auto delay off headlamps; Child seat anchors ; Daytime running lights ; Dual front side-mounted airbags; Dusk sensing headlamps; Emergency braking preparation ; Engine immobilizer ; Front and rear head airbags; Post-collision safety system ; Pre-collision safety system ; Stability control ; Tire pressure monitoring ; Traction control ;4-wheel ABS;Emergency braking assist ;Front and rear ventilated disc brakes;Front center 3-point belt ;Passenger airbag occupant sensing deactivation ;Rear center 3-point belt ;Rear door child safety locks ;Rear height adjustable headrests ;Reverse Sensing System;</t>
  </si>
  <si>
    <t>Black, premium cloth(42,46,47);Medium Light Camel, cloth(170,165,156);Medium Earth Gray, cloth(126,129,127);</t>
  </si>
  <si>
    <t xml:space="preserve"> 3 front headrests; 3 rear headrests; Auto delay off headlamps; Child seat anchors ; Daytime running lights ; Dual front side-mounted airbags; Dusk sensing headlamps; Emergency braking preparation ; Engine immobilizer ; Front and rear head airbags; Front fog/driving lights ; Post-collision safety system ; Pre-collision safety system ; Remote anti-theft alarm system ; Stability control ; Tire pressure monitoring ; Traction control ;4-wheel ABS;Emergency braking assist ;Front and rear ventilated disc brakes;Front center 3-point belt ;Passenger airbag occupant sensing deactivation ;Rear center 3-point belt ;Rear door child safety locks ;Rear height adjustable headrests ;Blind Spot Information System w/Cross-Traffic Alert;Reverse Sensing System;</t>
  </si>
  <si>
    <t xml:space="preserve"> Fullsize non-matching spare tire; Painted alloy wheels; Underbody mounted spare tire;18 in. wheels;265/60R18 tires;All season tires;</t>
  </si>
  <si>
    <t xml:space="preserve"> Electrochromatic inside rearview mirror; Leather and alloy steering wheel;Air conditioning;Dual vanity mirrors;</t>
  </si>
  <si>
    <t>_x000D_
                            Engine Block Heater_x000D_
                        ;_x000D_
                            Remote Start System_x000D_
                        ;_x000D_
                            4.10 Front-Axle w/Torsen Differential_x000D_
                        ;</t>
  </si>
  <si>
    <t xml:space="preserve"> 3 front headrests; 3 rear headrests; Auto delay off headlamps; Child seat anchors ; Daytime running lights ; Dual front side-mounted airbags; Dusk sensing headlamps; Emergency braking preparation ; Engine immobilizer ; Front and rear head airbags; Front fog/driving lights ; Post-collision safety system ; Pre-collision safety system ; Remote anti-theft alarm system ; Stability control ; Tire pressure monitoring ; Traction control ;4-wheel ABS;Emergency braking assist ;Front and rear ventilated disc brakes;Front center 3-point belt ;Passenger airbag occupant sensing deactivation ;Rear center 3-point belt ;Rear door child safety locks ;Rear height adjustable headrests ;Blind Spot Information System w/Cross-Traffic Alert;Inflatable Rear Safety Belts;Reverse Sensing System;</t>
  </si>
  <si>
    <t>Java, leather(64,46,44);</t>
  </si>
  <si>
    <t xml:space="preserve"> Folding center armrest; Multi-level heating ;Split-folding rear seatback;</t>
  </si>
  <si>
    <t>Black, leather(42,46,47);Dark Marsala, leather(51,30,34);</t>
  </si>
  <si>
    <t xml:space="preserve"> Adaptive cruise control ; Adjustable pedals ; Driver assisted parking assist; Electric power steering ; Front and rear cupholders; Front and rear door pockets; Front and rear parking sensors ; Front seatback storage ; Front, side, and rear view camera ; Keyless ignition ; Tilt and telescopic steering wheel; Universal remote transmitter (for garage door, security system, etc.);Audio and cruise controls on steering wheel;</t>
  </si>
  <si>
    <t>_x000D_
                            E-Locking 3.31 Axle_x000D_
                        ;_x000D_
                            Engine Block Heater_x000D_
                        ;</t>
  </si>
  <si>
    <t xml:space="preserve"> Cruise control ; Electric power steering ; Front and rear cupholders; Front door pockets; Front seatback storage ; Keyless ignition ; Overhead console with storage ; Rear view camera ; Tilt and telescopic steering wheel;Audio and cruise controls on steering wheel;</t>
  </si>
  <si>
    <t xml:space="preserve"> 6 total speakers; USB connection ; Auxiliary audio input and USB with external media control ; Mast antenna; Radio data system ;AM/FM  stereo;</t>
  </si>
  <si>
    <t>Genesis</t>
  </si>
  <si>
    <t>Geo</t>
  </si>
  <si>
    <t>GMC</t>
  </si>
  <si>
    <t>Honda</t>
  </si>
  <si>
    <t xml:space="preserve"> Adaptive cruise control ; Electric power steering ; Front and rear cupholders; Front door pockets; Front seatback storage ; Keyless ignition ; Rear view camera ; Tilt and telescopic steering wheel;Audio and cruise controls on steering wheel;</t>
  </si>
  <si>
    <t xml:space="preserve"> Electrochromatic inside rearview mirror; Interior air filtration ;Climate control;Dual illuminating vanity mirrors;</t>
  </si>
  <si>
    <t>Hyundai</t>
  </si>
  <si>
    <t xml:space="preserve"> Front and rear cupholders; Front door pockets; Front seatback storage ; Remote trunk release ; Speed-proportional power steering ; Tilt-adjustable steering wheel;</t>
  </si>
  <si>
    <t xml:space="preserve">
                            Remote Engine Start
                        ;</t>
  </si>
  <si>
    <t xml:space="preserve"> Alloy wheels;17 x 7.0 in. wheels;All season tires;P215/45R17 tires;</t>
  </si>
  <si>
    <t>Limited - 4dr Hatchback</t>
  </si>
  <si>
    <t xml:space="preserve"> Alloy wheels; Inside mounted spare tire; Temporary spare tire;17 x 7.0 in. wheels;All season tires;P215/45R17 tires;Steel spare wheel;</t>
  </si>
  <si>
    <t>INFINITI</t>
  </si>
  <si>
    <t>G20</t>
  </si>
  <si>
    <t>I</t>
  </si>
  <si>
    <t>Isuzu</t>
  </si>
  <si>
    <t>Jaguar</t>
  </si>
  <si>
    <t>Jeep</t>
  </si>
  <si>
    <t>Kia</t>
  </si>
  <si>
    <t>Lamborghini</t>
  </si>
  <si>
    <t>Land Rover</t>
  </si>
  <si>
    <t>Lexus</t>
  </si>
  <si>
    <t>(1.8L 4-cyl. Hybrid CVT Automatic)</t>
  </si>
  <si>
    <t xml:space="preserve"> Clock ; Low fuel level warning; Trip computer ;</t>
  </si>
  <si>
    <t xml:space="preserve"> Adaptive cruise control ; Electric power steering ; Front and rear cupholders; Front and rear parking sensors ; Front door pockets; Front seatback storage ; Keyless ignition ; Rear view camera ; Tilt and telescopic steering wheel; Universal remote transmitter (for garage door, security system, etc.);Audio and cruise controls on steering wheel;</t>
  </si>
  <si>
    <t xml:space="preserve"> Adaptive cruise control ; Electric power steering ; Front and rear cupholders; Front door pockets; Front seatback storage ; Keyless ignition ; Rear view camera ; Tilt and telescopic steering wheel; Universal remote transmitter (for garage door, security system, etc.);Audio and cruise controls on steering wheel;</t>
  </si>
  <si>
    <t>Lincoln</t>
  </si>
  <si>
    <t>Lotus</t>
  </si>
  <si>
    <t>Maserati</t>
  </si>
  <si>
    <t>V</t>
  </si>
  <si>
    <t>Maybach</t>
  </si>
  <si>
    <t>Mazda</t>
  </si>
  <si>
    <t>Touring - 4dr Hatchback</t>
  </si>
  <si>
    <t>Black, leatherette(25,25,25);</t>
  </si>
  <si>
    <t>rotary 0</t>
  </si>
  <si>
    <t>McLaren</t>
  </si>
  <si>
    <t>Mercedes-Benz</t>
  </si>
  <si>
    <t>Mercury</t>
  </si>
  <si>
    <t>Mitsubishi</t>
  </si>
  <si>
    <t>LE - 4dr Hatchback</t>
  </si>
  <si>
    <t xml:space="preserve"> 4 -way manual passenger seat adjustment; 6 -way manual driver seat adjustments; Bucket front seats; Height adjustable driver seat; Leatherette ; Multi-level heating driver seat; Multi-level heating passenger seat;</t>
  </si>
  <si>
    <t>Nissan</t>
  </si>
  <si>
    <t xml:space="preserve"> Interior air filtration ; Simulated alloy steering wheel; Turn signal in mirrors ;Climate control;Dual illuminating vanity mirrors;</t>
  </si>
  <si>
    <t xml:space="preserve"> 4 -way manual passenger seat adjustment; 6 -way manual driver seat adjustments; Bucket front seats; Cloth ; Height adjustable driver seat; Height adjustable passenger seat;</t>
  </si>
  <si>
    <t>Oldsmobile</t>
  </si>
  <si>
    <t>Panoz</t>
  </si>
  <si>
    <t>Plymouth</t>
  </si>
  <si>
    <t>Pontiac</t>
  </si>
  <si>
    <t>Porsche</t>
  </si>
  <si>
    <t>flat 4</t>
  </si>
  <si>
    <t>flat 6</t>
  </si>
  <si>
    <t>Ram</t>
  </si>
  <si>
    <t>Rolls-Royce</t>
  </si>
  <si>
    <t>Saab</t>
  </si>
  <si>
    <t>Sweden</t>
  </si>
  <si>
    <t>Saturn</t>
  </si>
  <si>
    <t>Gray(108,110,104);</t>
  </si>
  <si>
    <t>Scion</t>
  </si>
  <si>
    <t>2 yr./ 25000 mi.</t>
  </si>
  <si>
    <t xml:space="preserve"> Interior air filtration ;Climate control;</t>
  </si>
  <si>
    <t>Spyker</t>
  </si>
  <si>
    <t>Netherlands</t>
  </si>
  <si>
    <t>Subaru</t>
  </si>
  <si>
    <t>Suzuki</t>
  </si>
  <si>
    <t xml:space="preserve"> Cargo area light ; Front reading lights ; Interior air filtration ;Climate control;Dual vanity mirrors;</t>
  </si>
  <si>
    <t>Tesla</t>
  </si>
  <si>
    <t>Toyota</t>
  </si>
  <si>
    <t xml:space="preserve">
                            Preferred Accessory Package
                        ;</t>
  </si>
  <si>
    <t xml:space="preserve">
                            Preferred Accessory Package
                        ;
                            Protection Package
                        ;</t>
  </si>
  <si>
    <t xml:space="preserve"> Adaptive cruise control ; Electric power steering ; Front and rear cupholders; Front door pockets; Keyless ignition ; Rear view camera ; Tilt and telescopic steering wheel;Audio and cruise controls on steering wheel;</t>
  </si>
  <si>
    <t xml:space="preserve">
                            50 State Emissions
                        ;</t>
  </si>
  <si>
    <t>Black Softex, leatherette(35,35,35);</t>
  </si>
  <si>
    <t xml:space="preserve"> Alloy wheels; Inside mounted spare tire; Temporary spare tire;17 x 7.0 in. wheels;All season tires;P215/45R17 tires;</t>
  </si>
  <si>
    <t xml:space="preserve"> Alloy wheels; Full wheel covers ; Inside mounted spare tire; Temporary spare tire;15 x 6.5 in. wheels;All season tires;P195/65R15 tires;</t>
  </si>
  <si>
    <t xml:space="preserve">
                            Alloy Wheel Locks
                        ;</t>
  </si>
  <si>
    <t>Prius</t>
  </si>
  <si>
    <t>Super White(225,225,225);Silver Strata Metallic(144,143,132);Electric Green Mica(40,100,60);Brilliant Blue Pearl(0,0,100);Blue Moon Pearl(156,168,182);Aqua Ice Opalescent(160,188,164);</t>
  </si>
  <si>
    <t>https://media.ed.edmunds-media.com/toyota/prius/2001/evox/2001_toyota_prius_sedan_base_tds_evox_6_400.jpg;https://media.ed.edmunds-media.com/toyota/prius/2001/evox/2001_toyota_prius_sedan_base_tds_evox_5_400.jpg;https://media.ed.edmunds-media.com/toyota/prius/2001/evox/2001_toyota_prius_sedan_base_tds_evox_4_400.jpg;https://media.ed.edmunds-media.com/toyota/prius/2001/oem/2001_toyota_prius_sedan_base_fq_oem_1_400.jpg;https://media.ed.edmunds-media.com/toyota/prius/2001/oem/2001_toyota_prius_sedan_base_rq_oem_2_400.jpg;https://media.ed.edmunds-media.com/toyota/prius/2001/evox/2001_toyota_prius_sedan_base_pr_evox_1_400.jpg;https://media.ed.edmunds-media.com/toyota/prius/2001/oem/2001_toyota_prius_sedan_base_i_oem_2_400.jpg;</t>
  </si>
  <si>
    <t xml:space="preserve"> Alloy wheels; Inside mounted spare tire; Temporary spare tire;14 in. wheels;All season tires;P175/65R14 tires;Steel spare wheel;</t>
  </si>
  <si>
    <t xml:space="preserve"> 2 front headrests; 2 rear headrests; Anti-theft alarm system ; Child seat anchors ; Electronic brakeforce distribution ; Engine immobilizer ; Front seatbelt pretensioners;4-wheel ABS;Emergency interior trunk release ;Rear center 3-point belt ;Rear door child safety locks ;Rear height adjustable headrests ;Ventilated front disc / rear drum brakes;Glass Breakage Sensor;</t>
  </si>
  <si>
    <t xml:space="preserve">
                            Compact Disc Deck
                        ;
                            In-Dash 6 Disc CD Changer
                        ;
                            Cargo Logic Tote by Nifty Products
                        ;
                            Cargo Mat
                        ;
                            Carpet Floor Mats (4-pc. Set)
                        ;
                            Cargo Net
                        ;</t>
  </si>
  <si>
    <t>XW10</t>
  </si>
  <si>
    <t>Aqua Ice Opalescent(160,188,164);Blue Moon Pearl(156,168,182);Brilliant Blue Pearl(0,0,100);Electric Green Mica(40,100,60);Silver Strata Metallic(144,143,132);Super White(255,255,255);</t>
  </si>
  <si>
    <t>https://media.ed.edmunds-media.com/toyota/prius/2002/evox/2002_toyota_prius_sedan_base_tds_evox_5_400.jpg;https://media.ed.edmunds-media.com/toyota/prius/2002/evox/2002_toyota_prius_sedan_base_tds_evox_3_400.jpg;https://media.ed.edmunds-media.com/toyota/prius/2002/evox/2002_toyota_prius_sedan_base_tds_evox_1_400.jpg;https://media.ed.edmunds-media.com/toyota/prius/2002/oem/2002_toyota_prius_sedan_base_fq_oem_1_400.jpg;https://media.ed.edmunds-media.com/toyota/prius/2002/oem/2002_toyota_prius_sedan_base_rq_oem_2_400.jpg;https://media.ed.edmunds-media.com/toyota/prius/2002/oem/2002_toyota_prius_sedan_base_s_oem_1_400.jpg;https://media.ed.edmunds-media.com/toyota/prius/2001/oem/2001_toyota_prius_sedan_base_i_oem_2_400.jpg;</t>
  </si>
  <si>
    <t xml:space="preserve"> Alloy wheels; Temporary spare tire;14 x 5.5 in. wheels;All season tires;P175/65R14 tires;Steel spare wheel;</t>
  </si>
  <si>
    <t xml:space="preserve"> 2 front headrests; 2 rear headrests; Anti-theft alarm system ; Child seat anchors ; Electronic brakeforce distribution ; Engine immobilizer ; Front seatbelt pretensioners;4-wheel ABS;Emergency interior trunk release ;Rear center 3-point belt ;Rear door child safety locks ;Ventilated front disc / rear drum brakes;</t>
  </si>
  <si>
    <t>Brilliant Blue Pearl(0,0,100);Electric Green(40,100,60);Aqua Ice Opalescent(160,188,164);Black(0,0,0);Super White(247,247,247);Golden Pearl(239,236,221);Silver Strata Metallic(144,143,132);</t>
  </si>
  <si>
    <t>Amethyst();</t>
  </si>
  <si>
    <t>https://media.ed.edmunds-media.com/toyota/prius/2003/evox/2003_toyota_prius_sedan_base_tds_evox_6_400.jpg;https://media.ed.edmunds-media.com/toyota/prius/2003/evox/2003_toyota_prius_sedan_base_tds_evox_3_400.jpg;https://media.ed.edmunds-media.com/toyota/prius/2003/evox/2003_toyota_prius_sedan_base_tds_evox_5_400.jpg;https://media.ed.edmunds-media.com/toyota/prius/2003/oem/2003_toyota_prius_sedan_base_fq_oem_1_400.jpg;https://media.ed.edmunds-media.com/toyota/prius/2001/oem/2001_toyota_prius_sedan_base_rq_oem_2_400.jpg;https://media.ed.edmunds-media.com/toyota/prius/2003/oem/2003_toyota_prius_sedan_base_s_oem_1_400.jpg;https://media.ed.edmunds-media.com/toyota/prius/2001/oem/2001_toyota_prius_sedan_base_i_oem_2_400.jpg;</t>
  </si>
  <si>
    <t xml:space="preserve"> 2 -way manual driver seat adjustments; 2 -way manual passenger seat adjustment; Bucket front seats; Cloth ; Height adjustable driver seat; Height adjustable passenger seat;</t>
  </si>
  <si>
    <t xml:space="preserve"> Alloy wheels; Inside mounted spare tire; Temporary spare tire;14 x 5.5 in. wheels;All season tires;P175/65R14 tires;Steel spare wheel;</t>
  </si>
  <si>
    <t>4dr Hatchback (1.5L 4cyl CVT)</t>
  </si>
  <si>
    <t>Millenium Silver(151,149,150);Salsa Red Pearl(156,50,31);Super White(247,247,247);Black(0,0,0);Seaside Pearl(120,155,175);Driftwood Pearl(167,155,143);Tideland Pearl(144,167,159);</t>
  </si>
  <si>
    <t>Ivory/Brown(201,188,179);Gray/Burgundy(164,158,160);</t>
  </si>
  <si>
    <t>https://media.ed.edmunds-media.com/toyota/prius/2004/lt/2004_toyota_prius_det_lt_1291105_400.jpg;https://media.ed.edmunds-media.com/toyota/prius/2004/lt/2004_toyota_prius_det_lt_1291104_400.jpg;https://media.ed.edmunds-media.com/toyota/prius/2004/lt/2004_toyota_prius_det_lt_1291102_400.jpg;https://media.ed.edmunds-media.com/toyota/prius/2004/oem/2004_toyota_prius_4dr-hatchback_base_fq_oem_1_400.jpg;https://media.ed.edmunds-media.com/toyota/prius/2004/oem/2004_toyota_prius_4dr-hatchback_base_rq_oem_1_400.jpg;https://media.ed.edmunds-media.com/toyota/prius/2004/evox/2004_toyota_prius_4dr-hatchback_base_pr_evox_1_400.jpg;https://media.ed.edmunds-media.com/toyota/prius/2004/oem/2004_toyota_prius_4dr-hatchback_base_i_oem_1_400.jpg;</t>
  </si>
  <si>
    <t xml:space="preserve"> Cruise control ; Electric power steering ; Front and rear cupholders; Front door pockets; Front seatback storage ; Retained accessory power ; Tilt-adjustable steering wheel;Audio controls on steering wheel;</t>
  </si>
  <si>
    <t xml:space="preserve"> Alloy wheels; Inside mounted spare tire; Temporary spare tire;15 x 6 in. wheels;All season tires;P185/65R15 tires;Steel spare wheel;</t>
  </si>
  <si>
    <t xml:space="preserve"> 2 front headrests; 3 rear headrests; Child seat anchors ; Electronic brakeforce distribution ; Engine immobilizer ; Front and rear seatbelt pretensioners; Tire pressure monitoring ; Traction control ;4-wheel ABS;Emergency braking assist ;Emergency interior trunk release ;Rear center 3-point belt ;Rear door child safety locks ;Rear height adjustable headrests ;Ventilated front disc / rear drum brakes;</t>
  </si>
  <si>
    <t>XW20</t>
  </si>
  <si>
    <t>4dr Hatchback (1.5L 4cyl gas/electric hybrid CVT)</t>
  </si>
  <si>
    <t>Black(0,0,0);Salsa Red Pearl(156,50,31);Driftwood Pearl(167,155,143);Tideland Pearl(144,167,159);Seaside Pearl(120,155,175);Super White(247,247,247);Millenium Silver Metallic(151,149,150);</t>
  </si>
  <si>
    <t>https://media.ed.edmunds-media.com/toyota/prius/2004/oem/2004_toyota_prius_4dr-hatchback_base_detail_oem_3_400.jpg;https://media.ed.edmunds-media.com/toyota/prius/2004/oem/2004_toyota_prius_4dr-hatchback_base_detail_oem_4_400.jpg;https://media.ed.edmunds-media.com/toyota/prius/2004/oem/2004_toyota_prius_4dr-hatchback_base_detail_oem_1_400.jpg;https://media.ed.edmunds-media.com/toyota/prius/2004/oem/2004_toyota_prius_4dr-hatchback_base_fq_oem_1_400.jpg;https://media.ed.edmunds-media.com/toyota/prius/2004/oem/2004_toyota_prius_4dr-hatchback_base_rq_oem_1_400.jpg;https://media.ed.edmunds-media.com/toyota/prius/2005/evox/2005_toyota_prius_4dr-hatchback_base_pr_evox_1_400.jpg;https://media.ed.edmunds-media.com/toyota/prius/2004/oem/2004_toyota_prius_4dr-hatchback_base_i_oem_1_400.jpg;</t>
  </si>
  <si>
    <t xml:space="preserve"> Cargo area light ; Front reading lights ; Interior air filtration ;Climate control;Dual illuminating vanity mirrors;</t>
  </si>
  <si>
    <t xml:space="preserve"> Alloy wheels; Inside mounted spare tire; Temporary spare tire;15 x 6.0 in. wheels;All season tires;P185/65R15 tires;Steel spare wheel;</t>
  </si>
  <si>
    <t xml:space="preserve"> 2 front headrests; 3 rear headrests; Child seat anchors ; Electronic brakeforce distribution ; Engine immobilizer ; Front and rear seatbelt pretensioners; Tire pressure monitoring ; Traction control ;4-wheel ABS;Emergency braking assist ;Rear center 3-point belt ;Rear door child safety locks ;Rear height adjustable headrests ;Ventilated front disc / rear drum brakes;</t>
  </si>
  <si>
    <t>Driftwood Pearl(167,155,143);Black(0,0,0);Super White(247,247,247);Silver Pine Mica(192,201,190);Classic Silver Metallic(220,220,220);Seaside Pearl(120,155,175);Barcelona Red Metallic(143,5,3);Magnetic Gray(56,57,59);</t>
  </si>
  <si>
    <t>Gray, leather(164,158,160);Gray, cloth(164,158,160);Beige, leather(167,149,135);Beige, cloth(167,149,135);</t>
  </si>
  <si>
    <t>https://media.ed.edmunds-media.com/toyota/prius/2006/oem/2006_toyota_prius_4dr-hatchback_base_cargo_oem_2_400.jpg;https://media.ed.edmunds-media.com/toyota/prius/2006/evox/2006_toyota_prius_4dr-hatchback_base_cc_evox_1_400.jpg;https://media.ed.edmunds-media.com/toyota/prius/2006/evox/2006_toyota_prius_4dr-hatchback_base_tds_evox_7_400.jpg;https://media.ed.edmunds-media.com/toyota/prius/2006/oem/2006_toyota_prius_4dr-hatchback_base_fq_oem_2_400.jpg;https://media.ed.edmunds-media.com/toyota/prius/2006/oem/2006_toyota_prius_4dr-hatchback_base_rq_oem_1_400.jpg;https://media.ed.edmunds-media.com/toyota/prius/2006/oem/2006_toyota_prius_4dr-hatchback_base_s_oem_1_400.jpg;https://media.ed.edmunds-media.com/toyota/prius/2006/oem/2006_toyota_prius_4dr-hatchback_base_i_oem_1_400.jpg;</t>
  </si>
  <si>
    <t xml:space="preserve"> 2 front headrests; 3 rear headrests; Child seat anchors ; Electronic brakeforce distribution ; Engine immobilizer ; Front and rear seatbelt pretensioners; Tire pressure monitoring ; Traction control ;4-wheel ABS;Emergency braking assist ;Passenger airbag occupant sensing deactivation ;Rear center 3-point belt ;Rear door child safety locks ;Rear height adjustable headrests ;Ventilated front disc / rear drum brakes;</t>
  </si>
  <si>
    <t>Super White(247,247,247);Barcelona Red Metallic(143,5,3);Classic Silver Metallic(220,220,220);Black(0,0,0);Magnetic Gray Metallic(56,57,59);Seaside Pearl(120,155,175);Silver Pine Mica(192,201,190);Driftwood Pearl(167,155,143);</t>
  </si>
  <si>
    <t>Bisque, leather(167,149,135);Bisque, cloth(167,149,135);Dark Gray, leather(164,158,160);Dark Gray, cloth(164,158,160);</t>
  </si>
  <si>
    <t>https://media.ed.edmunds-media.com/toyota/prius/2007/evox/2007_toyota_prius_4dr-hatchback_base_tds_evox_1_400.jpg;https://media.ed.edmunds-media.com/toyota/prius/2007/evox/2007_toyota_prius_4dr-hatchback_base_tds_evox_6_400.jpg;https://media.ed.edmunds-media.com/toyota/prius/2007/evox/2007_toyota_prius_4dr-hatchback_base_tds_evox_7_400.jpg;https://media.ed.edmunds-media.com/toyota/prius/2007/oem/2007_toyota_prius_4dr-hatchback_touring_fq_oem_4_400.jpg;https://media.ed.edmunds-media.com/toyota/prius/2007/oem/2007_toyota_prius_4dr-hatchback_base_rq_oem_2_400.jpg;https://media.ed.edmunds-media.com/toyota/prius/2007/oem/2007_toyota_prius_4dr-hatchback_base_s_oem_2_400.jpg;https://media.ed.edmunds-media.com/toyota/prius/2007/oem/2007_toyota_prius_4dr-hatchback_base_i_oem_2_400.jpg;</t>
  </si>
  <si>
    <t xml:space="preserve"> 2 front headrests; 3 rear headrests; Child seat anchors ; Dual front side-mounted airbags; Electronic brakeforce distribution ; Engine immobilizer ; Front and rear head airbags; Front and rear seatbelt pretensioners; Tire pressure monitoring ; Traction control ;4-wheel ABS;Emergency braking assist ;Passenger airbag occupant sensing deactivation ;Rear center 3-point belt ;Rear door child safety locks ;Rear height adjustable headrests ;Ventilated front disc / rear drum brakes;</t>
  </si>
  <si>
    <t>Touring 4dr Hatchback (1.5L 4cyl gas/electric hybrid CVT)</t>
  </si>
  <si>
    <t xml:space="preserve"> Alloy wheels; Inside mounted spare tire; Temporary spare tire;16 in. wheels;All season tires;P195/55R16 tires;Steel spare wheel;</t>
  </si>
  <si>
    <t xml:space="preserve"> 2 front headrests; 3 rear headrests; Child seat anchors ; Dual front side-mounted airbags; Electronic brakeforce distribution ; Engine immobilizer ; Front and rear head airbags; Front and rear seatbelt pretensioners; Front fog/driving lights ; Tire pressure monitoring ; Traction control ; Xenon high intensity discharge headlamp;4-wheel ABS;Emergency braking assist ;Passenger airbag occupant sensing deactivation ;Rear center 3-point belt ;Rear door child safety locks ;Rear height adjustable headrests ;Ventilated front disc / rear drum brakes;</t>
  </si>
  <si>
    <t>Standard 4dr Hatchback (1.5L 4cyl gas/electric hybrid CVT)</t>
  </si>
  <si>
    <t>Super White(247,247,247);Driftwood Pearl(167,155,143);Black(0,0,0);Barcelona Red Metallic(143,5,3);Classic Silver Metallic(220,220,220);Magnetic Gray Metallic(56,57,59);Spectra Blue Mica(64,79,118);Silver Pine Mica(192,201,190);Seaside Pearl(120,155,175);</t>
  </si>
  <si>
    <t>Dark Gray, leather(164,158,160);Dark Gray, cloth(164,158,160);Bisque, leather(167,149,135);Bisque, cloth(167,149,135);</t>
  </si>
  <si>
    <t>https://media.ed.edmunds-media.com/toyota/prius/2008/oem/2008_toyota_prius_4dr-hatchback_base_cc_oem_1_400.jpg;https://media.ed.edmunds-media.com/toyota/prius/2008/oem/2008_toyota_prius_4dr-hatchback_touring_cargo_oem_1_400.jpg;https://media.ed.edmunds-media.com/toyota/prius/2008/evox/2008_toyota_prius_4dr-hatchback_base_cc_evox_1_400.jpg;https://media.ed.edmunds-media.com/toyota/prius/2008/oem/2008_toyota_prius_4dr-hatchback_base_fq_oem_1_400.jpg;https://media.ed.edmunds-media.com/toyota/prius/2008/oem/2008_toyota_prius_4dr-hatchback_base_rq_oem_1_400.jpg;https://media.ed.edmunds-media.com/toyota/prius/2008/oem/2008_toyota_prius_4dr-hatchback_touring_s_oem_1_400.jpg;https://media.ed.edmunds-media.com/toyota/prius/2008/oem/2008_toyota_prius_4dr-hatchback_base_i_oem_1_400.jpg;</t>
  </si>
  <si>
    <t xml:space="preserve"> Electric power steering ; Front and rear cupholders; Front door pockets; Retained accessory power ; Tilt-adjustable steering wheel;Audio controls on steering wheel;</t>
  </si>
  <si>
    <t xml:space="preserve"> Alloy wheels; Inside mounted spare tire; Temporary spare tire;15 x 5.5 in. wheels;All season tires;P185/65R 86 tires;Steel spare wheel;</t>
  </si>
  <si>
    <t xml:space="preserve"> 2 front headrests; 3 rear headrests; Child seat anchors ; Dual front side-mounted airbags; Electronic brakeforce distribution ; Engine immobilizer ; Front and rear head airbags; Front seatbelt pretensioners; Tire pressure monitoring ; Traction control ;4-wheel ABS;Emergency braking assist ;Passenger airbag occupant sensing deactivation ;Rear center 3-point belt ;Rear door child safety locks ;Rear height adjustable headrests ;Ventilated front disc / rear drum brakes;</t>
  </si>
  <si>
    <t>Standard - 4dr Hatchback</t>
  </si>
  <si>
    <t xml:space="preserve"> Alloy wheels; Inside mounted spare tire; Temporary spare tire;16 in. wheels;All season tires;P195/55R 86 tires;Steel spare wheel;</t>
  </si>
  <si>
    <t xml:space="preserve"> 2 front headrests; 3 rear headrests; Child seat anchors ; Dual front side-mounted airbags; Electronic brakeforce distribution ; Engine immobilizer ; Front and rear head airbags; Front fog/driving lights ; Front seatbelt pretensioners; Tire pressure monitoring ; Traction control ; Xenon high intensity discharge headlamp;4-wheel ABS;Emergency braking assist ;Passenger airbag occupant sensing deactivation ;Rear center 3-point belt ;Rear door child safety locks ;Rear height adjustable headrests ;Ventilated front disc / rear drum brakes;</t>
  </si>
  <si>
    <t>Black(0,0,0);Magnetic Gray Metallic(56,57,59);Classic Silver Metallic(220,220,220);Silver Pine Mica(192,201,190);Driftwood Pearl(167,155,143);Barcelona Red Metallic(143,5,3);Spectra Blue Mica(64,79,118);Super White(247,247,247);Seaside Pearl(120,155,175);</t>
  </si>
  <si>
    <t>https://media.ed.edmunds-media.com/toyota/prius/2009/oem/2009_toyota_prius_4dr-hatchback_base_cc_oem_2_400.jpg;https://media.ed.edmunds-media.com/toyota/prius/2009/oem/2009_toyota_prius_4dr-hatchback_base_cargo_oem_3_400.jpg;https://media.ed.edmunds-media.com/toyota/prius/2009/evox/2009_toyota_prius_4dr-hatchback_base_cc_evox_1_400.jpg;https://media.ed.edmunds-media.com/toyota/prius/2009/oem/2009_toyota_prius_4dr-hatchback_base_fq_oem_2_400.jpg;https://media.ed.edmunds-media.com/toyota/prius/2009/oem/2009_toyota_prius_4dr-hatchback_base_rq_oem_1_400.jpg;https://media.ed.edmunds-media.com/toyota/prius/2009/oem/2009_toyota_prius_4dr-hatchback_touring_s_oem_1_400.jpg;https://media.ed.edmunds-media.com/toyota/prius/2009/oem/2009_toyota_prius_4dr-hatchback_base_i_oem_1_400.jpg;</t>
  </si>
  <si>
    <t>I 4dr Hatchback (1.8L 4cyl gas/electric hybrid CVT)</t>
  </si>
  <si>
    <t>Black(0,0,0);Classic Silver Metallic(220,220,220);Blue Ribbon Metallic(0,75,133);Winter Gray Metallic(51,56,62);Barcelona Red Metallic(143,5,3);Blizzard Pearl(236,231,234);</t>
  </si>
  <si>
    <t>Dark Gray, leather(164,158,160);Dark Gray, cloth(164,158,160);Bisque, leather(167,149,135);Bisque, cloth(167,149,135);Misty Gray, leather(139,135,132);Misty Gray, cloth(139,135,132);</t>
  </si>
  <si>
    <t>https://media.ed.edmunds-media.com/toyota/prius/2010/ei/2010_toyota_prius_4dr-hatchback_iv_tds_ei_3_400.jpg;https://media.ed.edmunds-media.com/toyota/prius/2010/ei/2010_toyota_prius_4dr-hatchback_iv_tds_ei_1_400.jpg;https://media.ed.edmunds-media.com/toyota/prius/2010/oem/2010_toyota_prius_4dr-hatchback_ii_cargo_oem_3_400.jpg;https://media.ed.edmunds-media.com/toyota/prius/2010/oem/2010_toyota_prius_4dr-hatchback_iv_fq_oem_1_400.jpg;https://media.ed.edmunds-media.com/toyota/prius/2010/oem/2010_toyota_prius_4dr-hatchback_ii_rq_oem_2_400.jpg;https://media.ed.edmunds-media.com/toyota/prius/2010/oem/2010_toyota_prius_4dr-hatchback_v_s_oem_1_400.jpg;https://media.ed.edmunds-media.com/toyota/prius/2010/oem/2010_toyota_prius_4dr-hatchback_ii_i_oem_1_400.jpg;</t>
  </si>
  <si>
    <t xml:space="preserve"> Electric power steering ; Front and rear cupholders; Front door pockets; Overhead console with storage ; Retained accessory power ; Tilt and telescopic steering wheel;Audio and cruise controls on steering wheel;</t>
  </si>
  <si>
    <t xml:space="preserve"> Cargo area light ; Front reading lights ; Interior air filtration ;Climate control;</t>
  </si>
  <si>
    <t xml:space="preserve"> Inside mounted spare tire; Temporary spare tire;15 x 6.0 in. wheels;All season tires;P195/65R V tires;Steel spare wheel;</t>
  </si>
  <si>
    <t xml:space="preserve"> 2 front headrests; 3 rear headrests; Child seat anchors ; Dual front side-mounted airbags; Electronic brakeforce distribution ; Engine immobilizer ; Front and rear head airbags; Front seatbelt pretensioners; Stability control ; Tire pressure monitoring ; Traction control ;4-wheel ABS;Emergency braking assist ;Passenger airbag occupant sensing deactivation ;Passenger head restraint whiplash protection system ;Rear center 3-point belt ;Rear door child safety locks ;Rear folding headrests ;Ventilated front disc / solid rear disc brakes;V.I.P. RS3200 Plus Security System;</t>
  </si>
  <si>
    <t xml:space="preserve">
                            Preferred Premium Accessory Package Plus
                        ;
                            Appearance Package
                        ;
                            Preferred Accessory Package
                        ;</t>
  </si>
  <si>
    <t xml:space="preserve">
                            Alloy Wheel Locks
                        ;
                            Rear Bumper Applique
                        ;
                            Lower Door Molding
                        ;
                            Door Edge Guard
                        ;
                            Clear Protective Film
                        ;
                            Special Color
                        ;</t>
  </si>
  <si>
    <t xml:space="preserve">
                            Cargo Tote
                        ;
                            Cargo Net
                        ;
                            Cargo Organizer
                        ;
                            Emergency Assistance Kit
                        ;
                            Satellite Radio (XM)
                        ;
                            Carpet Floor/Cargo Mat Set
                        ;
                            Interface Kit for iPod
                        ;
                            Auto-Dimming Mirror
                        ;
                            Illuminated Door Sills
                        ;
                            First Aid Kit
                        ;</t>
  </si>
  <si>
    <t>XW30</t>
  </si>
  <si>
    <t>I - 4dr Hatchback</t>
  </si>
  <si>
    <t>II 4dr Hatchback (1.8L 4cyl gas/electric hybrid CVT)</t>
  </si>
  <si>
    <t>Black(0,0,0);Classic Silver Metallic(220,220,220);Sandy Beach Metallic(192,168,140);Blue Ribbon Metallic(0,75,133);Winter Gray Metallic(51,56,62);Barcelona Red Metallic(143,5,3);Blizzard Pearl(236,231,234);</t>
  </si>
  <si>
    <t xml:space="preserve"> Alloy wheels; Inside mounted spare tire; Partial wheel covers ; Temporary spare tire;15 x 6.0 in. wheels;All season tires;P195/65R V tires;Steel spare wheel;</t>
  </si>
  <si>
    <t xml:space="preserve"> 2 front headrests; 3 rear headrests; Auto delay off headlamps; Child seat anchors ; Dual front side-mounted airbags; Electronic brakeforce distribution ; Engine immobilizer ; Front and rear head airbags; Front seatbelt pretensioners; Remote anti-theft alarm system ; Stability control ; Tire pressure monitoring ; Traction control ;4-wheel ABS;Emergency braking assist ;Passenger airbag occupant sensing deactivation ;Passenger head restraint whiplash protection system ;Rear center 3-point belt ;Rear door child safety locks ;Rear folding headrests ;Ventilated front disc / solid rear disc brakes;V.I.P. RS3200 Plus Security System;</t>
  </si>
  <si>
    <t xml:space="preserve">
                            BLU Logic Hands-free System
                        ;
                            Cargo Tote
                        ;
                            Cargo Net
                        ;
                            Cargo Organizer
                        ;
                            Emergency Assistance Kit
                        ;
                            Satellite Radio (XM)
                        ;
                            Carpet Floor/Cargo Mat Set
                        ;
                            Interface Kit for iPod
                        ;
                            Auto-Dimming Mirror
                        ;
                            Illuminated Door Sills
                        ;
                            First Aid Kit
                        ;</t>
  </si>
  <si>
    <t>II - 4dr Hatchback</t>
  </si>
  <si>
    <t>III 4dr Hatchback (1.8L 4cyl gas/electric hybrid CVT)</t>
  </si>
  <si>
    <t xml:space="preserve"> 3 Months of provided satellite radio service; 8 total speakers; JBL premium brand speakers; JBL premium brand stereo system; Auxiliary audio input ; Mast antenna; Radio data system ; Satellite radio satellite radio;AM/FM  stereo;</t>
  </si>
  <si>
    <t xml:space="preserve">
                            Preferred Premium Accessory Package Plus
                        ;
                            Solar Roof Package
                        ;
                            Navigation Package
                        ;
                            Appearance Package
                        ;
                            Preferred Accessory Package
                        ;</t>
  </si>
  <si>
    <t>III - 4dr Hatchback</t>
  </si>
  <si>
    <t>IV 4dr Hatchback (1.8L 4cyl gas/electric hybrid CVT)</t>
  </si>
  <si>
    <t xml:space="preserve"> 4 -way manual passenger seat adjustment; 6 -way manual driver seat adjustments; Bucket front seats; Heated driver seat; Heated passenger seat; Height adjustable driver seat; Leather ;Driver seat with power adjustable lumbar support ;</t>
  </si>
  <si>
    <t xml:space="preserve"> Cruise control ; Electric power steering ; Front and rear cupholders; Front door pockets; Front seatback storage ; Keyless ignition ; Overhead console with storage ; Retained accessory power ; Tilt and telescopic steering wheel; Universal remote transmitter (for garage door, security system, etc.);Audio and cruise controls on steering wheel;</t>
  </si>
  <si>
    <t xml:space="preserve"> Cargo area light ; Electrochromatic inside rearview mirror; Front reading lights ; Interior air filtration ;Climate control;Dual illuminating vanity mirrors;</t>
  </si>
  <si>
    <t>IV - 4dr Hatchback</t>
  </si>
  <si>
    <t>V 4dr Hatchback (1.8L 4cyl gas/electric hybrid CVT)</t>
  </si>
  <si>
    <t xml:space="preserve"> 2 front headrests; 3 rear headrests; LED headlamp; Auto delay off headlamps; Child seat anchors ; Dual front side-mounted airbags; Electronic brakeforce distribution ; Engine immobilizer ; Front and rear head airbags; Front fog/driving lights ; Front seatbelt pretensioners; High pressure washers headlamps; Remote anti-theft alarm system ; Self-leveling headlights; Stability control ; Tire pressure monitoring ; Traction control ;4-wheel ABS;Emergency braking assist ;Passenger airbag occupant sensing deactivation ;Passenger head restraint whiplash protection system ;Rear center 3-point belt ;Rear door child safety locks ;Rear folding headrests ;Ventilated front disc / solid rear disc brakes;V.I.P. RS3200 Plus Security System;</t>
  </si>
  <si>
    <t xml:space="preserve">
                            Preferred Premium Accessory Package Plus
                        ;
                            Advanced Technology Package
                        ;
                            Navigation Package
                        ;
                            Appearance Package
                        ;
                            Preferred Accessory Package
                        ;</t>
  </si>
  <si>
    <t>V - 4dr Hatchback</t>
  </si>
  <si>
    <t>One 4dr Hatchback (1.8L 4cyl gas/electric hybrid CVT)</t>
  </si>
  <si>
    <t>Sandy Beach Metallic(192,168,140);Winter Gray Metallic(51,56,62);Blue Ribbon Metallic(0,75,133);Black(0,0,0);Classic Silver Metallic(179,186,192);Barcelona Red Metallic(143,5,3);Blizzard Pearl(236,231,234);</t>
  </si>
  <si>
    <t>Bisque, cloth(159,146,127);Misty Gray, cloth(103,113,119);Dark Gray, cloth(54,54,56);</t>
  </si>
  <si>
    <t>https://media.ed.edmunds-media.com/toyota/prius/2011/oem/2011_toyota_prius_4dr-hatchback_five_cc_oem_3_400.jpg;https://media.ed.edmunds-media.com/toyota/prius/2011/oem/2011_toyota_prius_4dr-hatchback_four_cargo_oem_3_400.jpg;https://media.ed.edmunds-media.com/toyota/prius/2011/oem/2011_toyota_prius_4dr-hatchback_four_cargo_oem_2_400.jpg;https://media.ed.edmunds-media.com/toyota/prius/2011/oem/2011_toyota_prius_4dr-hatchback_five_fq_oem_1_400.jpg;https://media.ed.edmunds-media.com/toyota/prius/2011/oem/2011_toyota_prius_4dr-hatchback_five_rq_oem_2_400.jpg;https://media.ed.edmunds-media.com/toyota/prius/2011/oem/2011_toyota_prius_4dr-hatchback_four_s_oem_1_400.jpg;https://media.ed.edmunds-media.com/toyota/prius/2011/oem/2011_toyota_prius_4dr-hatchback_five_i_oem_1_400.jpg;</t>
  </si>
  <si>
    <t xml:space="preserve"> Electric power steering ; Front and rear cupholders; Front door pockets; Front seatback storage ; Overhead console with storage ; Retained accessory power ; Tilt and telescopic steering wheel;Audio controls on steering wheel;</t>
  </si>
  <si>
    <t xml:space="preserve"> Cargo area light ; Front reading lights ; Interior air filtration ; Simulated alloy steering wheel; Simulated alloy trim on doors; Simulated alloy trim on shift knob;Climate control;Dual illuminating vanity mirrors;</t>
  </si>
  <si>
    <t xml:space="preserve"> Alloy wheels; Full wheel covers ; Inside mounted spare tire; Temporary spare tire;15 x 6.0 in. wheels;All season tires;P195/65R15 tires;Steel spare wheel;</t>
  </si>
  <si>
    <t xml:space="preserve"> 2 front headrests; 3 rear headrests; Auto delay off headlamps; Child seat anchors ; Daytime running lights ; Dual front side-mounted airbags; Electronic brakeforce distribution ; Engine immobilizer ; Front and rear head airbags; Front seatbelt pretensioners; Stability control ; Tire pressure monitoring ; Traction control ;4-wheel ABS;Emergency braking assist ;Passenger airbag occupant sensing deactivation ;Passenger head restraint whiplash protection system ;Rear center 3-point belt ;Rear door child safety locks ;Rear folding headrests ;Ventilated front disc / solid rear disc brakes;V.I.P. Security Upgrade;Emergency Assistance kit;First Aid Kit;</t>
  </si>
  <si>
    <t xml:space="preserve">
                            Preferred Accessory Package
                        ;
                            Preferred Premium Accessory Package
                        ;
                            Appearance Package
                        ;</t>
  </si>
  <si>
    <t xml:space="preserve">
                            Special Color
                        ;
                            Door Edge Guard
                        ;
                            Lower Door Molding
                        ;
                            Rear Bumper Applique
                        ;
                            Alloy Wheel Locks
                        ;
                            Clear Protective Film
                        ;</t>
  </si>
  <si>
    <t xml:space="preserve">
                            Illuminated Door Sills
                        ;
                            Cargo Organizer
                        ;
                            Cargo Tote by Nifty Product
                        ;
                            XM Satellite Radio
                        ;
                            Auto-Dimming Mirror
                        ;
                            Cargo Net
                        ;
                            Carpet Floor/Cargo Mat Set
                        ;
                            Ashtray
                        ;
                            All-Weather Mats and Cargo Mat
                        ;</t>
  </si>
  <si>
    <t>One - 4dr Hatchback</t>
  </si>
  <si>
    <t>Two 4dr Hatchback (1.8L 4cyl gas/electric hybrid CVT)</t>
  </si>
  <si>
    <t xml:space="preserve"> 2 front headrests; 3 rear headrests; Auto delay off headlamps; Child seat anchors ; Daytime running lights ; Dual front side-mounted airbags; Electronic brakeforce distribution ; Engine immobilizer ; Front and rear head airbags; Front seatbelt pretensioners; Remote anti-theft alarm system ; Stability control ; Tire pressure monitoring ; Traction control ;4-wheel ABS;Emergency braking assist ;Passenger airbag occupant sensing deactivation ;Passenger head restraint whiplash protection system ;Rear center 3-point belt ;Rear door child safety locks ;Rear folding headrests ;Ventilated front disc / solid rear disc brakes;V.I.P. Security Upgrade;Emergency Assistance kit;First Aid Kit;</t>
  </si>
  <si>
    <t xml:space="preserve">
                            PLUS Performance Package
                        ;
                            Preferred Accessory Package
                        ;
                            Preferred Premium Accessory Package
                        ;
                            Appearance Package
                        ;
                            PLUS Performance Package
                        ;</t>
  </si>
  <si>
    <t xml:space="preserve">
                            Illuminated Door Sills
                        ;
                            Cargo Organizer
                        ;
                            Cargo Tote by Nifty Product
                        ;
                            XM Satellite Radio
                        ;
                            Auto-Dimming Mirror
                        ;
                            Cargo Net
                        ;
                            BLU Logic Hands-free System
                        ;
                            Carpet Floor/Cargo Mat Set
                        ;
                            Ashtray
                        ;
                            All-Weather Mats and Cargo Mat
                        ;</t>
  </si>
  <si>
    <t>Two - 4dr Hatchback</t>
  </si>
  <si>
    <t>Three 4dr Hatchback (1.8L 4cyl gas/electric hybrid CVT)</t>
  </si>
  <si>
    <t xml:space="preserve">
                            PLUS Performance Package
                        ;
                            Solar Roof Package
                        ;
                            Preferred Accessory Package
                        ;
                            Preferred Premium Accessory Package
                        ;
                            Navigation Package
                        ;
                            Appearance Package
                        ;
                            PLUS Performance Package
                        ;</t>
  </si>
  <si>
    <t xml:space="preserve">
                            Illuminated Door Sills
                        ;
                            Cargo Organizer
                        ;
                            Cargo Tote by Nifty Product
                        ;
                            XM Satellite Radio
                        ;
                            Auto-Dimming Mirror
                        ;
                            Cargo Net
                        ;
                            Audio Package
                        ;
                            Carpet Floor/Cargo Mat Set
                        ;
                            Ashtray
                        ;
                            All-Weather Mats and Cargo Mat
                        ;</t>
  </si>
  <si>
    <t>Three - 4dr Hatchback</t>
  </si>
  <si>
    <t>Four 4dr Hatchback (1.8L 4cyl gas/electric hybrid CVT)</t>
  </si>
  <si>
    <t>Misty Gray, leather(103,113,119);Bisque, leather(159,146,127);Dark Gray, leather(54,54,56);</t>
  </si>
  <si>
    <t xml:space="preserve"> Cargo area light ; Electrochromatic inside rearview mirror; Front reading lights ; Interior air filtration ; Simulated alloy trim on doors; Simulated alloy trim on shift knob;Climate control;Dual illuminating vanity mirrors;</t>
  </si>
  <si>
    <t>Four - 4dr Hatchback</t>
  </si>
  <si>
    <t>Five 4dr Hatchback (1.8L 4cyl gas/electric hybrid CVT)</t>
  </si>
  <si>
    <t xml:space="preserve"> 2 front headrests; 3 rear headrests; LED headlamp; Auto delay off headlamps; Child seat anchors ; Daytime running lights ; Dual front side-mounted airbags; Electronic brakeforce distribution ; Engine immobilizer ; Front and rear head airbags; Front fog/driving lights ; Front seatbelt pretensioners; High pressure washers headlamps; Remote anti-theft alarm system ; Self-leveling headlights; Stability control ; Tire pressure monitoring ; Traction control ;4-wheel ABS;Emergency braking assist ;Passenger airbag occupant sensing deactivation ;Passenger head restraint whiplash protection system ;Rear center 3-point belt ;Rear door child safety locks ;Rear folding headrests ;Ventilated front disc / solid rear disc brakes;V.I.P. Security Upgrade;Emergency Assistance kit;First Aid Kit;</t>
  </si>
  <si>
    <t xml:space="preserve">
                            Advanced Technology Package
                        ;
                            PLUS Performance Package
                        ;
                            Preferred Accessory Package
                        ;
                            Preferred Premium Accessory Package
                        ;
                            Navigation Package
                        ;
                            Appearance Package
                        ;
                            PLUS Performance Package
                        ;</t>
  </si>
  <si>
    <t xml:space="preserve">
                            17" Alloy Wheels
                        ;
                            Special Color
                        ;
                            Door Edge Guard
                        ;
                            Lower Door Molding
                        ;
                            Rear Bumper Applique
                        ;
                            Alloy Wheel Locks
                        ;
                            Clear Protective Film
                        ;</t>
  </si>
  <si>
    <t>Five - 4dr Hatchback</t>
  </si>
  <si>
    <t>Nautical Blue Metallic(48,60,100);Sea Glass Pearl(171,191,192);Winter Gray Metallic(51,56,62);Barcelona Red Metallic(143,5,3);Super White(247,247,247);Blizzard Pearl(236,231,234);Black(0,0,0);Classic Silver Metallic(179,186,192);</t>
  </si>
  <si>
    <t>Misty Gray, cloth(103,113,119);Bisque, cloth(159,146,127);Dark Gray, cloth(54,54,56);</t>
  </si>
  <si>
    <t>https://media.ed.edmunds-media.com/toyota/prius/2012/oem/2012_toyota_prius_4dr-hatchback_five_s_oem_1_400.jpg;https://media.ed.edmunds-media.com/toyota/prius/2012/oem/2012_toyota_prius_4dr-hatchback_five_fq_oem_1_400.jpg;https://media.ed.edmunds-media.com/toyota/prius/2012/oem/2012_toyota_prius_4dr-hatchback_five_fq_oem_6_400.jpg;https://media.ed.edmunds-media.com/toyota/prius/2012/oem/2012_toyota_prius_4dr-hatchback_five_fq_oem_3_400.jpg;https://media.ed.edmunds-media.com/toyota/prius/2012/oem/2012_toyota_prius_4dr-hatchback_five_rq_oem_1_400.jpg;https://media.ed.edmunds-media.com/toyota/prius/2012/oem/2012_toyota_prius_4dr-hatchback_five_s_oem_4_400.jpg;https://media.ed.edmunds-media.com/toyota/prius/2012/oem/2012_toyota_prius_4dr-hatchback_five_i_oem_1_400.jpg;</t>
  </si>
  <si>
    <t xml:space="preserve"> 2 front headrests; 3 rear headrests; Auto delay off headlamps; Child seat anchors ; Daytime running lights ; Dual front side-mounted airbags; Electronic brakeforce distribution ; Engine immobilizer ; Front and rear head airbags; Front seatbelt pretensioners; Stability control ; Tire pressure monitoring ; Traction control ;4-wheel ABS;Emergency braking assist ;Passenger airbag occupant sensing deactivation ;Passenger head restraint whiplash protection system ;Rear center 3-point belt ;Rear door child safety locks ;Rear folding headrests ;Ventilated front disc / solid rear disc brakes;V.I.P. RS3200 Plus Security System;Emergency Assistance kit;First Aid Kit;</t>
  </si>
  <si>
    <t xml:space="preserve">
                            Preferred Accessory Package
                        ;
                            Protection Package
                        ;
                            Appearance Package
                        ;
                            PLUS Appearance Package
                        ;
                            Preferred Premium Accessory Package
                        ;</t>
  </si>
  <si>
    <t xml:space="preserve">
                            Rear Bumper Applique
                        ;
                            Door Edge Guards
                        ;
                            Lower Door Molding
                        ;
                            Alloy Wheel Locks
                        ;
                            Special Paint
                        ;
                            PLUS Ground Effects Kit
                        ;
                            PLUS 17" Split 5-Spoke Forged Alloy Wheels
                        ;
                            Paint Protective Film
                        ;</t>
  </si>
  <si>
    <t xml:space="preserve">
                            All-Weather Mats and Cargo Mat
                        ;
                            Carpet Floor and Cargo Mat Set
                        ;
                            Bluetooth
                        ;
                            Cargo Organizer
                        ;
                            Cargo Tote
                        ;
                            Ashtray
                        ;
                            Cargo Net
                        ;
                            Illuminated Door Sills
                        ;
                            XM Satellite Radio
                        ;</t>
  </si>
  <si>
    <t xml:space="preserve">
                            Remote Engine Start
                        ;
                            Rear Sway Bar Kit
                        ;
                            PLUS Lowering Springs
                        ;</t>
  </si>
  <si>
    <t>Super White(247,247,247);Blizzard Pearl(236,231,234);Black(0,0,0);Classic Silver Metallic(179,186,192);Nautical Blue Metallic(48,60,100);Sea Glass Pearl(171,191,192);Winter Gray Metallic(51,56,62);Barcelona Red Metallic(143,5,3);</t>
  </si>
  <si>
    <t>Dark Gray, cloth(54,54,56);Misty Gray, cloth(103,113,119);Bisque, cloth(159,146,127);</t>
  </si>
  <si>
    <t xml:space="preserve">
                            PLUS Performance Package
                        ;
                            Preferred Accessory Package
                        ;
                            Protection Package
                        ;
                            Appearance Package
                        ;
                            PLUS Appearance Package
                        ;
                            Preferred Premium Accessory Package
                        ;</t>
  </si>
  <si>
    <t xml:space="preserve">
                            All-Weather Mats and Cargo Mat
                        ;
                            Carpet Floor and Cargo Mat Set
                        ;
                            Bluetooth
                        ;
                            Cargo Organizer
                        ;
                            Cargo Tote
                        ;
                            Ashtray
                        ;
                            Auto-Dimming Mirror
                        ;
                            Cargo Net
                        ;
                            Illuminated Door Sills
                        ;
                            XM Satellite Radio
                        ;</t>
  </si>
  <si>
    <t xml:space="preserve"> Cruise control ; Electric power steering ; Front and rear cupholders; Front door pockets; Front seatback storage ; Keyless ignition ; Overhead console with storage ; Rear view camera ; Retained accessory power ; Tilt and telescopic steering wheel;Audio and cruise controls on steering wheel;</t>
  </si>
  <si>
    <t xml:space="preserve">
                            PLUS Performance Package
                        ;
                            Preferred Accessory Package
                        ;
                            Solar Roof Package
                        ;
                            Protection Package
                        ;
                            Appearance Package
                        ;
                            PLUS Appearance Package
                        ;
                            Preferred Premium Accessory Package
                        ;</t>
  </si>
  <si>
    <t xml:space="preserve">
                            Rear Bumper Applique
                        ;
                            Door Edge Guards
                        ;
                            Lower Door Molding
                        ;
                            Display Audio w/Navigation and Entune
                        ;
                            Alloy Wheel Locks
                        ;
                            Special Paint
                        ;
                            PLUS Ground Effects Kit
                        ;
                            PLUS 17" Split 5-Spoke Forged Alloy Wheels
                        ;
                            Paint Protective Film
                        ;</t>
  </si>
  <si>
    <t>Dark Gray, leatherette(54,54,56);Misty Gray, leatherette(103,113,119);Bisque, leatherette(159,146,127);</t>
  </si>
  <si>
    <t xml:space="preserve"> 4 -way manual passenger seat adjustment; 6 -way power driver seat; Bucket front seats; Heated driver seat; Heated passenger seat; Height adjustable driver seat; Leatherette ;Driver seat with power adjustable lumbar support ;</t>
  </si>
  <si>
    <t xml:space="preserve"> Cruise control ; Electric power steering ; Front and rear cupholders; Front door pockets; Front seatback storage ; Keyless ignition ; Overhead console with storage ; Rear view camera ; Retained accessory power ; Tilt and telescopic steering wheel; Universal remote transmitter (for garage door, security system, etc.);Audio and cruise controls on steering wheel;</t>
  </si>
  <si>
    <t xml:space="preserve"> 3 Months of provided satellite radio service; 8 total speakers; JBL premium brand speakers; JBL premium brand stereo system; USB connection ; Auxiliary audio input and USB with external media control ; Mast antenna; Radio data system ; Satellite radio satellite radio;AM/FM  stereo;</t>
  </si>
  <si>
    <t xml:space="preserve"> 2 front headrests; 3 rear headrests; Auto delay off headlamps; Child seat anchors ; Daytime running lights ; Dual front side-mounted airbags; Dusk sensing headlamps; Electronic brakeforce distribution ; Engine immobilizer ; Front and rear head airbags; Front seatbelt pretensioners; Stability control ; Tire pressure monitoring ; Traction control ;4-wheel ABS;Emergency braking assist ;Passenger airbag occupant sensing deactivation ;Passenger head restraint whiplash protection system ;Rear center 3-point belt ;Rear door child safety locks ;Rear folding headrests ;Ventilated front disc / solid rear disc brakes;V.I.P. RS3200 Plus Security System;Emergency Assistance kit;First Aid Kit;</t>
  </si>
  <si>
    <t xml:space="preserve">
                            PLUS Performance Package
                        ;
                            Preferred Accessory Package
                        ;
                            Deluxe Solar Roof Package
                        ;
                            Protection Package
                        ;
                            Appearance Package
                        ;
                            PLUS Appearance Package
                        ;
                            Preferred Premium Accessory Package
                        ;</t>
  </si>
  <si>
    <t xml:space="preserve"> 2 front headrests; 3 rear headrests; LED headlamp; Auto delay off headlamps; Child seat anchors ; Daytime running lights ; Dual front side-mounted airbags; Dusk sensing headlamps; Electronic brakeforce distribution ; Engine immobilizer ; Front and rear head airbags; Front fog/driving lights ; Front seatbelt pretensioners; High pressure washers headlamps; Self-leveling headlights; Stability control ; Tire pressure monitoring ; Traction control ;4-wheel ABS;Emergency braking assist ;Passenger airbag occupant sensing deactivation ;Passenger head restraint whiplash protection system ;Rear center 3-point belt ;Rear door child safety locks ;Rear folding headrests ;Ventilated front disc / solid rear disc brakes;V.I.P. RS3200 Plus Security System;Emergency Assistance kit;First Aid Kit;</t>
  </si>
  <si>
    <t xml:space="preserve">
                            Advanced Technology Package
                        ;
                            PLUS Performance Package
                        ;
                            Preferred Accessory Package
                        ;
                            Protection Package
                        ;
                            Appearance Package
                        ;
                            PLUS Appearance Package
                        ;
                            Preferred Premium Accessory Package
                        ;</t>
  </si>
  <si>
    <t xml:space="preserve">
                            Rear Bumper Applique
                        ;
                            Door Edge Guards
                        ;
                            Lower Door Molding
                        ;
                            17" Alloy Wheels
                        ;
                            Alloy Wheel Locks
                        ;
                            Special Paint
                        ;
                            PLUS Ground Effects Kit
                        ;
                            PLUS 17" Split 5-Spoke Forged Alloy Wheels
                        ;
                            Paint Protective Film
                        ;</t>
  </si>
  <si>
    <t>One Fleet 4dr Hatchback (1.8L 4cyl gas/electric hybrid CVT)</t>
  </si>
  <si>
    <t>Classic Silver Metallic(179,186,192);Black(0,0,0);Barcelona Red Metallic(143,5,3);Winter Gray Metallic(51,56,62);Nautical Blue Metallic(48,60,100);Sea Glass Pearl(171,191,192);Blizzard Pearl(236,231,234);Super White(247,247,247);</t>
  </si>
  <si>
    <t>Bisque, cloth(159,146,127);Misty Gray, cloth(103,113,119);Dark Gray, leatherette(54,54,56);</t>
  </si>
  <si>
    <t>https://media.ed.edmunds-media.com/toyota/prius/2013/evox/2013_toyota_prius_4dr-hatchback_four_tds_evox_3_400.jpg;https://media.ed.edmunds-media.com/toyota/prius/2013/evox/2013_toyota_prius_4dr-hatchback_four_tds_evox_2_400.jpg;https://media.ed.edmunds-media.com/toyota/prius/2013/evox/2013_toyota_prius_4dr-hatchback_four_tds_evox_1_400.jpg;https://media.ed.edmunds-media.com/toyota/prius/2012/oem/2012_toyota_prius_4dr-hatchback_five_fq_oem_3_400.jpg;https://media.ed.edmunds-media.com/toyota/prius/2012/oem/2012_toyota_prius_4dr-hatchback_five_rq_oem_1_400.jpg;https://media.ed.edmunds-media.com/toyota/prius/2012/oem/2012_toyota_prius_4dr-hatchback_five_s_oem_4_400.jpg;https://media.ed.edmunds-media.com/toyota/prius/2012/oem/2012_toyota_prius_4dr-hatchback_five_i_oem_1_400.jpg;</t>
  </si>
  <si>
    <t xml:space="preserve"> 2 front headrests; 3 rear headrests; Auto delay off headlamps; Child seat anchors ; Daytime running lights ; Dual front side-mounted airbags; Electronic brakeforce distribution ; Engine immobilizer ; Front and rear head airbags; Front seatbelt pretensioners; Stability control ; Tire pressure monitoring ; Traction control ;4-wheel ABS;Emergency braking assist ;Passenger airbag occupant sensing deactivation ;Passenger head restraint whiplash protection system ;Rear center 3-point belt ;Rear door child safety locks ;Rear folding headrests ;Ventilated front disc / solid rear disc brakes;First Aid Kit;V.I.P. RS3200 Plus Security System;</t>
  </si>
  <si>
    <t xml:space="preserve">
                            Preferred Premium Accessory Package
                        ;
                            Preferred Premium Accessory Package
                        ;
                            Appearance Package
                        ;
                            Protection Package
                        ;
                            PLUS Performance Package
                        ;
                            PLUS Appearance Package
                        ;
                            Preferred Accessory Package
                        ;</t>
  </si>
  <si>
    <t xml:space="preserve">
                            Rear Bumper Applique
                        ;
                            Lower Door Molding
                        ;
                            Door Edge Guards
                        ;
                            Paint Protective Film
                        ;
                            PLUS Ground Effects Kit
                        ;
                            PLUS 17" Split 5-Spoke Forged Alloy Wheels
                        ;
                            Alloy Wheel Locks
                        ;
                            Special Paint
                        ;</t>
  </si>
  <si>
    <t xml:space="preserve">
                            Carpet Floor and Cargo Mat Set
                        ;
                            All-Weather Mats and Cargo Mat
                        ;
                            Cargo Net
                        ;
                            Ashtray Kit
                        ;
                            Illuminated Door Sills
                        ;
                            Cargo Tote
                        ;
                            Cargo Organizer
                        ;</t>
  </si>
  <si>
    <t xml:space="preserve">
                            Rear Sway Bar Kit
                        ;
                            PLUS Lowering Springs
                        ;
                            Remote Engine Start
                        ;</t>
  </si>
  <si>
    <t xml:space="preserve"> 3 Months of provided satellite radio service; 6 total speakers; USB connection ; Auxiliary audio input and USB with external media control ; Mast antenna; Radio data system ; Satellite radio w/real time traffic satellite radio;AM/FM  stereo;</t>
  </si>
  <si>
    <t xml:space="preserve">
                            Preferred Premium Accessory Package
                        ;
                            Preferred Premium Accessory Package
                        ;
                            Appearance Package
                        ;
                            Protection Package
                        ;
                            PLUS Performance Package
                        ;
                            PLUS Appearance Package
                        ;
                            Solar Roof Package
                        ;
                            Preferred Accessory Package
                        ;</t>
  </si>
  <si>
    <t xml:space="preserve">
                            Rear Bumper Applique
                        ;
                            Lower Door Molding
                        ;
                            Door Edge Guards
                        ;
                            Paint Protective Film
                        ;
                            PLUS Ground Effects Kit
                        ;
                            PLUS 17" Split 5-Spoke Forged Alloy Wheels
                        ;
                            Display Audio w/Navigation and Entune
                        ;
                            Alloy Wheel Locks
                        ;
                            Special Paint
                        ;</t>
  </si>
  <si>
    <t>Persona Series Special Edition 4dr Hatchback (1.8L 4cyl gas/electric hybrid CVT)</t>
  </si>
  <si>
    <t>Black(0,0,0);Black Cherry Pearl(81,18,35);Blizzard Pearl(236,231,234);</t>
  </si>
  <si>
    <t>Charcoal, leatherette(50,50,50);</t>
  </si>
  <si>
    <t xml:space="preserve"> Cargo area light ; Front reading lights ; Interior air filtration ; Simulated alloy steering wheel; Simulated alloy trim on center console; Simulated alloy trim on doors; Simulated alloy trim on shift knob;Climate control;Dual illuminating vanity mirrors;</t>
  </si>
  <si>
    <t xml:space="preserve"> Inside mounted spare tire; Painted alloy wheels; Temporary spare tire;17 x 7.0 in. wheels;All season tires;P215/45R17 tires;Steel spare wheel;</t>
  </si>
  <si>
    <t xml:space="preserve">
                            Preferred Premium Accessory Package
                        ;
                            Preferred Premium Accessory Package
                        ;
                            Three Special Edition
                        ;
                            Appearance Package
                        ;
                            Protection Package
                        ;
                            PLUS Appearance Package
                        ;
                            Preferred Accessory Package
                        ;</t>
  </si>
  <si>
    <t>Persona Series Special Edition - 4dr Hatchback</t>
  </si>
  <si>
    <t>Bisque, leatherette(159,146,127);Misty Gray, leatherette(103,113,119);Dark Gray, cloth(54,54,56);</t>
  </si>
  <si>
    <t xml:space="preserve"> 4 -way manual passenger seat adjustment; 6 -way power driver seat; Bucket front seats; Heated driver seat; Heated passenger seat; Height adjustable driver seat; Height adjustable passenger seat; Leatherette ;Driver seat with power adjustable lumbar support ;</t>
  </si>
  <si>
    <t xml:space="preserve"> 3 Months of provided satellite radio service; 440 watts stereo output; 8 total speakers; JBL premium brand speakers; JBL premium brand stereo system; USB connection ; Auxiliary audio input and USB with external media control ; Mast antenna; Radio data system ; Satellite radio w/real time traffic satellite radio;AM/FM  stereo;</t>
  </si>
  <si>
    <t xml:space="preserve"> 2 front headrests; 3 rear headrests; Auto delay off headlamps; Child seat anchors ; Daytime running lights ; Dual front side-mounted airbags; Dusk sensing headlamps; Electronic brakeforce distribution ; Engine immobilizer ; Front and rear head airbags; Front seatbelt pretensioners; Stability control ; Tire pressure monitoring ; Traction control ;4-wheel ABS;Emergency braking assist ;Passenger airbag occupant sensing deactivation ;Passenger head restraint whiplash protection system ;Rear center 3-point belt ;Rear door child safety locks ;Rear folding headrests ;Ventilated front disc / solid rear disc brakes;First Aid Kit;V.I.P. RS3200 Plus Security System;</t>
  </si>
  <si>
    <t xml:space="preserve">
                            Preferred Premium Accessory Package
                        ;
                            Preferred Premium Accessory Package
                        ;
                            Appearance Package
                        ;
                            Protection Package
                        ;
                            PLUS Performance Package
                        ;
                            PLUS Appearance Package
                        ;
                            Preferred Accessory Package
                        ;
                            Deluxe Solar Roof Package
                        ;</t>
  </si>
  <si>
    <t xml:space="preserve"> 2 front headrests; 3 rear headrests; LED headlamp; Auto delay off headlamps; Child seat anchors ; Daytime running lights ; Dual front side-mounted airbags; Dusk sensing headlamps; Electronic brakeforce distribution ; Engine immobilizer ; Front and rear head airbags; Front fog/driving lights ; Front seatbelt pretensioners; High pressure washers headlamps; Self-leveling headlights; Stability control ; Tire pressure monitoring ; Traction control ;4-wheel ABS;Emergency braking assist ;Passenger airbag occupant sensing deactivation ;Passenger head restraint whiplash protection system ;Rear center 3-point belt ;Rear door child safety locks ;Rear folding headrests ;Ventilated front disc / solid rear disc brakes;First Aid Kit;V.I.P. RS3200 Plus Security System;</t>
  </si>
  <si>
    <t xml:space="preserve">
                            Preferred Premium Accessory Package
                        ;
                            Preferred Premium Accessory Package
                        ;
                            Advanced Technology Package
                        ;
                            Appearance Package
                        ;
                            Protection Package
                        ;
                            PLUS Performance Package
                        ;
                            PLUS Appearance Package
                        ;
                            Preferred Accessory Package
                        ;</t>
  </si>
  <si>
    <t xml:space="preserve">
                            Rear Bumper Applique
                        ;
                            Lower Door Molding
                        ;
                            Door Edge Guards
                        ;
                            Paint Protective Film
                        ;
                            PLUS Ground Effects Kit
                        ;
                            PLUS 17" Split 5-Spoke Forged Alloy Wheels
                        ;
                            17" Alloy Wheels
                        ;
                            Alloy Wheel Locks
                        ;
                            Special Paint
                        ;</t>
  </si>
  <si>
    <t>Winter Gray Metallic(51,56,62);Nautical Blue Metallic(48,60,100);Sea Glass Pearl(171,191,192);Blizzard Pearl(236,231,234);Barcelona Red Metallic(143,5,3);Classic Silver Metallic(179,186,192);Black(0,0,0);Super White(247,247,247);</t>
  </si>
  <si>
    <t>https://media.ed.edmunds-media.com/toyota/prius/2014/evox/2014_toyota_prius_4dr-hatchback_two_tds3_evox_4_400.jpg;https://media.ed.edmunds-media.com/toyota/prius/2014/evox/2014_toyota_prius_4dr-hatchback_two_tds3_evox_1_400.jpg;https://media.ed.edmunds-media.com/toyota/prius/2014/evox/2014_toyota_prius_4dr-hatchback_two_tds3_evox_2_400.jpg;https://media.ed.edmunds-media.com/toyota/prius/2012/oem/2012_toyota_prius_4dr-hatchback_five_fq_oem_3_400.jpg;https://media.ed.edmunds-media.com/toyota/prius/2012/oem/2012_toyota_prius_4dr-hatchback_five_rq_oem_1_400.jpg;https://media.ed.edmunds-media.com/toyota/prius/2012/oem/2012_toyota_prius_4dr-hatchback_five_s_oem_4_400.jpg;https://media.ed.edmunds-media.com/toyota/prius/2012/oem/2012_toyota_prius_4dr-hatchback_five_i_oem_1_400.jpg;</t>
  </si>
  <si>
    <t xml:space="preserve"> 2 front headrests; 3 rear headrests; Auto delay off headlamps; Child seat anchors ; Daytime running lights ; Dual front side-mounted airbags; Electronic brakeforce distribution ; Engine immobilizer ; Front and rear head airbags; Front seatbelt pretensioners; Stability control ; Tire pressure monitoring ; Traction control ;4-wheel ABS;Emergency braking assist ;Passenger airbag occupant sensing deactivation ;Passenger head restraint whiplash protection system ;Rear center 3-point belt ;Rear door child safety locks ;Rear folding headrests ;Ventilated front disc / solid rear disc brakes;Emergency Assistance Kit;VIP Security System;First Aid Kit;</t>
  </si>
  <si>
    <t xml:space="preserve">
                            Preferred Accessory Package
                        ;
                            Preferred Premium Accessory Package
                        ;
                            Preferred Premium Accessory Package Plus
                        ;
                            Appearance Package
                        ;
                            Protection Package
                        ;</t>
  </si>
  <si>
    <t xml:space="preserve">
                            Rear Bumper Applique
                        ;
                            Clear Paint Protection - Hood Package
                        ;
                            Special Paint
                        ;
                            Lower Door Molding
                        ;
                            Door Edge Guards
                        ;
                            Alloy Wheel Locks
                        ;
                            PLUS Ground Effects Kit
                        ;
                            Paint Protection Film
                        ;</t>
  </si>
  <si>
    <t xml:space="preserve">
                            All-Weather Mats and Cargo Mat
                        ;
                            Carpet Floor and Cargo Mat Set
                        ;
                            Ashtray Kit
                        ;
                            Cargo Organizer
                        ;
                            Cargo Tote
                        ;
                            Cargo Net
                        ;
                            Backup Camera in Display Audio Screen
                        ;
                            Illuminated Door Sills
                        ;
                            Carpet Floor Mats, Carpet Cargo Mat, All Weather Floor Mats
                        ;</t>
  </si>
  <si>
    <t xml:space="preserve">
                            Rear Sway Bar Kit
                        ;
                            PLUS Lowering Springs
                        ;
                            Remote Engine Starter
                        ;</t>
  </si>
  <si>
    <t xml:space="preserve"> 2 front headrests; 3 rear headrests; Auto delay off headlamps; Child seat anchors ; Daytime running lights ; Dual front side-mounted airbags; Electronic brakeforce distribution ; Engine immobilizer ; Front and rear head airbags; Front seatbelt pretensioners; Stability control ; Tire pressure monitoring ; Traction control ;4-wheel ABS;Emergency braking assist ;Passenger airbag occupant sensing deactivation ;Passenger head restraint whiplash protection system ;Rear center 3-point belt ;Rear door child safety locks ;Rear folding headrests ;Ventilated front disc / solid rear disc brakes;TOYOGUARD Select;TOYOGUARD Plus;TOYOGUARD Elite;TOYOGUARD Elite;TOYOGUARD Select;Emergency Assistance Kit;Glass Breakage Sensor;VIP Security System;First Aid Kit;</t>
  </si>
  <si>
    <t xml:space="preserve">
                            Preferred Accessory Package
                        ;
                            Preferred Premium Accessory Package
                        ;
                            Preferred Premium Accessory Package Plus
                        ;
                            Appearance Package
                        ;
                            Protection Package
                        ;
                            PLUS Performance Package
                        ;
                            PLUS Appearance Package
                        ;
                            Prius XSP Package
                        ;</t>
  </si>
  <si>
    <t xml:space="preserve">
                            Clear Paint Protection - Hood Package
                        ;
                            Fog Lights
                        ;
                            Paint Protection Film
                        ;
                            Rear Bumper Protector
                        ;
                            Rear Bumper Applique
                        ;
                            Special Paint
                        ;
                            Lower Door Molding
                        ;
                            Door Edge Guards
                        ;
                            Chrome Lower Door Moldings
                        ;
                            Splashguards
                        ;
                            Doorsill Protector
                        ;
                            Alloy Wheel Locks
                        ;
                            PLUS Ground Effects Kit
                        ;
                            Clear Paint Protection - Front Bumper
                        ;
                            PLUS 17" Split 5-Spoke Forged Alloy Wheels
                        ;
                            Clear Paint Protection - Door Package
                        ;
                            Accent Stripe
                        ;
                            Ground Effects
                        ;
                            17" Alloy Wheels
                        ;</t>
  </si>
  <si>
    <t xml:space="preserve">
                            Eco Friendly Leather
                        ;
                            Eco Friendly Leather w/Dual Front Seat Heat
                        ;
                            Connectivity Package (4 Piece)
                        ;
                            Woodgrain (Graywood)
                        ;
                            Electrochromic Mirror w/Homelink
                        ;
                            Dual Headrest DVD System
                        ;
                            Carpet Floor Mats, Carpet Cargo Mat, All Weather Floor Mats
                        ;
                            Carpet Mats w/Trunk Mat
                        ;
                            Carpet Mats
                        ;
                            All-Weather Mats and Cargo Mat
                        ;
                            Carpet Floor and Cargo Mat Set
                        ;
                            Spider Net
                        ;
                            Ashtray Kit
                        ;
                            Cargo Organizer
                        ;
                            Cargo Tote
                        ;
                            Cargo Net
                        ;
                            Backup Camera in Display Audio Screen
                        ;
                            Driver &amp;amp; Passenger Seat Heater
                        ;
                            Illuminated Door Sills
                        ;</t>
  </si>
  <si>
    <t xml:space="preserve">
                            Rear Sway Bar Kit
                        ;
                            PLUS Lowering Springs
                        ;
                            Remote Start/Security
                        ;
                            Remote Engine Starter
                        ;</t>
  </si>
  <si>
    <t xml:space="preserve">
                            Preferred Accessory Package
                        ;
                            Preferred Premium Accessory Package
                        ;
                            Preferred Premium Accessory Package Plus
                        ;
                            Appearance Package
                        ;
                            Protection Package
                        ;
                            PLUS Performance Package
                        ;
                            PLUS Appearance Package
                        ;
                            Solar Roof Package
                        ;
                            Prius XSP Package
                        ;</t>
  </si>
  <si>
    <t xml:space="preserve">
                            Clear Paint Protection - Hood Package
                        ;
                            Fog Lights
                        ;
                            Paint Protection Film
                        ;
                            Rear Bumper Protector
                        ;
                            Rear Bumper Applique
                        ;
                            Special Paint
                        ;
                            Lower Door Molding
                        ;
                            Display Audio w/Navigation and Entune
                        ;
                            Door Edge Guards
                        ;
                            Chrome Lower Door Moldings
                        ;
                            Splashguards
                        ;
                            Doorsill Protector
                        ;
                            Alloy Wheel Locks
                        ;
                            PLUS Ground Effects Kit
                        ;
                            Clear Paint Protection - Front Bumper
                        ;
                            PLUS 17" Split 5-Spoke Forged Alloy Wheels
                        ;
                            Clear Paint Protection - Door Package
                        ;
                            Accent Stripe
                        ;
                            Ground Effects
                        ;
                            17" Alloy Wheels
                        ;</t>
  </si>
  <si>
    <t xml:space="preserve">
                            Eco Friendly Leather
                        ;
                            Eco Friendly Leather w/Dual Front Seat Heat
                        ;
                            Connectivity Package (4 Piece)
                        ;
                            Woodgrain (Graywood)
                        ;
                            Electrochromic Mirror w/Homelink
                        ;
                            Dual Headrest DVD System
                        ;
                            Carpet Floor Mats, Carpet Cargo Mat, All Weather Floor Mats
                        ;
                            Carpet Mats w/Trunk Mat
                        ;
                            Carpet Mats
                        ;
                            All-Weather Mats and Cargo Mat
                        ;
                            Carpet Floor and Cargo Mat Set
                        ;
                            Spider Net
                        ;
                            Ashtray Kit
                        ;
                            Cargo Organizer
                        ;
                            Cargo Tote
                        ;
                            Cargo Net
                        ;
                            Driver &amp;amp; Passenger Seat Heater
                        ;
                            Illuminated Door Sills
                        ;</t>
  </si>
  <si>
    <t>Dark Gray, leatherette(54,54,56);Bisque, leatherette(159,146,127);Misty Gray, leatherette(103,113,119);</t>
  </si>
  <si>
    <t xml:space="preserve"> 4 -way manual passenger seat adjustment; 6 -way power driver seat; Bucket front seats; Height adjustable driver seat; Height adjustable passenger seat; Leatherette ; Multi-level heating driver seat; Multi-level heating passenger seat;Driver seat with power adjustable lumbar support ;</t>
  </si>
  <si>
    <t xml:space="preserve"> 2 front headrests; 3 rear headrests; Auto delay off headlamps; Child seat anchors ; Daytime running lights ; Dual front side-mounted airbags; Dusk sensing headlamps; Electronic brakeforce distribution ; Engine immobilizer ; Front and rear head airbags; Front seatbelt pretensioners; Stability control ; Tire pressure monitoring ; Traction control ;4-wheel ABS;Emergency braking assist ;Passenger airbag occupant sensing deactivation ;Passenger head restraint whiplash protection system ;Rear center 3-point belt ;Rear door child safety locks ;Rear folding headrests ;Ventilated front disc / solid rear disc brakes;TOYOGUARD Select;TOYOGUARD Plus;TOYOGUARD Elite;TOYOGUARD Elite;TOYOGUARD Select;Emergency Assistance Kit;Glass Breakage Sensor;VIP Security System;First Aid Kit;</t>
  </si>
  <si>
    <t xml:space="preserve">
                            Prius XSP Package
                        ;
                            Preferred Accessory Package
                        ;
                            Preferred Premium Accessory Package
                        ;
                            Preferred Premium Accessory Package Plus
                        ;
                            Appearance Package
                        ;
                            Protection Package
                        ;
                            PLUS Performance Package
                        ;
                            PLUS Appearance Package
                        ;
                            Deluxe Solar Roof Package
                        ;</t>
  </si>
  <si>
    <t xml:space="preserve">
                            Connectivity Package (4 Piece)
                        ;
                            Woodgrain (Graywood)
                        ;
                            Dual Headrest DVD System
                        ;
                            Carpet Floor Mats, Carpet Cargo Mat, All Weather Floor Mats
                        ;
                            Carpet Mats w/Trunk Mat
                        ;
                            Carpet Mats
                        ;
                            All-Weather Mats and Cargo Mat
                        ;
                            Carpet Floor and Cargo Mat Set
                        ;
                            Spider Net
                        ;
                            Ashtray Kit
                        ;
                            Cargo Organizer
                        ;
                            Cargo Tote
                        ;
                            Cargo Net
                        ;
                            Illuminated Door Sills
                        ;</t>
  </si>
  <si>
    <t xml:space="preserve"> 2 front headrests; 3 rear headrests; LED headlamp; Auto delay off headlamps; Child seat anchors ; Daytime running lights ; Dual front side-mounted airbags; Dusk sensing headlamps; Electronic brakeforce distribution ; Engine immobilizer ; Front and rear head airbags; Front fog/driving lights ; Front seatbelt pretensioners; High pressure washers headlamps; Self-leveling headlights; Stability control ; Tire pressure monitoring ; Traction control ;4-wheel ABS;Emergency braking assist ;Passenger airbag occupant sensing deactivation ;Passenger head restraint whiplash protection system ;Rear center 3-point belt ;Rear door child safety locks ;Rear folding headrests ;Ventilated front disc / solid rear disc brakes;TOYOGUARD Select;TOYOGUARD Plus;TOYOGUARD Elite;TOYOGUARD Elite;TOYOGUARD Select;Emergency Assistance Kit;Glass Breakage Sensor;VIP Security System;First Aid Kit;</t>
  </si>
  <si>
    <t xml:space="preserve">
                            Preferred Accessory Package
                        ;
                            Preferred Premium Accessory Package
                        ;
                            Preferred Premium Accessory Package Plus
                        ;
                            Appearance Package
                        ;
                            Protection Package
                        ;
                            PLUS Performance Package
                        ;
                            PLUS Appearance Package
                        ;
                            Advanced Technology Package
                        ;</t>
  </si>
  <si>
    <t xml:space="preserve">
                            17" Alloy Wheels
                        ;
                            Clear Paint Protection - Hood Package
                        ;
                            Paint Protection Film
                        ;
                            Rear Bumper Protector
                        ;
                            Rear Bumper Applique
                        ;
                            Special Paint
                        ;
                            Lower Door Molding
                        ;
                            Door Edge Guards
                        ;
                            17" Alloy Wheels
                        ;
                            Chrome Lower Door Moldings
                        ;
                            Splashguards
                        ;
                            Doorsill Protector
                        ;
                            Alloy Wheel Locks
                        ;
                            PLUS Ground Effects Kit
                        ;
                            Clear Paint Protection - Front Bumper
                        ;
                            PLUS 17" Split 5-Spoke Forged Alloy Wheels
                        ;
                            Clear Paint Protection - Door Package
                        ;
                            Accent Stripe
                        ;
                            Ground Effects
                        ;</t>
  </si>
  <si>
    <t>Nautical Blue Metallic(48,60,100);Winter Gray Metallic(51,56,62);Sea Glass Pearl(171,191,192);Super White(247,247,247);Black(0,0,0);Classic Silver Metallic(179,186,192);Barcelona Red Metallic(143,5,3);Blizzard Pearl(236,231,234);</t>
  </si>
  <si>
    <t>https://media.ed.edmunds-media.com/toyota/prius/2015/evox/2015_toyota_prius_4dr-hatchback_five_tds2_evox_3_400.jpg;https://media.ed.edmunds-media.com/toyota/prius/2015/evox/2015_toyota_prius_4dr-hatchback_five_tds2_evox_2_400.jpg;https://media.ed.edmunds-media.com/toyota/prius/2015/evox/2015_toyota_prius_4dr-hatchback_five_tds2_evox_1_400.jpg;https://media.ed.edmunds-media.com/toyota/prius/2012/oem/2012_toyota_prius_4dr-hatchback_five_fq_oem_3_400.jpg;https://media.ed.edmunds-media.com/toyota/prius/2012/oem/2012_toyota_prius_4dr-hatchback_five_rq_oem_1_400.jpg;https://media.ed.edmunds-media.com/toyota/prius/2012/oem/2012_toyota_prius_4dr-hatchback_five_s_oem_4_400.jpg;https://media.ed.edmunds-media.com/toyota/prius/2012/oem/2012_toyota_prius_4dr-hatchback_five_i_oem_1_400.jpg;</t>
  </si>
  <si>
    <t xml:space="preserve"> Electric power steering ; Front and rear cupholders; Front door pockets; Front seatback storage ; Overhead console with storage ; Tilt and telescopic steering wheel;Audio controls on steering wheel;</t>
  </si>
  <si>
    <t xml:space="preserve"> Interior air filtration ; Simulated alloy steering wheel;Climate control;Dual illuminating vanity mirrors;</t>
  </si>
  <si>
    <t xml:space="preserve"> Alloy wheels; Full wheel covers ; Inside mounted spare tire; Temporary spare tire;15 x 6.0 in. wheels;All season tires;P195/65R15 tires;</t>
  </si>
  <si>
    <t xml:space="preserve"> 2 front headrests; 3 rear headrests; Auto delay off headlamps; Child seat anchors ; Daytime running lights ; Dual front side-mounted airbags; Engine immobilizer ; Front and rear head airbags; Stability control ; Tire pressure monitoring ; Traction control ;4-wheel ABS;Emergency braking assist ;Passenger airbag occupant sensing deactivation ;Rear center 3-point belt ;Rear door child safety locks ;Rear height adjustable headrests ;Ventilated front disc / solid rear disc brakes;Security System with Impact Sensor;First Aid Kit;Emergency Assistance Kit;TOYOGUARD Elite;TOYOGUARD Elite;TOYOGUARD Select;VIP Security System;TOYOGUARD Plus;TOYOGUARD Select;</t>
  </si>
  <si>
    <t xml:space="preserve">
                            Protection Package
                        ;
                            Appearance Package
                        ;
                            Preferred Premium Accessory Package Plus
                        ;
                            Preferred Premium Accessory Package
                        ;
                            Preferred Accessory Package
                        ;</t>
  </si>
  <si>
    <t xml:space="preserve">
                            Clear Paint Protection - Hood Package
                        ;
                            Splashguards
                        ;
                            Fog Lights
                        ;
                            Rear Bumper Protector
                        ;
                            PLUS Ground Effects Kit
                        ;
                            Alloy Wheel Locks
                        ;
                            Wheel Locks
                        ;
                            Paint Protection Film
                        ;
                            Lower Door Molding
                        ;
                            Door Edge Guards
                        ;
                            Special Paint
                        ;
                            Rear Bumper Applique
                        ;
                            Accent Stripe
                        ;
                            Doorsill Protector
                        ;
                            Chrome Lower Door Moldings
                        ;
                            Clear Paint Protection - Front Bumper
                        ;
                            Clear Paint Protection - Door Package
                        ;</t>
  </si>
  <si>
    <t xml:space="preserve">
                            Carpet Mats w/Trunk Mat
                        ;
                            Connectivity Package (4 Piece)
                        ;
                            Woodgrain (Graywood)
                        ;
                            Electrochromic Mirror w/Homelink
                        ;
                            All-Weather Mats and Cargo Mat
                        ;
                            Carpet Floor and Cargo Mat Set
                        ;
                            Cargo Net
                        ;
                            Illuminated Door Sills
                        ;
                            Ashtray Kit
                        ;
                            Cargo Tote
                        ;
                            Cargo Organizer
                        ;
                            Carpet Floor Mats, Carpet Cargo Mat, All Weather Floor Mats
                        ;
                            Carpet Mats
                        ;</t>
  </si>
  <si>
    <t xml:space="preserve">
                            PLUS Lowering Springs and Rear Sway Bar Kit
                        ;
                            PLUS Lowering Springs
                        ;
                            Remote Engine Starter
                        ;
                            Rear Sway Bar Kit
                        ;
                            Remote Engine Start
                        ;</t>
  </si>
  <si>
    <t xml:space="preserve"> 2 front headrests; 3 rear headrests; Auto delay off headlamps; Child seat anchors ; Daytime running lights ; Dual front side-mounted airbags; Engine immobilizer ; Front and rear head airbags; Stability control ; Tire pressure monitoring ; Traction control ;4-wheel ABS;Emergency braking assist ;Passenger airbag occupant sensing deactivation ;Rear center 3-point belt ;Rear door child safety locks ;Rear height adjustable headrests ;Ventilated front disc / solid rear disc brakes;Security System with Impact Sensor;First Aid Kit;Backup Camera Extra Value Option;Emergency Assistance Kit;TOYOGUARD Elite;TOYOGUARD Elite;TOYOGUARD Select;VIP Security System;TOYOGUARD Plus;TOYOGUARD Select;</t>
  </si>
  <si>
    <t xml:space="preserve">
                            Protection Package
                        ;
                            Appearance Package
                        ;
                            Preferred Premium Accessory Package Plus
                        ;
                            Preferred Premium Accessory Package
                        ;
                            PLUS Appearance Package
                        ;
                            Preferred Accessory Package
                        ;
                            PLUS Performance Package
                        ;</t>
  </si>
  <si>
    <t xml:space="preserve">
                            Clear Paint Protection - Hood Package
                        ;
                            Splashguards
                        ;
                            Fog Lights
                        ;
                            Rear Bumper Protector
                        ;
                            PLUS Ground Effects Kit
                        ;
                            Alloy Wheel Locks
                        ;
                            Wheel Locks
                        ;
                            Paint Protection Film
                        ;
                            Lower Door Molding
                        ;
                            Door Edge Guards
                        ;
                            Special Paint
                        ;
                            Rear Bumper Applique
                        ;
                            PLUS 17" Split 5-Spoke Forged Alloy Wheels
                        ;
                            Accent Stripe
                        ;
                            Doorsill Protector
                        ;
                            Chrome Lower Door Moldings
                        ;
                            Clear Paint Protection - Front Bumper
                        ;
                            Clear Paint Protection - Door Package
                        ;</t>
  </si>
  <si>
    <t xml:space="preserve">
                            Carpet Mats w/Trunk Mat
                        ;
                            Eco Friendly Leather
                        ;
                            Connectivity Package (4 Piece)
                        ;
                            Woodgrain (Graywood)
                        ;
                            Electrochromic Mirror w/Homelink
                        ;
                            All-Weather Mats and Cargo Mat
                        ;
                            Carpet Floor and Cargo Mat Set
                        ;
                            Cargo Net
                        ;
                            SiriusXM Satellite Radio
                        ;
                            Illuminated Door Sills
                        ;
                            Front Seat Heaters
                        ;
                            Ashtray Kit
                        ;
                            Cargo Tote
                        ;
                            Cargo Organizer
                        ;
                            Carpet Floor Mats, Carpet Cargo Mat, All Weather Floor Mats
                        ;
                            Carpet Mats
                        ;</t>
  </si>
  <si>
    <t xml:space="preserve">
                            Solar Roof Package
                        ;
                            Protection Package
                        ;
                            Appearance Package
                        ;
                            Preferred Premium Accessory Package Plus
                        ;
                            Preferred Premium Accessory Package
                        ;
                            PLUS Appearance Package
                        ;
                            Preferred Accessory Package
                        ;
                            PLUS Performance Package
                        ;</t>
  </si>
  <si>
    <t xml:space="preserve">
                            Clear Paint Protection - Hood Package
                        ;
                            Splashguards
                        ;
                            Fog Lights
                        ;
                            Rear Bumper Protector
                        ;
                            PLUS Ground Effects Kit
                        ;
                            Alloy Wheel Locks
                        ;
                            Wheel Locks
                        ;
                            Paint Protection Film
                        ;
                            Lower Door Molding
                        ;
                            Door Edge Guards
                        ;
                            Display Audio w/Navigation and Entune
                        ;
                            Special Paint
                        ;
                            Rear Bumper Applique
                        ;
                            PLUS 17" Split 5-Spoke Forged Alloy Wheels
                        ;
                            Accent Stripe
                        ;
                            Doorsill Protector
                        ;
                            Chrome Lower Door Moldings
                        ;
                            Clear Paint Protection - Front Bumper
                        ;
                            Clear Paint Protection - Door Package
                        ;</t>
  </si>
  <si>
    <t xml:space="preserve">
                            Carpet Mats w/Trunk Mat
                        ;
                            Eco Friendly Leather
                        ;
                            Connectivity Package (4 Piece)
                        ;
                            Woodgrain (Graywood)
                        ;
                            Electrochromic Mirror w/Homelink
                        ;
                            All-Weather Mats and Cargo Mat
                        ;
                            Carpet Floor and Cargo Mat Set
                        ;
                            Cargo Net
                        ;
                            Illuminated Door Sills
                        ;
                            Front Seat Heaters
                        ;
                            Ashtray Kit
                        ;
                            Cargo Tote
                        ;
                            Cargo Organizer
                        ;
                            Carpet Floor Mats, Carpet Cargo Mat, All Weather Floor Mats
                        ;
                            Carpet Mats
                        ;</t>
  </si>
  <si>
    <t>Absolutely Red(207,44,49);Blizzard Pearl(236,231,234);</t>
  </si>
  <si>
    <t xml:space="preserve"> 2 front headrests; 3 rear headrests; Auto delay off headlamps; Child seat anchors ; Daytime running lights ; Dual front side-mounted airbags; Engine immobilizer ; Front and rear head airbags; Stability control ; Tire pressure monitoring ; Traction control ;4-wheel ABS;Emergency braking assist ;Passenger airbag occupant sensing deactivation ;Rear center 3-point belt ;Rear door child safety locks ;Rear height adjustable headrests ;Turn signal mirrors;Ventilated front disc / solid rear disc brakes;Security System with Impact Sensor;First Aid Kit;Emergency Assistance Kit;TOYOGUARD Elite;TOYOGUARD Elite;TOYOGUARD Select;VIP Security System;TOYOGUARD Plus;TOYOGUARD Select;</t>
  </si>
  <si>
    <t xml:space="preserve">
                            Prius Persona Series
                        ;
                            Protection Package
                        ;
                            Appearance Package
                        ;
                            Preferred Premium Accessory Package Plus
                        ;
                            Preferred Premium Accessory Package
                        ;
                            PLUS Appearance Package
                        ;
                            Preferred Accessory Package
                        ;
                            PLUS Performance Package
                        ;</t>
  </si>
  <si>
    <t xml:space="preserve">
                            Clear Paint Protection - Hood Package
                        ;
                            Splashguards
                        ;
                            Rear Bumper Protector
                        ;
                            PLUS Ground Effects Kit
                        ;
                            Alloy Wheel Locks
                        ;
                            Wheel Locks
                        ;
                            Paint Protection Film
                        ;
                            Lower Door Molding
                        ;
                            Door Edge Guards
                        ;
                            Special Paint
                        ;
                            Rear Bumper Applique
                        ;
                            PLUS 17" Split 5-Spoke Forged Alloy Wheels
                        ;
                            Accent Stripe
                        ;
                            Doorsill Protector
                        ;
                            Chrome Lower Door Moldings
                        ;
                            Clear Paint Protection - Front Bumper
                        ;
                            Clear Paint Protection - Door Package
                        ;</t>
  </si>
  <si>
    <t xml:space="preserve">
                            Carpet Mats w/Trunk Mat
                        ;
                            Connectivity Package (4 Piece)
                        ;
                            All-Weather Mats and Cargo Mat
                        ;
                            Carpet Floor and Cargo Mat Set
                        ;
                            Cargo Net
                        ;
                            Illuminated Door Sills
                        ;
                            Ashtray Kit
                        ;
                            Cargo Tote
                        ;
                            Cargo Organizer
                        ;
                            Carpet Floor Mats, Carpet Cargo Mat, All Weather Floor Mats
                        ;
                            Carpet Mats
                        ;</t>
  </si>
  <si>
    <t xml:space="preserve"> 4 -way manual passenger seat adjustment; 6 -way power driver seat; Bucket front seats; Height adjustable driver seat; Leatherette ; Multi-level heating driver seat; Multi-level heating passenger seat;Driver seat with power adjustable lumbar support ;</t>
  </si>
  <si>
    <t xml:space="preserve"> 2 front headrests; 3 rear headrests; Auto delay off headlamps; Child seat anchors ; Daytime running lights ; Dual front side-mounted airbags; Dusk sensing headlamps; Engine immobilizer ; Front and rear head airbags; Stability control ; Tire pressure monitoring ; Traction control ;4-wheel ABS;Emergency braking assist ;Passenger airbag occupant sensing deactivation ;Rear center 3-point belt ;Rear door child safety locks ;Rear height adjustable headrests ;Ventilated front disc / solid rear disc brakes;Security System with Impact Sensor;First Aid Kit;Emergency Assistance Kit;TOYOGUARD Elite;TOYOGUARD Elite;TOYOGUARD Select;VIP Security System;TOYOGUARD Plus;TOYOGUARD Select;</t>
  </si>
  <si>
    <t xml:space="preserve">
                            Deluxe Solar Roof Package
                        ;
                            Protection Package
                        ;
                            Appearance Package
                        ;
                            Preferred Premium Accessory Package Plus
                        ;
                            Preferred Premium Accessory Package
                        ;
                            PLUS Appearance Package
                        ;
                            Preferred Accessory Package
                        ;
                            PLUS Performance Package
                        ;</t>
  </si>
  <si>
    <t xml:space="preserve">
                            Carpet Mats w/Trunk Mat
                        ;
                            Connectivity Package (4 Piece)
                        ;
                            Woodgrain (Graywood)
                        ;
                            All-Weather Mats and Cargo Mat
                        ;
                            Carpet Floor and Cargo Mat Set
                        ;
                            Cargo Net
                        ;
                            Illuminated Door Sills
                        ;
                            Ashtray Kit
                        ;
                            Cargo Tote
                        ;
                            Cargo Organizer
                        ;
                            Carpet Floor Mats, Carpet Cargo Mat, All Weather Floor Mats
                        ;
                            Carpet Mats
                        ;</t>
  </si>
  <si>
    <t xml:space="preserve"> 2 front headrests; 3 rear headrests; LED headlamp; Auto delay off headlamps; Child seat anchors ; Daytime running lights ; Dual front side-mounted airbags; Dusk sensing headlamps; Engine immobilizer ; Front and rear head airbags; Front fog/driving lights ; High pressure washers headlamps; Self-leveling headlights; Stability control ; Tire pressure monitoring ; Traction control ;4-wheel ABS;Emergency braking assist ;Passenger airbag occupant sensing deactivation ;Rear center 3-point belt ;Rear door child safety locks ;Rear height adjustable headrests ;Ventilated front disc / solid rear disc brakes;Security System with Impact Sensor;First Aid Kit;Emergency Assistance Kit;TOYOGUARD Elite;TOYOGUARD Elite;TOYOGUARD Select;VIP Security System;TOYOGUARD Plus;TOYOGUARD Select;</t>
  </si>
  <si>
    <t xml:space="preserve">
                            Advanced Technology Package
                        ;
                            Protection Package
                        ;
                            Appearance Package
                        ;
                            Preferred Premium Accessory Package Plus
                        ;
                            Preferred Premium Accessory Package
                        ;
                            PLUS Appearance Package
                        ;
                            Preferred Accessory Package
                        ;
                            PLUS Performance Package
                        ;</t>
  </si>
  <si>
    <t xml:space="preserve">
                            Clear Paint Protection - Hood Package
                        ;
                            Splashguards
                        ;
                            Rear Bumper Protector
                        ;
                            PLUS Ground Effects Kit
                        ;
                            Alloy Wheel Locks
                        ;
                            Wheel Locks
                        ;
                            Paint Protection Film
                        ;
                            Lower Door Molding
                        ;
                            Door Edge Guards
                        ;
                            Special Paint
                        ;
                            Rear Bumper Applique
                        ;
                            PLUS 17" Split 5-Spoke Forged Alloy Wheels
                        ;
                            Accent Stripe
                        ;
                            17" Alloy Wheels
                        ;
                            Doorsill Protector
                        ;
                            Chrome Lower Door Moldings
                        ;
                            Clear Paint Protection - Front Bumper
                        ;
                            Clear Paint Protection - Door Package
                        ;</t>
  </si>
  <si>
    <t>Hypersonic Red(149,14,18);Magnetic Gray Metallic(78,78,78);Blue Crush Metallic(17,29,105);Midnight Black Metallic(23,23,23);Blizzard Pearl(236,231,234);Classic Silver Metallic(179,186,192);Sea Glass Pearl(171,191,192);Super White(247,247,247);</t>
  </si>
  <si>
    <t>Black, cloth(0,0,0);Moonstone, cloth(153,152,154);Harvest Beige, cloth(182,173,158);</t>
  </si>
  <si>
    <t>https://media.ed.edmunds-media.com/toyota/prius/2016/evox/2016_toyota_prius_4dr-hatchback_three_tds2_evox_7_400.jpg;https://media.ed.edmunds-media.com/toyota/prius/2016/evox/2016_toyota_prius_4dr-hatchback_three_tds2_evox_6_400.jpg;https://media.ed.edmunds-media.com/toyota/prius/2016/evox/2016_toyota_prius_4dr-hatchback_three_tds2_evox_8_400.jpg;https://media.ed.edmunds-media.com/toyota/prius/2016/oem/2016_toyota_prius_4dr-hatchback_two-eco_fq_oem_1_400.jpg;https://media.ed.edmunds-media.com/toyota/prius/2016/oem/2016_toyota_prius_4dr-hatchback_two-eco_rq_oem_1_400.jpg;https://media.ed.edmunds-media.com/toyota/prius/2016/oem/2016_toyota_prius_4dr-hatchback_four-touring_s_oem_2_400.jpg;https://media.ed.edmunds-media.com/toyota/prius/2016/oem/2016_toyota_prius_4dr-hatchback_four-touring_d_oem_1_400.jpg;</t>
  </si>
  <si>
    <t xml:space="preserve"> 2 front headrests; 3 rear headrests; LED headlamp; Auto delay off headlamps; Child seat anchors ; Daytime running lights ; Dual front side-mounted airbags; Engine immobilizer ; Front and rear head airbags; Stability control ; Tire pressure monitoring ; Traction control ;4-wheel ABS;Emergency braking assist ;Passenger airbag occupant sensing deactivation ;Rear center 3-point belt ;Rear door child safety locks ;Rear height adjustable headrests ;Ventilated front disc / solid rear disc brakes;First Aid Kit;Emergency Assistance Kit;VIP RS3200 Plus Security System;</t>
  </si>
  <si>
    <t xml:space="preserve">
                            Alloy Wheel Locks
                        ;
                            Rear Bumper Applique
                        ;
                            15" Alloy Wheels
                        ;
                            Paint Protection Film
                        ;
                            Door Edge Guards
                        ;
                            Body Side Moldings
                        ;
                            Special Paint
                        ;
                            Rear Bumper Protector
                        ;</t>
  </si>
  <si>
    <t xml:space="preserve">
                            Cargo Net
                        ;
                            Carpet Floor Mats and Cargo Mat
                        ;
                            Four Season Floor Mat Package
                        ;
                            Illuminated Door Sills
                        ;
                            Universal Tablet Holder
                        ;
                            All Weather Floor Liners
                        ;
                            All Weather Floor Liners and Cargo Tray Plus
                        ;</t>
  </si>
  <si>
    <t>XW50</t>
  </si>
  <si>
    <t>Two Eco 4dr Hatchback (1.8L 4cyl gas/electric hybrid CVT)</t>
  </si>
  <si>
    <t xml:space="preserve"> Alloy wheels; Full wheel covers ;15 x 6.5 in. wheels;All season tires;P195/65R15 tires;</t>
  </si>
  <si>
    <t xml:space="preserve"> 2 front headrests; 3 rear headrests; LED headlamp; Auto delay off headlamps; Child seat anchors ; Daytime running lights ; Dual front side-mounted airbags; Dusk sensing headlamps; Engine immobilizer ; Front and rear head airbags; Stability control ; Tire pressure monitoring ; Traction control ;4-wheel ABS;Emergency braking assist ;Passenger airbag occupant sensing deactivation ;Rear center 3-point belt ;Rear door child safety locks ;Rear height adjustable headrests ;Ventilated front disc / solid rear disc brakes;First Aid Kit;Emergency Assistance Kit;VIP RS3200 Plus Security System;</t>
  </si>
  <si>
    <t>Two Eco - 4dr Hatchback</t>
  </si>
  <si>
    <t xml:space="preserve">
                            Preferred Accessory Package
                        ;
                            Advanced technology Package
                        ;
                            Protection Package
                        ;</t>
  </si>
  <si>
    <t>Three Touring 4dr Hatchback (1.8L 4cyl gas/electric hybrid CVT)</t>
  </si>
  <si>
    <t>Harvest Beige, leatherette(182,173,158);Moonstone, leatherette(153,152,154);Black, leatherette(25,25,25);</t>
  </si>
  <si>
    <t xml:space="preserve"> 2 front headrests; 3 rear headrests; LED headlamp; Auto delay off headlamps; Child seat anchors ; Daytime running lights ; Dual front side-mounted airbags; Dusk sensing headlamps; Engine immobilizer ; Front and rear head airbags; Front fog/driving lights ; Lane departure warning accident avoidance system; Pre-collision safety system ; Stability control ; Tire pressure monitoring ; Traction control ;4-wheel ABS;Emergency braking assist ;Passenger airbag occupant sensing deactivation ;Rear center 3-point belt ;Rear door child safety locks ;Rear height adjustable headrests ;Ventilated front disc / solid rear disc brakes;First Aid Kit;Emergency Assistance Kit;VIP RS3200 Plus Security System;</t>
  </si>
  <si>
    <t xml:space="preserve">
                            Alloy Wheel Locks
                        ;
                            Rear Bumper Applique
                        ;
                            Paint Protection Film
                        ;
                            Door Edge Guards
                        ;
                            Body Side Moldings
                        ;
                            Special Paint
                        ;
                            Rear Bumper Protector
                        ;</t>
  </si>
  <si>
    <t>Three Touring - 4dr Hatchback</t>
  </si>
  <si>
    <t xml:space="preserve"> 2 front headrests; 3 rear headrests; LED headlamp; Auto delay off headlamps; Blind spot warning accident avoidance system; Child seat anchors ; Daytime running lights ; Dual front side-mounted airbags; Dusk sensing headlamps; Engine immobilizer ; Front and rear head airbags; Stability control ; Tire pressure monitoring ; Traction control ;4-wheel ABS;Emergency braking assist ;Passenger airbag occupant sensing deactivation ;Rear center 3-point belt ;Rear door child safety locks ;Rear height adjustable headrests ;Ventilated front disc / solid rear disc brakes;First Aid Kit;Emergency Assistance Kit;VIP RS3200 Plus Security System;</t>
  </si>
  <si>
    <t xml:space="preserve">
                            Preferred Accessory Package
                        ;
                            Premium Convenience Package
                        ;
                            Advanced technology Package
                        ;
                            Protection Package
                        ;</t>
  </si>
  <si>
    <t>Four Touring 4dr Hatchback (1.8L 4cyl gas/electric hybrid CVT)</t>
  </si>
  <si>
    <t xml:space="preserve"> 2 front headrests; 3 rear headrests; LED headlamp; Auto delay off headlamps; Blind spot and lane departure warnings accident avoidance system; Child seat anchors ; Daytime running lights ; Dual front side-mounted airbags; Dusk sensing headlamps; Engine immobilizer ; Front and rear head airbags; Front fog/driving lights ; Pre-collision safety system ; Stability control ; Tire pressure monitoring ; Traction control ;4-wheel ABS;Emergency braking assist ;Passenger airbag occupant sensing deactivation ;Rear center 3-point belt ;Rear door child safety locks ;Rear height adjustable headrests ;Ventilated front disc / solid rear disc brakes;First Aid Kit;Emergency Assistance Kit;VIP RS3200 Plus Security System;</t>
  </si>
  <si>
    <t xml:space="preserve">
                            Preferred Accessory Package
                        ;
                            Premium Convenience Package
                        ;
                            Protection Package
                        ;</t>
  </si>
  <si>
    <t>Four Touring - 4dr Hatchback</t>
  </si>
  <si>
    <t>Blue Crush Metallic(17,29,105);Classic Silver Metallic(179,186,192);Blizzard Pearl(236,231,234);Midnight Black Metallic(23,23,23);Sea Glass Pearl(171,191,192);Hypersonic Red(149,14,18);Magnetic Gray Metallic(78,78,78);</t>
  </si>
  <si>
    <t>Moonstone, cloth(153,152,154);Harvest Beige, cloth(182,173,158);Black, cloth(0,0,0);</t>
  </si>
  <si>
    <t>https://media.ed.edmunds-media.com/toyota/prius/2017/evox/2017_toyota_prius_4dr-hatchback_two_tds_evox_7_400.jpg;https://media.ed.edmunds-media.com/toyota/prius/2017/evox/2017_toyota_prius_4dr-hatchback_two_tds_evox_6_400.jpg;https://media.ed.edmunds-media.com/toyota/prius/2017/evox/2017_toyota_prius_4dr-hatchback_two_tds_evox_1_400.jpg;https://media.ed.edmunds-media.com/toyota/prius/2017/oem/2017_toyota_prius_4dr-hatchback_three_fq_oem_5_400.jpg;https://media.ed.edmunds-media.com/toyota/prius/2017/oem/2017_toyota_prius_4dr-hatchback_three_rq_oem_2_400.jpg;https://media.ed.edmunds-media.com/toyota/prius/2017/oem/2017_toyota_prius_4dr-hatchback_three_s_oem_1_400.jpg;https://media.ed.edmunds-media.com/toyota/prius/2017/oem/2017_toyota_prius_4dr-hatchback_three_d_oem_1_400.jpg;</t>
  </si>
  <si>
    <t xml:space="preserve"> Electric power steering ; Front and rear cupholders; Front door pockets; Front seatback storage ; Rear view camera ; Tilt and telescopic steering wheel;Audio and cruise controls on steering wheel;</t>
  </si>
  <si>
    <t xml:space="preserve"> 2 front headrests; 3 rear headrests; Auto delay off headlamps; Child seat anchors ; Daytime running lights ; Dual front side-mounted airbags; Engine immobilizer ; Front and rear head airbags; Stability control ; Tire pressure monitoring ; Traction control ;4-wheel ABS;Emergency braking assist ;Passenger airbag occupant sensing deactivation ;Rear center 3-point belt ;Rear door child safety locks ;Rear height adjustable headrests ;Ventilated front disc / solid rear disc brakes;First Aid Kit;Emergency Assistance Kit;</t>
  </si>
  <si>
    <t>_x000D_
                            Lower Console/Shifter Applique Package_x000D_
                        ;_x000D_
                            Protection Package_x000D_
                        ;_x000D_
                            Preferred Accessory Package_x000D_
                        ;</t>
  </si>
  <si>
    <t>_x000D_
                            Body Side Moldings_x000D_
                        ;_x000D_
                            Cross Bars_x000D_
                        ;_x000D_
                            Side Splitter/Rocker Moldings_x000D_
                        ;_x000D_
                            Rear Bumper Protector_x000D_
                        ;_x000D_
                            Special Paint_x000D_
                        ;_x000D_
                            Door Edge Guards_x000D_
                        ;_x000D_
                            Paint Protection Film_x000D_
                        ;_x000D_
                            Rear Bumper Applique_x000D_
                        ;_x000D_
                            15" 10-Spoke Alloy Wheels_x000D_
                        ;_x000D_
                            Alloy Wheel Locks_x000D_
                        ;</t>
  </si>
  <si>
    <t>_x000D_
                            Illuminated Door Sills_x000D_
                        ;_x000D_
                            Shifter Applique_x000D_
                        ;_x000D_
                            All Weather Floor Liner Package_x000D_
                        ;_x000D_
                            Universal Tablet Holder_x000D_
                        ;_x000D_
                            Cargo Net - Envelope_x000D_
                        ;_x000D_
                            Carpet Mat Package_x000D_
                        ;_x000D_
                            Four Season Floor Mat Package_x000D_
                        ;</t>
  </si>
  <si>
    <t xml:space="preserve"> 2 front headrests; 3 rear headrests; LED headlamp; Auto delay off headlamps; Child seat anchors ; Daytime running lights ; Dual front side-mounted airbags; Engine immobilizer ; Front and rear head airbags; Lane departure warning accident avoidance system; Pre-collision safety system ; Stability control ; Tire pressure monitoring ; Traction control ;4-wheel ABS;Emergency braking assist ;Passenger airbag occupant sensing deactivation ;Rear center 3-point belt ;Rear door child safety locks ;Rear height adjustable headrests ;Ventilated front disc / solid rear disc brakes;First Aid Kit;Emergency Assistance Kit;</t>
  </si>
  <si>
    <t xml:space="preserve">
                            Lower Console/Shifter Applique Package
                        ;
                            Protection Package
                        ;
                            Appearance Package
                        ;
                            Safety Plus Package
                        ;
                            Preferred Accessory Package
                        ;</t>
  </si>
  <si>
    <t xml:space="preserve">
                            Body Side Moldings
                        ;
                            Cross Bars
                        ;
                            Side Splitter/Rocker Moldings
                        ;
                            Rear Bumper Protector
                        ;
                            Special Paint
                        ;
                            Door Edge Guards
                        ;
                            Paint Protection Film
                        ;
                            Rear Bumper Applique
                        ;
                            15" 10-Spoke Alloy Wheels
                        ;
                            Alloy Wheel Locks
                        ;</t>
  </si>
  <si>
    <t xml:space="preserve">
                            Illuminated Door Sills
                        ;
                            Shifter Applique
                        ;
                            All Weather Floor Liner Package
                        ;
                            Universal Tablet Holder
                        ;
                            Cargo Net - Envelope
                        ;
                            Carpet Mat Package
                        ;
                            Four Season Floor Mat Package
                        ;</t>
  </si>
  <si>
    <t xml:space="preserve"> 2 front headrests; 3 rear headrests; LED headlamp; Auto delay off headlamps; Child seat anchors ; Daytime running lights ; Dual front side-mounted airbags; Dusk sensing headlamps; Engine immobilizer ; Front and rear head airbags; Lane departure warning accident avoidance system; Pre-collision safety system ; Stability control ; Tire pressure monitoring ; Traction control ;4-wheel ABS;Emergency braking assist ;Passenger airbag occupant sensing deactivation ;Rear center 3-point belt ;Rear door child safety locks ;Rear height adjustable headrests ;Ventilated front disc / solid rear disc brakes;First Aid Kit;Emergency Assistance Kit;</t>
  </si>
  <si>
    <t xml:space="preserve">
                            Lower Console/Shifter Applique Package
                        ;
                            Protection Package
                        ;
                            Preferred Accessory Package
                        ;</t>
  </si>
  <si>
    <t xml:space="preserve">
                            Lower Console/Shifter Applique Package
                        ;
                            Protection Package
                        ;
                            Advanced Technology Package
                        ;
                            Appearance Package
                        ;
                            Safety Plus Package
                        ;
                            Preferred Accessory Package
                        ;</t>
  </si>
  <si>
    <t>Moonstone, leatherette(153,152,154);Black, leatherette(25,25,25);</t>
  </si>
  <si>
    <t xml:space="preserve"> 2 front headrests; 3 rear headrests; LED headlamp; Auto delay off headlamps; Child seat anchors ; Daytime running lights ; Dual front side-mounted airbags; Dusk sensing headlamps; Engine immobilizer ; Front and rear head airbags; Front fog/driving lights ; Lane departure warning accident avoidance system; Pre-collision safety system ; Stability control ; Tire pressure monitoring ; Traction control ;4-wheel ABS;Emergency braking assist ;Passenger airbag occupant sensing deactivation ;Rear center 3-point belt ;Rear door child safety locks ;Rear height adjustable headrests ;Ventilated front disc / solid rear disc brakes;First Aid Kit;Emergency Assistance Kit;</t>
  </si>
  <si>
    <t xml:space="preserve">
                            Body Side Moldings
                        ;
                            Cross Bars
                        ;
                            Side Splitter/Rocker Moldings
                        ;
                            Rear Bumper Protector
                        ;
                            Special Paint
                        ;
                            Door Edge Guards
                        ;
                            Paint Protection Film
                        ;
                            Rear Bumper Applique
                        ;
                            Alloy Wheel Locks
                        ;</t>
  </si>
  <si>
    <t>Moonstone, leatherette(153,152,154);Black, leatherette(25,25,25);Harvest Beige, leatherette(182,173,158);</t>
  </si>
  <si>
    <t xml:space="preserve"> 2 front headrests; 3 rear headrests; LED headlamp; Auto delay off headlamps; Blind spot and lane departure warnings accident avoidance system; Child seat anchors ; Daytime running lights ; Dual front side-mounted airbags; Dusk sensing headlamps; Engine immobilizer ; Front and rear head airbags; Pre-collision safety system ; Stability control ; Tire pressure monitoring ; Traction control ;4-wheel ABS;Emergency braking assist ;Passenger airbag occupant sensing deactivation ;Rear center 3-point belt ;Rear door child safety locks ;Rear height adjustable headrests ;Ventilated front disc / solid rear disc brakes;First Aid Kit;Emergency Assistance Kit;</t>
  </si>
  <si>
    <t xml:space="preserve">
                            Lower Console/Shifter Applique Package
                        ;
                            Protection Package
                        ;
                            Premium Convenience Package
                        ;
                            Safety Plus Package
                        ;
                            Advanced Technology Package
                        ;
                            Appearance Package
                        ;
                            Preferred Accessory Package
                        ;</t>
  </si>
  <si>
    <t xml:space="preserve"> 2 front headrests; 3 rear headrests; LED headlamp; Auto delay off headlamps; Blind spot and lane departure warnings accident avoidance system; Child seat anchors ; Daytime running lights ; Dual front side-mounted airbags; Dusk sensing headlamps; Engine immobilizer ; Front and rear head airbags; Front fog/driving lights ; Pre-collision safety system ; Stability control ; Tire pressure monitoring ; Traction control ;4-wheel ABS;Emergency braking assist ;Passenger airbag occupant sensing deactivation ;Rear center 3-point belt ;Rear door child safety locks ;Rear height adjustable headrests ;Ventilated front disc / solid rear disc brakes;First Aid Kit;Emergency Assistance Kit;</t>
  </si>
  <si>
    <t xml:space="preserve">
                            Lower Console/Shifter Applique Package
                        ;
                            Protection Package
                        ;
                            Premium Convenience Package
                        ;
                            Safety Plus Package
                        ;
                            Appearance Package
                        ;
                            Preferred Accessory Package
                        ;</t>
  </si>
  <si>
    <t>Midnight Black Metallic(23,23,23);Magnetic Gray Metallic(78,78,78);Classic Silver Metallic(179,186,192);Blizzard Pearl(236,231,234);Blue Crush Metallic(17,29,105);Sea Glass Pearl(171,191,192);Hypersonic Red(149,14,18);</t>
  </si>
  <si>
    <t>Black, cloth(0,0,0);Harvest Beige, cloth(182,173,158);Moonstone, cloth(153,152,154);</t>
  </si>
  <si>
    <t>https://media.ed.edmunds-media.com/toyota/prius/2018/ot/2018_toyota_prius_LIFE1_ot_1016173_400.jpg;https://media.ed.edmunds-media.com/toyota/prius/2018/ot/2018_toyota_prius_LIFE2_ot_1016175_400.jpg;https://media.ed.edmunds-media.com/toyota/prius/2018/ot/2018_toyota_prius_LIFE1_ot_1016171_400.jpg;https://media.ed.edmunds-media.com/toyota/prius/2018/oem/2018_toyota_prius_4dr-hatchback_three_fq_oem_6_400.jpg;https://media.ed.edmunds-media.com/toyota/prius/2018/oem/2018_toyota_prius_4dr-hatchback_two_rq_oem_2_400.jpg;https://media.ed.edmunds-media.com/toyota/prius/2018/oem/2018_toyota_prius_4dr-hatchback_four-touring_s_oem_1_400.jpg;https://media.ed.edmunds-media.com/toyota/prius/2018/oem/2018_toyota_prius_4dr-hatchback_four-touring_d_oem_1_400.jpg;</t>
  </si>
  <si>
    <t xml:space="preserve"> 2 front headrests; 3 rear headrests; LED headlamp; Auto delay off headlamps; Child seat anchors ; Daytime running lights ; Dual front side-mounted airbags; Engine immobilizer ; Front and rear head airbags; Lane departure warning accident avoidance system; Pre-collision safety system ; Stability control ; Tire pressure monitoring ; Traction control ;4-wheel ABS;Emergency braking assist ;Passenger airbag occupant sensing deactivation ;Rear center 3-point belt ;Rear door child safety locks ;Rear height adjustable headrests ;Ventilated front disc / solid rear disc brakes;Emergency Assistance Kit;Security System;First Aid Kit;</t>
  </si>
  <si>
    <t xml:space="preserve">
                            Carpet Mat Package
                        ;
                            Four Season Floor Liner/Mat Package
                        ;
                            Preferred Accessory Package
                        ;
                            All Weather Floor Liner Package
                        ;
                            Protection Package
                        ;</t>
  </si>
  <si>
    <t xml:space="preserve">
                            Rear Bumper Applique
                        ;
                            Alloy Wheel Locks
                        ;
                            Door Edge Guards
                        ;
                            Paint Protection Film
                        ;
                            Body Side Moldings
                        ;
                            Special Paint
                        ;
                            Cargo Cross Bars
                        ;
                            Aero Side Splitter
                        ;
                            Rear Bumper Protector
                        ;
                            15" 10-Spoke Alloy Wheels
                        ;</t>
  </si>
  <si>
    <t xml:space="preserve">
                            Universal Tablet Holder
                        ;
                            Cargo Net - Envelope
                        ;
                            Shifter Applique
                        ;</t>
  </si>
  <si>
    <t xml:space="preserve">
                            Carpet Mat Package
                        ;
                            Four Season Floor Liner/Mat Package
                        ;
                            Preferred Accessory Package
                        ;
                            All Weather Floor Liner Package
                        ;
                            Protection Package
                        ;
                            Appearance Package
                        ;
                            Safety Plus Package
                        ;</t>
  </si>
  <si>
    <t xml:space="preserve"> 2 front headrests; 3 rear headrests; LED headlamp; Auto delay off headlamps; Child seat anchors ; Daytime running lights ; Dual front side-mounted airbags; Dusk sensing headlamps; Engine immobilizer ; Front and rear head airbags; Lane departure warning accident avoidance system; Pre-collision safety system ; Stability control ; Tire pressure monitoring ; Traction control ;4-wheel ABS;Emergency braking assist ;Passenger airbag occupant sensing deactivation ;Rear center 3-point belt ;Rear door child safety locks ;Rear height adjustable headrests ;Ventilated front disc / solid rear disc brakes;Emergency Assistance Kit;Security System;First Aid Kit;</t>
  </si>
  <si>
    <t xml:space="preserve">
                            Carpet Mat Package
                        ;
                            Four Season Floor Liner/Mat Package
                        ;
                            Preferred Accessory Package
                        ;
                            All Weather Floor Liner Package
                        ;
                            Safety Plus Package
                        ;
                            Advanced Technology Package
                        ;
                            Protection Package
                        ;
                            Appearance Package
                        ;</t>
  </si>
  <si>
    <t xml:space="preserve">
                            Universal Tablet Holder
                        ;
                            Lower-Console Applique
                        ;
                            Cargo Net - Envelope
                        ;
                            Lower Console/Shifter Panel Applique Kit
                        ;
                            Shifter Applique
                        ;
                            Illuminated Door Sills
                        ;</t>
  </si>
  <si>
    <t xml:space="preserve"> 2 front headrests; 3 rear headrests; LED headlamp; Auto delay off headlamps; Child seat anchors ; Daytime running lights ; Dual front side-mounted airbags; Dusk sensing headlamps; Engine immobilizer ; Front and rear head airbags; Front fog/driving lights ; Lane departure warning accident avoidance system; Pre-collision safety system ; Stability control ; Tire pressure monitoring ; Traction control ;4-wheel ABS;Emergency braking assist ;Passenger airbag occupant sensing deactivation ;Rear center 3-point belt ;Rear door child safety locks ;Rear height adjustable headrests ;Ventilated front disc / solid rear disc brakes;Emergency Assistance Kit;Security System;First Aid Kit;</t>
  </si>
  <si>
    <t xml:space="preserve">
                            Carpet Mat Package
                        ;
                            Four Season Floor Liner/Mat Package
                        ;
                            Preferred Accessory Package
                        ;
                            All Weather Floor Liner Package
                        ;
                            Safety Plus Package
                        ;
                            Protection Package
                        ;
                            Appearance Package
                        ;</t>
  </si>
  <si>
    <t xml:space="preserve">
                            Rear Bumper Applique
                        ;
                            Alloy Wheel Locks
                        ;
                            Door Edge Guards
                        ;
                            Paint Protection Film
                        ;
                            Body Side Moldings
                        ;
                            Special Paint
                        ;
                            Cargo Cross Bars
                        ;
                            Aero Side Splitter
                        ;
                            Rear Bumper Protector
                        ;</t>
  </si>
  <si>
    <t xml:space="preserve"> 2 front headrests; 3 rear headrests; LED headlamp; Auto delay off headlamps; Blind spot and lane departure warnings accident avoidance system; Child seat anchors ; Daytime running lights ; Dual front side-mounted airbags; Dusk sensing headlamps; Engine immobilizer ; Front and rear head airbags; Pre-collision safety system ; Stability control ; Tire pressure monitoring ; Traction control ;4-wheel ABS;Emergency braking assist ;Passenger airbag occupant sensing deactivation ;Rear center 3-point belt ;Rear door child safety locks ;Rear height adjustable headrests ;Ventilated front disc / solid rear disc brakes;Emergency Assistance Kit;Security System;First Aid Kit;</t>
  </si>
  <si>
    <t xml:space="preserve">
                            Carpet Mat Package
                        ;
                            Four Season Floor Liner/Mat Package
                        ;
                            Preferred Accessory Package
                        ;
                            All Weather Floor Liner Package
                        ;
                            Advanced Technology Package
                        ;
                            Premium Convenience Package
                        ;
                            Protection Package
                        ;
                            Appearance Package
                        ;
                            Safety Plus Package
                        ;</t>
  </si>
  <si>
    <t xml:space="preserve"> 2 front headrests; 3 rear headrests; LED headlamp; Auto delay off headlamps; Blind spot and lane departure warnings accident avoidance system; Child seat anchors ; Daytime running lights ; Dual front side-mounted airbags; Dusk sensing headlamps; Engine immobilizer ; Front and rear head airbags; Front fog/driving lights ; Pre-collision safety system ; Stability control ; Tire pressure monitoring ; Traction control ;4-wheel ABS;Emergency braking assist ;Passenger airbag occupant sensing deactivation ;Rear center 3-point belt ;Rear door child safety locks ;Rear height adjustable headrests ;Ventilated front disc / solid rear disc brakes;Emergency Assistance Kit;Security System;First Aid Kit;</t>
  </si>
  <si>
    <t xml:space="preserve">
                            Carpet Mat Package
                        ;
                            Four Season Floor Liner/Mat Package
                        ;
                            Preferred Accessory Package
                        ;
                            All Weather Floor Liner Package
                        ;
                            Premium Convenience Package
                        ;
                            Protection Package
                        ;
                            Safety Plus Package
                        ;
                            Appearance Package
                        ;</t>
  </si>
  <si>
    <t>L Eco 4dr Hatchback (1.8L 4cyl gas/electric hybrid CVT)</t>
  </si>
  <si>
    <t>Magnetic Gray Metallic(78,78,78);Midnight Black Metallic(23,23,23);Classic Silver Metallic(179,186,192);Sea Glass Pearl(171,191,192);Blizzard Pearl(236,231,234);Electric Storm Blue(10,94,150);Supersonic Red(214,5,0);</t>
  </si>
  <si>
    <t>Moonstone, cloth(153,152,154);Black, cloth(0,0,0);</t>
  </si>
  <si>
    <t>L Eco - 4dr Hatchback</t>
  </si>
  <si>
    <t xml:space="preserve"> 2 front headrests; 3 rear headrests; LED headlamp; Auto delay off headlamps; Child seat anchors ; Daytime running lights ; Dual front side-mounted airbags; Engine immobilizer ; Front and rear head airbags; Lane departure warning accident avoidance system; Pre-collision safety system ; Stability control ; Tire pressure monitoring ; Traction control ;4-wheel ABS;Emergency braking assist ;Passenger airbag occupant sensing deactivation ;Rear center 3-point belt ;Rear door child safety locks ;Rear height adjustable headrests ;Ventilated front disc / solid rear disc brakes;First Aid Kit;Emergency Assistance Kit;Security System;</t>
  </si>
  <si>
    <t>_x000D_
                            Four Season Floor Liner/Mat Package_x000D_
                        ;_x000D_
                            Protection Package #2_x000D_
                        ;_x000D_
                            Preferred Accessory Package_x000D_
                        ;_x000D_
                            Protection Package #3_x000D_
                        ;_x000D_
                            All Weather Floor Liner Package_x000D_
                        ;_x000D_
                            Carpet Mat Package_x000D_
                        ;</t>
  </si>
  <si>
    <t>_x000D_
                            Alloy Wheel Locks_x000D_
                        ;_x000D_
                            Paint Protection Film_x000D_
                        ;_x000D_
                            Body Side Moldings_x000D_
                        ;_x000D_
                            Rear Bumper Protector_x000D_
                        ;_x000D_
                            Door Edge Guards_x000D_
                        ;_x000D_
                            Removable Roof Cross Bars_x000D_
                        ;_x000D_
                            Special Paint_x000D_
                        ;_x000D_
                            Aero Side Splitter_x000D_
                        ;_x000D_
                            Rear Bumper Applique_x000D_
                        ;_x000D_
                            15" 10-Spoke Alloy Wheels_x000D_
                        ;</t>
  </si>
  <si>
    <t>_x000D_
                            Universal Tablet Holder_x000D_
                        ;_x000D_
                            Cargo Net - Envelope_x000D_
                        ;</t>
  </si>
  <si>
    <t>LE 4dr Hatchback (1.8L 4cyl gas/electric hybrid CVT)</t>
  </si>
  <si>
    <t>Harvest Beige, cloth(182,173,158);Moonstone, cloth(153,152,154);Black, cloth(0,0,0);</t>
  </si>
  <si>
    <t xml:space="preserve"> Adaptive cruise control ; Electric power steering ; Front and rear cupholders; Front and rear parking sensors ; Front door pockets; Front seatback storage ; Keyless ignition ; Rear view camera ; Tilt and telescopic steering wheel;Audio and cruise controls on steering wheel;</t>
  </si>
  <si>
    <t xml:space="preserve"> 2 front headrests; 3 rear headrests; LED headlamp; Auto delay off headlamps; Blind spot and lane departure warnings accident avoidance system; Child seat anchors ; Daytime running lights ; Dual front side-mounted airbags; Engine immobilizer ; Front and rear head airbags; Pre-collision safety system ; Stability control ; Tire pressure monitoring ; Traction control ;4-wheel ABS;Emergency braking assist ;Passenger airbag occupant sensing deactivation ;Rear center 3-point belt ;Rear door child safety locks ;Rear height adjustable headrests ;Ventilated front disc / solid rear disc brakes;First Aid Kit;Emergency Assistance Kit;Security System;</t>
  </si>
  <si>
    <t>LE AWD-e 4dr Hatchback AWD (1.8L 4cyl gas/electric hybrid CVT)</t>
  </si>
  <si>
    <t>LE AWD-e - 4dr Hatchback</t>
  </si>
  <si>
    <t xml:space="preserve"> 2 front headrests; 3 rear headrests; LED headlamp; Auto delay off headlamps; Blind spot and lane departure warnings accident avoidance system; Child seat anchors ; Daytime running lights ; Dual front side-mounted airbags; Engine immobilizer ; Front and rear head airbags; Front fog/driving lights ; Pre-collision safety system ; Stability control ; Tire pressure monitoring ; Traction control ;4-wheel ABS;Emergency braking assist ;Passenger airbag occupant sensing deactivation ;Rear center 3-point belt ;Rear door child safety locks ;Rear height adjustable headrests ;Ventilated front disc / solid rear disc brakes;First Aid Kit;Emergency Assistance Kit;Security System;</t>
  </si>
  <si>
    <t>Limited 4dr Hatchback (1.8L 4cyl gas/electric hybrid CVT)</t>
  </si>
  <si>
    <t>Black, leatherette(25,25,25);Harvest Beige, leatherette(182,173,158);Moonstone, leatherette(153,152,154);</t>
  </si>
  <si>
    <t xml:space="preserve"> 10 total speakers; 3 Months of provided satellite radio service; JBL premium brand speakers; USB connection ; Auxiliary audio input and USB with external media control ; Satellite radio w/real time traffic satellite radio;AM/FM  stereo;</t>
  </si>
  <si>
    <t xml:space="preserve"> 2 front headrests; 3 rear headrests; LED headlamp; Adaptive headlights ; Auto delay off headlamps; Blind spot and lane departure warnings accident avoidance system; Child seat anchors ; Daytime running lights ; Dual front side-mounted airbags; Dusk sensing headlamps; Engine immobilizer ; Front and rear head airbags; Post-collision safety system ; Pre-collision safety system ; Self-leveling headlights; Stability control ; Tire pressure monitoring ; Traction control ;4-wheel ABS;Emergency braking assist ;Passenger airbag occupant sensing deactivation ;Rear center 3-point belt ;Rear door child safety locks ;Rear height adjustable headrests ;Ventilated front disc / solid rear disc brakes;First Aid Kit;Emergency Assistance Kit;Security System;</t>
  </si>
  <si>
    <t>_x000D_
                            Four Season Floor Liner/Mat Package_x000D_
                        ;_x000D_
                            Protection Package #2_x000D_
                        ;_x000D_
                            Preferred Accessory Package_x000D_
                        ;_x000D_
                            Protection Package #3_x000D_
                        ;_x000D_
                            All Weather Floor Liner Package_x000D_
                        ;_x000D_
                            Premium Convenience Package_x000D_
                        ;_x000D_
                            Carpet Mat Package_x000D_
                        ;</t>
  </si>
  <si>
    <t>_x000D_
                            Alloy Wheel Locks_x000D_
                        ;_x000D_
                            Paint Protection Film_x000D_
                        ;_x000D_
                            Body Side Moldings_x000D_
                        ;_x000D_
                            Rear Bumper Protector_x000D_
                        ;_x000D_
                            Blackout Wheel Inserts_x000D_
                        ;_x000D_
                            Door Edge Guards_x000D_
                        ;_x000D_
                            Removable Roof Cross Bars_x000D_
                        ;_x000D_
                            Special Paint_x000D_
                        ;_x000D_
                            Aero Side Splitter_x000D_
                        ;_x000D_
                            Rear Bumper Applique_x000D_
                        ;</t>
  </si>
  <si>
    <t>_x000D_
                            Universal Tablet Holder_x000D_
                        ;_x000D_
                            Cargo Net - Envelope_x000D_
                        ;_x000D_
                            Illuminated Door Sills_x000D_
                        ;</t>
  </si>
  <si>
    <t>XLE 4dr Hatchback (1.8L 4cyl gas/electric hybrid CVT)</t>
  </si>
  <si>
    <t>XLE - 4dr Hatchback</t>
  </si>
  <si>
    <t xml:space="preserve"> 2 front headrests; 3 rear headrests; LED headlamp; Auto delay off headlamps; Blind spot and lane departure warnings accident avoidance system; Child seat anchors ; Daytime running lights ; Dual front side-mounted airbags; Dusk sensing headlamps; Engine immobilizer ; Front and rear head airbags; Pre-collision safety system ; Stability control ; Tire pressure monitoring ; Traction control ;4-wheel ABS;Emergency braking assist ;Passenger airbag occupant sensing deactivation ;Rear center 3-point belt ;Rear door child safety locks ;Rear height adjustable headrests ;Ventilated front disc / solid rear disc brakes;First Aid Kit;Emergency Assistance Kit;Security System;</t>
  </si>
  <si>
    <t>_x000D_
                            Four Season Floor Liner/Mat Package_x000D_
                        ;_x000D_
                            Protection Package #2_x000D_
                        ;_x000D_
                            Preferred Accessory Package_x000D_
                        ;_x000D_
                            Protection Package #3_x000D_
                        ;_x000D_
                            All Weather Floor Liner Package_x000D_
                        ;_x000D_
                            Premium Convenience Package_x000D_
                        ;_x000D_
                            Advanced Technology Package_x000D_
                        ;_x000D_
                            Carpet Mat Package_x000D_
                        ;</t>
  </si>
  <si>
    <t>XLE AWD-e 4dr Hatchback AWD (1.8L 4cyl gas/electric hybrid CVT)</t>
  </si>
  <si>
    <t>XLE AWD-e - 4dr Hatchback</t>
  </si>
  <si>
    <t xml:space="preserve"> 2 front headrests; 3 rear headrests; LED headlamp; Auto delay off headlamps; Blind spot and lane departure warnings accident avoidance system; Child seat anchors ; Daytime running lights ; Dual front side-mounted airbags; Dusk sensing headlamps; Engine immobilizer ; Front and rear head airbags; Front fog/driving lights ; Pre-collision safety system ; Stability control ; Tire pressure monitoring ; Traction control ;4-wheel ABS;Emergency braking assist ;Passenger airbag occupant sensing deactivation ;Rear center 3-point belt ;Rear door child safety locks ;Rear height adjustable headrests ;Ventilated front disc / solid rear disc brakes;First Aid Kit;Emergency Assistance Kit;Security System;</t>
  </si>
  <si>
    <t>_x000D_
                            Four Season Floor Liner/Mat Package_x000D_
                        ;_x000D_
                            Protection Package #2_x000D_
                        ;_x000D_
                            Preferred Accessory Package_x000D_
                        ;_x000D_
                            Protection Package #3_x000D_
                        ;_x000D_
                            All Weather Floor Liner Package_x000D_
                        ;_x000D_
                            Advanced Technology Package_x000D_
                        ;_x000D_
                            Carpet Mat Package_x000D_
                        ;</t>
  </si>
  <si>
    <t>Black, cloth(0,0,0);Moonstone, cloth(153,152,154);</t>
  </si>
  <si>
    <t xml:space="preserve"> Electrochromatic inside rearview mirror; Heated steering wheel ; Interior air filtration ; Leatherette steering wheel;Climate control;Dual illuminating vanity mirrors;</t>
  </si>
  <si>
    <t>Volkswagen</t>
  </si>
  <si>
    <t>W8</t>
  </si>
  <si>
    <t>Volvo</t>
  </si>
  <si>
    <t>Country</t>
  </si>
  <si>
    <t>Coverage</t>
  </si>
  <si>
    <t>Models</t>
  </si>
  <si>
    <t>Model years</t>
  </si>
  <si>
    <t>Model trims</t>
  </si>
  <si>
    <t>Number of model trims by year</t>
  </si>
  <si>
    <t>1990-____</t>
  </si>
  <si>
    <t>2015-____</t>
  </si>
  <si>
    <t>1998-2000</t>
  </si>
  <si>
    <t>2001-____</t>
  </si>
  <si>
    <t>2006-2009</t>
  </si>
  <si>
    <t>1999-2002</t>
  </si>
  <si>
    <t>1990-1997</t>
  </si>
  <si>
    <t>Fiat</t>
  </si>
  <si>
    <t>2012-____</t>
  </si>
  <si>
    <t>2017-____</t>
  </si>
  <si>
    <t>2001-2010</t>
  </si>
  <si>
    <t>1990-2008</t>
  </si>
  <si>
    <t>1994-____</t>
  </si>
  <si>
    <t>2002-____</t>
  </si>
  <si>
    <t>2004-2012</t>
  </si>
  <si>
    <t>1990-2011</t>
  </si>
  <si>
    <t>Mini</t>
  </si>
  <si>
    <t>1990-2004</t>
  </si>
  <si>
    <t>2002-2006</t>
  </si>
  <si>
    <t>2009-2001</t>
  </si>
  <si>
    <t>1990-2010</t>
  </si>
  <si>
    <t>2011-____</t>
  </si>
  <si>
    <t>1991-2009</t>
  </si>
  <si>
    <t>2004-2016</t>
  </si>
  <si>
    <t>Smart</t>
  </si>
  <si>
    <t>2008-____</t>
  </si>
  <si>
    <t>1990-2013</t>
  </si>
  <si>
    <t>Biggest makes (at least 200 model years or at least 1000 model trims) for making the chart</t>
  </si>
  <si>
    <t>Number of trims by year</t>
  </si>
  <si>
    <t>1990</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</si>
  <si>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</si>
  <si>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</si>
  <si>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</si>
  <si>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</si>
  <si>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</si>
  <si>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</si>
  <si>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</si>
  <si>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</si>
  <si>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</si>
  <si>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</si>
  <si>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</si>
  <si>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</si>
  <si>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</si>
  <si>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</si>
  <si>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</si>
  <si>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</si>
  <si>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</si>
  <si>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</si>
  <si>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</si>
  <si>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</si>
  <si>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</si>
  <si>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</si>
  <si>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2013</t>
  </si>
  <si>
    <t>2014</t>
  </si>
  <si>
    <t>2015</t>
  </si>
  <si>
    <t>2016</t>
  </si>
  <si>
    <t>2017</t>
  </si>
  <si>
    <t>2018</t>
  </si>
  <si>
    <t>2019</t>
  </si>
  <si>
    <t>2020</t>
  </si>
  <si>
    <t>2021</t>
  </si>
  <si>
    <t>2022</t>
  </si>
  <si>
    <t>2023</t>
  </si>
  <si>
    <t>2024</t>
  </si>
  <si>
    <t>Statistics - number of vehicles by specific data range</t>
  </si>
  <si>
    <t>Engine size (litres)</t>
  </si>
  <si>
    <t>Horse power (HP)</t>
  </si>
  <si>
    <t>Total</t>
  </si>
  <si>
    <t>&lt;10000</t>
  </si>
  <si>
    <t>&lt;130</t>
  </si>
  <si>
    <t>&lt;60</t>
  </si>
  <si>
    <t>&lt;40</t>
  </si>
  <si>
    <t>&lt;70</t>
  </si>
  <si>
    <t>&lt;2000</t>
  </si>
  <si>
    <t>&lt;50</t>
  </si>
  <si>
    <t>&gt;100</t>
  </si>
  <si>
    <t>&gt;180</t>
  </si>
  <si>
    <t>&gt;1000</t>
  </si>
  <si>
    <t>&gt;10000</t>
  </si>
  <si>
    <t>&gt;500000</t>
  </si>
  <si>
    <t>&gt;280</t>
  </si>
  <si>
    <t>Statistics - average data values by year</t>
  </si>
  <si>
    <t>Number of vehicles</t>
  </si>
  <si>
    <t>Domestic makes</t>
  </si>
  <si>
    <t>Imported makes</t>
  </si>
  <si>
    <t>Trim (description)</t>
  </si>
  <si>
    <t>(description)</t>
  </si>
  <si>
    <t>M340i 4dr Sedan (3.0L 6cyl Turbo 8A)</t>
  </si>
  <si>
    <t>M340i xDrive 4dr Sedan AWD (3.0L 6cyl Turbo 8A)</t>
  </si>
  <si>
    <t>Source URL</t>
  </si>
  <si>
    <t>electric (fuel cell)</t>
  </si>
  <si>
    <t>Camelback, premium leather(141,137,127);</t>
  </si>
  <si>
    <t>Rapid Red Metallic Tinted Clearcoat/Stone Gray Metallic(230,14,40);Iconic Silver Metallic(199,202,208);Star White Metallic Tri-Coat(253,255,251);Rapid Red Metallic Tinted Clearcoat(230,14,40);Blue Jeans Metallic/Stone Gray Metallic(51,72,99);Agate Black Metallic/Stone Gray Metallic(0,0,0);Star White Metallic Tri-Coat/Stone Gray Metallic(253,255,251);Stone Gray Metallic(130,124,118);Agate Black(0,0,0);Blue Jeans(51,72,99);Oxford White(255,255,255);Lead Foot Gray(165,163,159);Race Red(235,31,32);Magma Red Metallic(87,31,31);Velocity Blue Metallic(58,142,198);Magnetic Metallic(100,100,100);Abyss Gray Metallic(111,117,119);Magma Red Metallic/Stone Gray Metallic(87,31,31);Silver Spruce Metallic(157,159,145);Oxford White/Stone Gray Metallic(255,255,255);</t>
  </si>
  <si>
    <t>Medium Earth Gray, leather(126,129,127);Medium Light Camel, leather(170,165,156);Black, leather(42,46,47);</t>
  </si>
  <si>
    <t>Rapid Red Metallic Tinted Clearcoat/Stone Gray Metallic(230,14,40);Iconic Silver Metallic(199,202,208);Star White Metallic Tri-Coat(253,255,251);Rapid Red Metallic Tinted Clearcoat(230,14,40);Blue Jeans Metallic/Stone Gray Metallic(51,72,99);Agate Black Metallic/Stone Gray Metallic(0,0,0);Star White Metallic Tri-Coat/Stone Gray Metallic(253,255,251);Stone Gray Metallic(130,124,118);Agate Black(0,0,0);Blue Jeans(51,72,99);Oxford White(255,255,255);Race Red(235,31,32);Magma Red Metallic(87,31,31);Magnetic Metallic(100,100,100);Magma Red Metallic/Stone Gray Metallic(87,31,31);Silver Spruce Metallic(157,159,145);Oxford White/Stone Gray Metallic(255,255,255);</t>
  </si>
  <si>
    <t>Rapid Red Metallic Tinted Clearcoat(230,14,40);Agate Black(0,0,0);Oxford White(255,255,255);Lead Foot Gray(165,163,159);Race Red(235,31,32);Velocity Blue Metallic(58,142,198);Magnetic Metallic(100,100,100);Ford Performance Blue Metallic(62,106,136);</t>
  </si>
  <si>
    <t>Black w/Blue Accents, premium leather(71,84,94);Black, leather(42,46,47);Black, premium cloth(42,46,47);</t>
  </si>
  <si>
    <t>Black, leather/sueded microfiber(42,46,47);Medium Earth Gray, leather(126,129,127);Medium Light Camel, leather(170,165,156);Black, leather(42,46,47);</t>
  </si>
  <si>
    <t>Star White Metallic Tri-Coat(253,255,251);Rapid Red Metallic Tinted Clearcoat(230,14,40);Star White Metallic Tri-Coat/Stone Gray Metallic(253,255,251);Magma Red Metallic/Stone Gray Metallic(87,31,31);Oxford White/Stone Gray Metallic(255,255,255);Rapid Red Metallic Tinted Clearcoat/Stone Gray Metallic(230,14,40);Iconic Silver Metallic(199,202,208);Blue Jeans Metallic/Stone Gray Metallic(51,72,99);Agate Black Metallic/Stone Gray Metallic(0,0,0);Stone Gray Metallic(130,124,118);Agate Black(0,0,0);Blue Jeans(51,72,99);Oxford White(255,255,255);Lead Foot Gray(165,163,159);Race Red(235,31,32);Magma Red Metallic(87,31,31);Velocity Blue Metallic(58,142,198);Magnetic Metallic(100,100,100);Abyss Gray Metallic(111,117,119);Silver Spruce Metallic(157,159,145);</t>
  </si>
  <si>
    <t>Medium Light Camel, leather(170,165,156);Black, leather(42,46,47);Medium Earth Gray, leather(126,129,127);Black, leather/sueded microfiber(42,46,47);</t>
  </si>
  <si>
    <t>Rapid Red Metallic Tinted Clearcoat/Stone Gray Metallic(230,14,40);Star White Metallic Tri-Coat(253,255,251);Rapid Red Metallic Tinted Clearcoat(230,14,40);Blue Jeans Metallic/Stone Gray Metallic(51,72,99);Agate Black Metallic/Stone Gray Metallic(0,0,0);Star White Metallic Tri-Coat/Stone Gray Metallic(253,255,251);Stone Gray Metallic(130,124,118);Agate Black(0,0,0);Blue Jeans(51,72,99);Oxford White(255,255,255);Magma Red Metallic(87,31,31);Magma Red Metallic/Stone Gray Metallic(87,31,31);Oxford White/Stone Gray Metallic(255,255,255);</t>
  </si>
  <si>
    <t>Magma Red Metallic(87,31,31);Magnetic Metallic(100,100,100);Iconic Silver Metallic(199,202,208);Star White Metallic Tri-Coat(253,255,251);Rapid Red Metallic Tinted Clearcoat(230,14,40);Agate Black(0,0,0);Blue Jeans(51,72,99);</t>
  </si>
  <si>
    <t>Iconic Silver Metallic(199,202,208);Star White Metallic Tri-Coat(253,255,251);Rapid Red Metallic Tinted Clearcoat(230,14,40);Agate Black(0,0,0);Blue Jeans(51,72,99);Magma Red Metallic(87,31,31);Magnetic Metallic(100,100,100);</t>
  </si>
  <si>
    <t>Iconic Silver Metallic(199,202,208);Star White Metallic Tri-Coat(253,255,251);Rapid Red Metallic Tinted Clearcoat(230,14,40);Agate Black(0,0,0);</t>
  </si>
  <si>
    <t>Classic Silver Metallic(179,186,192);Electric Storm Blue(10,94,150);Blizzard Pearl(236,231,234);Sea Glass Pearl(171,191,192);Magnetic Gray Metallic(78,78,78);Supersonic Red(214,5,0);Midnight Black Metallic(23,23,23);</t>
  </si>
  <si>
    <t>Moonstone, cloth(153,152,154);Black, cloth(0,0,0);Harvest Beige, cloth(182,173,158);</t>
  </si>
  <si>
    <t xml:space="preserve"> 6 total speakers; USB connection ; USB with external media control ;AM/FM  stereo;</t>
  </si>
  <si>
    <t xml:space="preserve"> 6 Months of provided satellite radio service; 7 total speakers; USB connection ; USB with external media control ; Satellite radio satellite radio;AM/FM  stereo;</t>
  </si>
  <si>
    <t xml:space="preserve"> 1 subwoofer(s); 10 total speakers; 6 Months of provided satellite radio service; Bang &amp;amp; Olufsen premium brand speakers; USB connection ; USB with external media control ; Satellite radio w/real time traffic satellite radio;AM/FM  stereo;</t>
  </si>
  <si>
    <t>//services.edmunds-media.com/image-service/media-ed/sharp/?quality=90&amp;amp;format=jpg&amp;amp;resize=315x210&amp;amp;image=%2Ftoyota%2Fprius%2F2019%2Foem%2F2019_toyota_prius_4dr-hatchback_xle-awd-e_fq_oem_1_500.jpg;</t>
  </si>
  <si>
    <t xml:space="preserve"> Painted alloy wheels;17 x 7.0 in. wheels;All season tires;P215/45R17 tires;</t>
  </si>
  <si>
    <t xml:space="preserve"> 14 -way power driver seat; 14 -way power passenger seat; 2 -way manual driver seat adjustments; 2 -way manual passenger seat adjustment; Height adjustable driver seat; Height adjustable passenger seat; Leatherette ; Sport front seats;</t>
  </si>
  <si>
    <t xml:space="preserve"> Painted alloy wheels;18 x 7.5 in. wheels;225/45R18 tires;Run flat tires;</t>
  </si>
  <si>
    <t>_x000D_
                            M Sport Package_x000D_
                        ;_x000D_
                            Convenience Package_x000D_
                        ;_x000D_
                            Track Handling Package_x000D_
                        ;_x000D_
                            Parking Assistance Package_x000D_
                        ;_x000D_
                            Premium Package_x000D_
                        ;_x000D_
                            Driving Assistance Professional Package_x000D_
                        ;_x000D_
                            Executive Package_x000D_
                        ;_x000D_
                            Luxury Package_x000D_
                        ;_x000D_
                            Driving Assistance Package_x000D_
                        ;</t>
  </si>
  <si>
    <t>_x000D_
                            19" M Double-Spoke Bi-Color Orbit Grey Wheels w/All-Season Run-Flat Tires_x000D_
                        ;_x000D_
                            Space-Saver Spare_x000D_
                        ;_x000D_
                            Power Tailgate_x000D_
                        ;_x000D_
                            19" M Double-Spoke Bi-Color Jet Black Wheels w/All-Season Run-Flat Tires_x000D_
                        ;_x000D_
                            19" M Double-Spoke Bi-Color Jet Black Wheels w/Performance Run-Flat Tires_x000D_
                        ;_x000D_
                            19" M Double-Spoke Jet Black Wheels w/All-Season Run-Flat Tires_x000D_
                        ;_x000D_
                            Park Distance Control_x000D_
                        ;_x000D_
                            18" V-Spoke Bi-Color Orbit Grey Wheels w/All-Season Non Run-Flat Tires_x000D_
                        ;_x000D_
                            19" M Double-Spoke Jet Black Wheels w/Performance Run-Flat Tires_x000D_
                        ;_x000D_
                            19" M Double-Spoke Jet Black Wheels w/High Performance Non Run-Flat Tires_x000D_
                        ;</t>
  </si>
  <si>
    <t>_x000D_
                            SensaTec Dashboard_x000D_
                        ;_x000D_
                            Ambient Lighting_x000D_
                        ;_x000D_
                            Heated Front Seats_x000D_
                        ;_x000D_
                            Heated Steering Wheel_x000D_
                        ;_x000D_
                            Wireless Charging_x000D_
                        ;_x000D_
                            Harman Kardon Surround Sound System_x000D_
                        ;_x000D_
                            Live Cockpit Pro_x000D_
                        ;_x000D_
                            WiFi Hotspot_x000D_
                        ;_x000D_
                            Front and Rear Heated Seats_x000D_
                        ;</t>
  </si>
  <si>
    <t>_x000D_
                            Remote Engine Start_x000D_
                        ;_x000D_
                            Adaptive M Suspension_x000D_
                        ;</t>
  </si>
  <si>
    <t xml:space="preserve"> 10 total speakers; 12 Months of provided satellite radio service; 2 subwoofer(s); 205 watts stereo output; USB connection ; USB with external media control ; Satellite radio satellite radio;AM/FM  stereo;</t>
  </si>
  <si>
    <t xml:space="preserve"> Painted alloy wheels;18 x 8.5 in. wheels;255/40R Y tires;Run flat tires;</t>
  </si>
  <si>
    <t xml:space="preserve"> 2 front headrests; 3 rear headrests; LED headlamp; Auto delay off headlamps; Brake drying ; Child seat anchors ; Cornering lights ; Daytime running lights ; Dual front side-mounted airbags; Dusk sensing headlamps; Emergency braking preparation ; Engine immobilizer ; Front and rear head airbags; Lane departure warning accident avoidance system; Post-collision safety system ; Pre-collision safety system ; Remote anti-theft alarm system ; Self-leveling headlights; Stability control ; Tire pressure monitoring ; Traction control ;4-wheel ABS;Emergency braking assist ;Front and rear ventilated disc brakes;Passenger airbag occupant sensing deactivation ;Rear center 3-point belt ;Rear door child safety locks ;Rear height adjustable headrests ;Turn signal mirrors;</t>
  </si>
  <si>
    <t>_x000D_
                            Cooling and High Performance Tire Package_x000D_
                        ;_x000D_
                            Executive Package_x000D_
                        ;_x000D_
                            Parking Assistance Package_x000D_
                        ;_x000D_
                            Premium Package_x000D_
                        ;_x000D_
                            Driving Assistance Professional Package_x000D_
                        ;_x000D_
                            Driving Assistance Package_x000D_
                        ;</t>
  </si>
  <si>
    <t>_x000D_
                            19" M Double-Spoke Cerium Grey Wheels w/High Performance Run-Flat Tires_x000D_
                        ;_x000D_
                            19" M Double-Spoke Cerium Grey Wheels w/All-Season Run-Flat Tires_x000D_
                        ;_x000D_
                            19" M Double-Spoke Bi-Color Jet Black Wheels w/All-Season Run-Flat Tires_x000D_
                        ;_x000D_
                            19" M Double-Spoke Bi-Color Jet Black Wheels w/Performance Run-Flat Tires_x000D_
                        ;_x000D_
                            19" M Double-Spoke Jet Black Wheels w/All-Season Run-Flat Tires_x000D_
                        ;_x000D_
                            Park Distance Control_x000D_
                        ;_x000D_
                            19" M Double-Spoke Bi-Color Orbit Grey Wheels w/All-Season Run-Flat Tires_x000D_
                        ;_x000D_
                            19" M Double-Spoke Jet Black Wheels w/High Performance Non Run-Flat Tires_x000D_
                        ;_x000D_
                            19" M Double-Spoke Cerium Grey Wheels w/High Performance Non Run-Flat Tires_x000D_
                        ;_x000D_
                            Space-Saver Spare_x000D_
                        ;_x000D_
                            18" M Double-Spoke Bi-Color Orbit Grey Wheels w/All-Season Non Run-Flat Tires_x000D_
                        ;_x000D_
                            Power Tailgate_x000D_
                        ;_x000D_
                            18" M Double-Spoke Bi-Color Orbit Grey Wheels w/All-Season Run-Flat Tires_x000D_
                        ;</t>
  </si>
  <si>
    <t>_x000D_
                            Heated Steering Wheel_x000D_
                        ;_x000D_
                            Ambient Lighting_x000D_
                        ;_x000D_
                            Wireless Charging_x000D_
                        ;_x000D_
                            Harman Kardon Surround Sound System_x000D_
                        ;_x000D_
                            Active Cruise Control_x000D_
                        ;_x000D_
                            Heated Front Seats_x000D_
                        ;_x000D_
                            WiFi Hotspot_x000D_
                        ;_x000D_
                            Front and Rear Heated Seats_x000D_
                        ;</t>
  </si>
  <si>
    <t>_x000D_
                            19" M Double-Spoke Cerium Grey Wheels w/High Performance Run-Flat Tires_x000D_
                        ;_x000D_
                            19" M Double-Spoke Cerium Grey Wheels w/All-Season Run-Flat Tires_x000D_
                        ;_x000D_
                            19" M Double-Spoke Bi-Color Jet Black Wheels w/All-Season Run-Flat Tires_x000D_
                        ;_x000D_
                            19" M Double-Spoke Bi-Color Jet Black Wheels w/Performance Run-Flat Tires_x000D_
                        ;_x000D_
                            19" M Double-Spoke Jet Black Wheels w/All-Season Run-Flat Tires_x000D_
                        ;_x000D_
                            Park Distance Control_x000D_
                        ;_x000D_
                            19" M Double-Spoke Bi-Color Orbit Grey Wheels w/All-Season Run-Flat Tires_x000D_
                        ;_x000D_
                            19" M Double-Spoke Jet Black Wheels w/High Performance Non Run-Flat Tires_x000D_
                        ;_x000D_
                            19" M Double-Spoke Cerium Grey Wheels w/High Performance Non Run-Flat Tires_x000D_
                        ;_x000D_
                            Space-Saver Spare_x000D_
                        ;_x000D_
                            18" M Double-Spoke Bi-Color Orbit Grey Wheels w/Performance Run-Flat Tires_x000D_
                        ;_x000D_
                            18" M Double-Spoke Bi-Color Orbit Grey Wheels w/All-Season Non Run-Flat Tires_x000D_
                        ;_x000D_
                            Power Tailgate_x000D_
                        ;</t>
  </si>
  <si>
    <t>_x000D_
                            Smoker's Pack_x000D_
                        ;_x000D_
                            CNG/Propane Gaseous Engine Prep Pack_x000D_
                        ;_x000D_
                            XL Sport Appearance Package_x000D_
                        ;_x000D_
                            XL Chrome Appearance Package_x000D_
                        ;_x000D_
                            Equipment Group 101A_x000D_
                        ;_x000D_
                            Equipment Group 100A_x000D_
                        ;_x000D_
                            Trailer Tow Package_x000D_
                        ;</t>
  </si>
  <si>
    <t>_x000D_
                            Rear Privacy Glass_x000D_
                        ;_x000D_
                            Hard Folding Tonneau Pickup Box Cover_x000D_
                        ;_x000D_
                            Soft Folding Tonneau Pickup Box Cover_x000D_
                        ;_x000D_
                            Plastic Drop-In Bedliner_x000D_
                        ;_x000D_
                            Manual-Folding, Dual Power Glass Heated Sideview Mirrors_x000D_
                        ;_x000D_
                            BoxLink_x000D_
                        ;_x000D_
                            Rear Window Defroster_x000D_
                        ;_x000D_
                            Front License Plate Bracket_x000D_
                        ;_x000D_
                            Fog Lamps_x000D_
                        ;_x000D_
                            LED Side-Mirror Spotlights_x000D_
                        ;_x000D_
                            Box Side Steps_x000D_
                        ;_x000D_
                            Black Platform Running Boards_x000D_
                        ;_x000D_
                            Class IV Trailer Hitch_x000D_
                        ;_x000D_
                            Bed Divider_x000D_
                        ;_x000D_
                            Tough Bed Spray-In Bedliner_x000D_
                        ;_x000D_
                            Aluminum Crossbed Toolbox by Weather Guard_x000D_
                        ;_x000D_
                            Aluminum Crossbed Toolbox by Weather Guard_x000D_
                        ;_x000D_
                            Bed Ramps_x000D_
                        ;_x000D_
                            Tailgate Step w/Tailgate Lift Assist_x000D_
                        ;</t>
  </si>
  <si>
    <t>_x000D_
                            SiriusXM Satellite Radio_x000D_
                        ;_x000D_
                            Carpeting and Floor Mats_x000D_
                        ;_x000D_
                            Trailer Brake Controller_x000D_
                        ;</t>
  </si>
  <si>
    <t>_x000D_
                            2.7L Ecoboost V6_x000D_
                        ;_x000D_
                            E-Locking 3.31 Axle_x000D_
                        ;_x000D_
                            3.73 Non-Limited Slip Axle_x000D_
                        ;_x000D_
                            E-Locking 3.73 Axle_x000D_
                        ;_x000D_
                            5.0L V8 w/Flex-Fuel Capability_x000D_
                        ;_x000D_
                            E-Locking 3.55 Axle_x000D_
                        ;_x000D_
                            Engine Block Heater_x000D_
                        ;</t>
  </si>
  <si>
    <t>_x000D_
                            Smoker's Pack_x000D_
                        ;_x000D_
                            CNG/Propane Gaseous Engine Prep Pack_x000D_
                        ;_x000D_
                            XL Sport Appearance Package_x000D_
                        ;_x000D_
                            XL Chrome Appearance Package_x000D_
                        ;_x000D_
                            Heavy Duty Payload Package_x000D_
                        ;_x000D_
                            2.7L V6 EcoBoost Payload Package_x000D_
                        ;_x000D_
                            Equipment Group 101A_x000D_
                        ;_x000D_
                            Equipment Group 100A_x000D_
                        ;_x000D_
                            Trailer Tow Package_x000D_
                        ;_x000D_
                            Max Trailer Tow Package_x000D_
                        ;</t>
  </si>
  <si>
    <t>_x000D_
                            Rear Privacy Glass_x000D_
                        ;_x000D_
                            Hard Folding Tonneau Pickup Box Cover_x000D_
                        ;_x000D_
                            Soft Folding Tonneau Pickup Box Cover_x000D_
                        ;_x000D_
                            Plastic Drop-In Bedliner_x000D_
                        ;_x000D_
                            Manual-Folding, Dual Power Glass Heated Sideview Mirrors_x000D_
                        ;_x000D_
                            BoxLink_x000D_
                        ;_x000D_
                            Rear Window Defroster_x000D_
                        ;_x000D_
                            Front License Plate Bracket_x000D_
                        ;_x000D_
                            Fog Lamps_x000D_
                        ;_x000D_
                            Manual-Folding, Dual Manual Glass Mirrors_x000D_
                        ;_x000D_
                            LED Side-Mirror Spotlights_x000D_
                        ;_x000D_
                            Box Side Steps_x000D_
                        ;_x000D_
                            Black Platform Running Boards_x000D_
                        ;_x000D_
                            Class IV Trailer Hitch_x000D_
                        ;_x000D_
                            Bed Divider_x000D_
                        ;_x000D_
                            Tough Bed Spray-In Bedliner_x000D_
                        ;_x000D_
                            Aluminum Crossbed Toolbox by Weather Guard_x000D_
                        ;_x000D_
                            Aluminum Crossbed Toolbox by Weather Guard_x000D_
                        ;_x000D_
                            Bed Ramps_x000D_
                        ;_x000D_
                            Tailgate Step w/Tailgate Lift Assist_x000D_
                        ;</t>
  </si>
  <si>
    <t>_x000D_
                            3.5L Ecoboost V6_x000D_
                        ;_x000D_
                            2.7L Ecoboost V6_x000D_
                        ;_x000D_
                            E-Locking 3.31 Axle_x000D_
                        ;_x000D_
                            3.73 Non-Limited Slip Axle_x000D_
                        ;_x000D_
                            E-Locking 3.15 Axle_x000D_
                        ;_x000D_
                            E-Locking 3.73 Axle_x000D_
                        ;_x000D_
                            Extended Range 36 Gallon Fuel Tank_x000D_
                        ;_x000D_
                            5.0L V8 w/Flex-Fuel Capability_x000D_
                        ;_x000D_
                            E-Locking 3.55 Axle_x000D_
                        ;_x000D_
                            Engine Block Heater_x000D_
                        ;</t>
  </si>
  <si>
    <t>_x000D_
                            Smoker's Pack_x000D_
                        ;_x000D_
                            CNG/Propane Gaseous Engine Prep Pack_x000D_
                        ;_x000D_
                            XL Sport Appearance Package_x000D_
                        ;_x000D_
                            XL Chrome Appearance Package_x000D_
                        ;_x000D_
                            Equipment Group 101A_x000D_
                        ;_x000D_
                            Equipment Group 100A_x000D_
                        ;_x000D_
                            Snow Plow Prep_x000D_
                        ;_x000D_
                            FX4 Off-Road Package_x000D_
                        ;_x000D_
                            Trailer Tow Package_x000D_
                        ;</t>
  </si>
  <si>
    <t>_x000D_
                            Rear Privacy Glass_x000D_
                        ;_x000D_
                            Hard Folding Tonneau Pickup Box Cover_x000D_
                        ;_x000D_
                            Soft Folding Tonneau Pickup Box Cover_x000D_
                        ;_x000D_
                            Plastic Drop-In Bedliner_x000D_
                        ;_x000D_
                            Manual-Folding, Dual Power Glass Heated Sideview Mirrors_x000D_
                        ;_x000D_
                            BoxLink_x000D_
                        ;_x000D_
                            Rear Window Defroster_x000D_
                        ;_x000D_
                            Front License Plate Bracket_x000D_
                        ;_x000D_
                            Fog Lamps_x000D_
                        ;_x000D_
                            LED Side-Mirror Spotlights_x000D_
                        ;_x000D_
                            LT245/70R17E Black Side Wall All-Terrain Tires_x000D_
                        ;_x000D_
                            Box Side Steps_x000D_
                        ;_x000D_
                            Black Platform Running Boards_x000D_
                        ;_x000D_
                            Skid Plates_x000D_
                        ;_x000D_
                            Class IV Trailer Hitch_x000D_
                        ;_x000D_
                            Bed Divider_x000D_
                        ;_x000D_
                            Tough Bed Spray-In Bedliner_x000D_
                        ;_x000D_
                            Aluminum Crossbed Toolbox by Weather Guard_x000D_
                        ;_x000D_
                            Aluminum Crossbed Toolbox by Weather Guard_x000D_
                        ;_x000D_
                            Bed Ramps_x000D_
                        ;_x000D_
                            Tailgate Step w/Tailgate Lift Assist_x000D_
                        ;</t>
  </si>
  <si>
    <t>_x000D_
                            Smoker's Pack_x000D_
                        ;_x000D_
                            CNG/Propane Gaseous Engine Prep Pack_x000D_
                        ;_x000D_
                            XL Sport Appearance Package_x000D_
                        ;_x000D_
                            XL Chrome Appearance Package_x000D_
                        ;_x000D_
                            Heavy Duty Payload Package_x000D_
                        ;_x000D_
                            2.7L V6 EcoBoost Payload Package_x000D_
                        ;_x000D_
                            Equipment Group 101A_x000D_
                        ;_x000D_
                            Equipment Group 100A_x000D_
                        ;_x000D_
                            Snow Plow Prep_x000D_
                        ;_x000D_
                            FX4 Off-Road Package_x000D_
                        ;_x000D_
                            Trailer Tow Package_x000D_
                        ;_x000D_
                            Max Trailer Tow Package_x000D_
                        ;</t>
  </si>
  <si>
    <t>_x000D_
                            Rear Privacy Glass_x000D_
                        ;_x000D_
                            Hard Folding Tonneau Pickup Box Cover_x000D_
                        ;_x000D_
                            Soft Folding Tonneau Pickup Box Cover_x000D_
                        ;_x000D_
                            Plastic Drop-In Bedliner_x000D_
                        ;_x000D_
                            Manual-Folding, Dual Power Glass Heated Sideview Mirrors_x000D_
                        ;_x000D_
                            BoxLink_x000D_
                        ;_x000D_
                            Rear Window Defroster_x000D_
                        ;_x000D_
                            Front License Plate Bracket_x000D_
                        ;_x000D_
                            Fog Lamps_x000D_
                        ;_x000D_
                            Manual-Folding, Dual Manual Glass Mirrors_x000D_
                        ;_x000D_
                            LED Side-Mirror Spotlights_x000D_
                        ;_x000D_
                            LT245/70R17E Black Side Wall All-Terrain Tires_x000D_
                        ;_x000D_
                            Box Side Steps_x000D_
                        ;_x000D_
                            Black Platform Running Boards_x000D_
                        ;_x000D_
                            Skid Plates_x000D_
                        ;_x000D_
                            Class IV Trailer Hitch_x000D_
                        ;_x000D_
                            Bed Divider_x000D_
                        ;_x000D_
                            Tough Bed Spray-In Bedliner_x000D_
                        ;_x000D_
                            Aluminum Crossbed Toolbox by Weather Guard_x000D_
                        ;_x000D_
                            Aluminum Crossbed Toolbox by Weather Guard_x000D_
                        ;_x000D_
                            Bed Ramps_x000D_
                        ;_x000D_
                            Tailgate Step w/Tailgate Lift Assist_x000D_
                        ;</t>
  </si>
  <si>
    <t>_x000D_
                            3.5L Ecoboost V6_x000D_
                        ;_x000D_
                            2.7L Ecoboost V6_x000D_
                        ;_x000D_
                            E-Locking 3.31 Axle_x000D_
                        ;_x000D_
                            E-Locking 3.73 Axle_x000D_
                        ;_x000D_
                            Extended Range 36 Gallon Fuel Tank_x000D_
                        ;_x000D_
                            5.0L V8 w/Flex-Fuel Capability_x000D_
                        ;_x000D_
                            E-Locking 3.55 Axle_x000D_
                        ;_x000D_
                            Engine Block Heater_x000D_
                        ;</t>
  </si>
  <si>
    <t>_x000D_
                            Smoker's Pack_x000D_
                        ;_x000D_
                            CNG/Propane Gaseous Engine Prep Pack_x000D_
                        ;_x000D_
                            Equipment Group 301A_x000D_
                        ;_x000D_
                            Trailer Tow Package_x000D_
                        ;_x000D_
                            Equipment Group 300A_x000D_
                        ;</t>
  </si>
  <si>
    <t>_x000D_
                            Hard Folding Tonneau Pickup Box Cover_x000D_
                        ;_x000D_
                            Soft Folding Tonneau Pickup Box Cover_x000D_
                        ;_x000D_
                            Two-Tone Paint_x000D_
                        ;_x000D_
                            Plastic Drop-In Bedliner_x000D_
                        ;_x000D_
                            BoxLink_x000D_
                        ;_x000D_
                            Rear Window Defroster_x000D_
                        ;_x000D_
                            Pickup Box LED Lighting_x000D_
                        ;_x000D_
                            Front License Plate Bracket_x000D_
                        ;_x000D_
                            LED Side-Mirror Spotlights_x000D_
                        ;_x000D_
                            Foldable Pickup Box Bed Extender_x000D_
                        ;_x000D_
                            Box Side Steps_x000D_
                        ;_x000D_
                            Black Platform Running Boards_x000D_
                        ;_x000D_
                            Class IV Trailer Hitch_x000D_
                        ;_x000D_
                            Bed Divider_x000D_
                        ;_x000D_
                            Tough Bed Spray-In Bedliner_x000D_
                        ;_x000D_
                            Manual-Folding, Dual Power Glass Heated Sideview Mirrors_x000D_
                        ;_x000D_
                            Aluminum Crossbed Toolbox by Weather Guard_x000D_
                        ;_x000D_
                            Aluminum Crossbed Toolbox by Weather Guard_x000D_
                        ;_x000D_
                            Bed Ramps_x000D_
                        ;_x000D_
                            Tailgate Step w/Tailgate Lift Assist_x000D_
                        ;</t>
  </si>
  <si>
    <t>_x000D_
                            Black Vinyl Flooring_x000D_
                        ;_x000D_
                            Voice-Activated Navigation System_x000D_
                        ;_x000D_
                            Trailer Brake Controller_x000D_
                        ;_x000D_
                            All Weather Rubber Floor Mats_x000D_
                        ;</t>
  </si>
  <si>
    <t>_x000D_
                            2.7L Ecoboost V6_x000D_
                        ;_x000D_
                            E-Locking 3.31 Axle_x000D_
                        ;_x000D_
                            3.73 Non-Limited Slip Axle_x000D_
                        ;_x000D_
                            E-Locking 3.73 Axle_x000D_
                        ;_x000D_
                            5.0L V8 w/Flex-Fuel Capability_x000D_
                        ;_x000D_
                            Remote Start System_x000D_
                        ;_x000D_
                            E-Locking 3.55 Axle_x000D_
                        ;_x000D_
                            Engine Block Heater_x000D_
                        ;</t>
  </si>
  <si>
    <t>_x000D_
                            Smoker's Pack_x000D_
                        ;_x000D_
                            CNG/Propane Gaseous Engine Prep Pack_x000D_
                        ;_x000D_
                            Equipment Group 301A_x000D_
                        ;_x000D_
                            Heavy Duty Payload Package_x000D_
                        ;_x000D_
                            2.7L V6 EcoBoost Payload Package_x000D_
                        ;_x000D_
                            Trailer Tow Package_x000D_
                        ;_x000D_
                            Max Trailer Tow Package_x000D_
                        ;_x000D_
                            Equipment Group 300A_x000D_
                        ;</t>
  </si>
  <si>
    <t>_x000D_
                            Hard Folding Tonneau Pickup Box Cover_x000D_
                        ;_x000D_
                            Soft Folding Tonneau Pickup Box Cover_x000D_
                        ;_x000D_
                            Two-Tone Paint_x000D_
                        ;_x000D_
                            Plastic Drop-In Bedliner_x000D_
                        ;_x000D_
                            BoxLink_x000D_
                        ;_x000D_
                            Rear Window Defroster_x000D_
                        ;_x000D_
                            Pickup Box LED Lighting_x000D_
                        ;_x000D_
                            Front License Plate Bracket_x000D_
                        ;_x000D_
                            Manual-Folding, Dual Manual Glass Mirrors_x000D_
                        ;_x000D_
                            LED Side-Mirror Spotlights_x000D_
                        ;_x000D_
                            Foldable Pickup Box Bed Extender_x000D_
                        ;_x000D_
                            Box Side Steps_x000D_
                        ;_x000D_
                            Black Platform Running Boards_x000D_
                        ;_x000D_
                            Class IV Trailer Hitch_x000D_
                        ;_x000D_
                            Bed Divider_x000D_
                        ;_x000D_
                            Tough Bed Spray-In Bedliner_x000D_
                        ;_x000D_
                            Manual-Folding, Dual Power Glass Heated Sideview Mirrors_x000D_
                        ;_x000D_
                            Aluminum Crossbed Toolbox by Weather Guard_x000D_
                        ;_x000D_
                            Aluminum Crossbed Toolbox by Weather Guard_x000D_
                        ;_x000D_
                            Bed Ramps_x000D_
                        ;_x000D_
                            Tailgate Step w/Tailgate Lift Assist_x000D_
                        ;</t>
  </si>
  <si>
    <t>_x000D_
                            3.5L Ecoboost V6_x000D_
                        ;_x000D_
                            2.7L Ecoboost V6_x000D_
                        ;_x000D_
                            E-Locking 3.31 Axle_x000D_
                        ;_x000D_
                            3.73 Non-Limited Slip Axle_x000D_
                        ;_x000D_
                            E-Locking 3.15 Axle_x000D_
                        ;_x000D_
                            E-Locking 3.73 Axle_x000D_
                        ;_x000D_
                            Extended Range 36 Gallon Fuel Tank_x000D_
                        ;_x000D_
                            5.0L V8 w/Flex-Fuel Capability_x000D_
                        ;_x000D_
                            Remote Start System_x000D_
                        ;_x000D_
                            E-Locking 3.55 Axle_x000D_
                        ;_x000D_
                            Engine Block Heater_x000D_
                        ;</t>
  </si>
  <si>
    <t>_x000D_
                            Smoker's Pack_x000D_
                        ;_x000D_
                            CNG/Propane Gaseous Engine Prep Pack_x000D_
                        ;_x000D_
                            Equipment Group 301A_x000D_
                        ;_x000D_
                            Snow Plow Prep_x000D_
                        ;_x000D_
                            FX4 Off-Road Package_x000D_
                        ;_x000D_
                            Trailer Tow Package_x000D_
                        ;_x000D_
                            Equipment Group 300A_x000D_
                        ;</t>
  </si>
  <si>
    <t>_x000D_
                            Hard Folding Tonneau Pickup Box Cover_x000D_
                        ;_x000D_
                            Soft Folding Tonneau Pickup Box Cover_x000D_
                        ;_x000D_
                            Two-Tone Paint_x000D_
                        ;_x000D_
                            Plastic Drop-In Bedliner_x000D_
                        ;_x000D_
                            BoxLink_x000D_
                        ;_x000D_
                            Rear Window Defroster_x000D_
                        ;_x000D_
                            Pickup Box LED Lighting_x000D_
                        ;_x000D_
                            Front License Plate Bracket_x000D_
                        ;_x000D_
                            LED Side-Mirror Spotlights_x000D_
                        ;_x000D_
                            Foldable Pickup Box Bed Extender_x000D_
                        ;_x000D_
                            LT245/70R17E Black Side Wall All-Terrain Tires_x000D_
                        ;_x000D_
                            Box Side Steps_x000D_
                        ;_x000D_
                            Black Platform Running Boards_x000D_
                        ;_x000D_
                            Class IV Trailer Hitch_x000D_
                        ;_x000D_
                            Bed Divider_x000D_
                        ;_x000D_
                            Tough Bed Spray-In Bedliner_x000D_
                        ;_x000D_
                            Manual-Folding, Dual Power Glass Heated Sideview Mirrors_x000D_
                        ;_x000D_
                            Aluminum Crossbed Toolbox by Weather Guard_x000D_
                        ;_x000D_
                            Aluminum Crossbed Toolbox by Weather Guard_x000D_
                        ;_x000D_
                            Bed Ramps_x000D_
                        ;_x000D_
                            Tailgate Step w/Tailgate Lift Assist_x000D_
                        ;</t>
  </si>
  <si>
    <t>_x000D_
                            Smoker's Pack_x000D_
                        ;_x000D_
                            CNG/Propane Gaseous Engine Prep Pack_x000D_
                        ;_x000D_
                            Equipment Group 301A_x000D_
                        ;_x000D_
                            Heavy Duty Payload Package_x000D_
                        ;_x000D_
                            2.7L V6 EcoBoost Payload Package_x000D_
                        ;_x000D_
                            Snow Plow Prep_x000D_
                        ;_x000D_
                            FX4 Off-Road Package_x000D_
                        ;_x000D_
                            Trailer Tow Package_x000D_
                        ;_x000D_
                            Max Trailer Tow Package_x000D_
                        ;_x000D_
                            Equipment Group 300A_x000D_
                        ;</t>
  </si>
  <si>
    <t>_x000D_
                            Hard Folding Tonneau Pickup Box Cover_x000D_
                        ;_x000D_
                            Soft Folding Tonneau Pickup Box Cover_x000D_
                        ;_x000D_
                            Two-Tone Paint_x000D_
                        ;_x000D_
                            Plastic Drop-In Bedliner_x000D_
                        ;_x000D_
                            BoxLink_x000D_
                        ;_x000D_
                            Rear Window Defroster_x000D_
                        ;_x000D_
                            Pickup Box LED Lighting_x000D_
                        ;_x000D_
                            Front License Plate Bracket_x000D_
                        ;_x000D_
                            Manual-Folding, Dual Manual Glass Mirrors_x000D_
                        ;_x000D_
                            LED Side-Mirror Spotlights_x000D_
                        ;_x000D_
                            Foldable Pickup Box Bed Extender_x000D_
                        ;_x000D_
                            LT245/70R17E Black Side Wall All-Terrain Tires_x000D_
                        ;_x000D_
                            Box Side Steps_x000D_
                        ;_x000D_
                            Black Platform Running Boards_x000D_
                        ;_x000D_
                            Class IV Trailer Hitch_x000D_
                        ;_x000D_
                            Bed Divider_x000D_
                        ;_x000D_
                            Tough Bed Spray-In Bedliner_x000D_
                        ;_x000D_
                            Manual-Folding, Dual Power Glass Heated Sideview Mirrors_x000D_
                        ;_x000D_
                            Aluminum Crossbed Toolbox by Weather Guard_x000D_
                        ;_x000D_
                            Aluminum Crossbed Toolbox by Weather Guard_x000D_
                        ;_x000D_
                            Bed Ramps_x000D_
                        ;_x000D_
                            Tailgate Step w/Tailgate Lift Assist_x000D_
                        ;</t>
  </si>
  <si>
    <t>_x000D_
                            3.5L Ecoboost V6_x000D_
                        ;_x000D_
                            2.7L Ecoboost V6_x000D_
                        ;_x000D_
                            E-Locking 3.31 Axle_x000D_
                        ;_x000D_
                            E-Locking 3.73 Axle_x000D_
                        ;_x000D_
                            Extended Range 36 Gallon Fuel Tank_x000D_
                        ;_x000D_
                            5.0L V8 w/Flex-Fuel Capability_x000D_
                        ;_x000D_
                            Remote Start System_x000D_
                        ;_x000D_
                            E-Locking 3.55 Axle_x000D_
                        ;_x000D_
                            Engine Block Heater_x000D_
                        ;</t>
  </si>
  <si>
    <t>_x000D_
                            XL Sport Appearance Package_x000D_
                        ;_x000D_
                            XL Chrome Appearance Package_x000D_
                        ;_x000D_
                            STX Appearance Package_x000D_
                        ;_x000D_
                            2.7L V6 EcoBoost Payload Package_x000D_
                        ;_x000D_
                            Trailer Tow Package_x000D_
                        ;_x000D_
                            Max Trailer Tow Package_x000D_
                        ;_x000D_
                            Smoker's Pack_x000D_
                        ;_x000D_
                            CNG/Propane Gaseous Engine Prep Pack_x000D_
                        ;_x000D_
                            STX Sport Appearance Special Edition Package_x000D_
                        ;_x000D_
                            Equipment Group 101A_x000D_
                        ;_x000D_
                            Equipment Group 100A_x000D_
                        ;</t>
  </si>
  <si>
    <t>_x000D_
                            Manual-Folding, Dual Manual Glass Mirrors_x000D_
                        ;_x000D_
                            Class IV Trailer Hitch_x000D_
                        ;_x000D_
                            Rear Privacy Glass_x000D_
                        ;_x000D_
                            Hard Folding Tonneau Pickup Box Cover_x000D_
                        ;_x000D_
                            Soft Folding Tonneau Pickup Box Cover_x000D_
                        ;_x000D_
                            Plastic Drop-In Bedliner_x000D_
                        ;_x000D_
                            Manual-Folding, Dual Power Glass Heated Sideview Mirrors_x000D_
                        ;_x000D_
                            BoxLink_x000D_
                        ;_x000D_
                            Rear Window Defroster_x000D_
                        ;_x000D_
                            Front License Plate Bracket_x000D_
                        ;_x000D_
                            Fog Lamps_x000D_
                        ;_x000D_
                            LED Side-Mirror Spotlights_x000D_
                        ;_x000D_
                            Box Side Steps_x000D_
                        ;_x000D_
                            Black Platform Running Boards_x000D_
                        ;_x000D_
                            Bed Divider_x000D_
                        ;_x000D_
                            Tough Bed Spray-In Bedliner_x000D_
                        ;_x000D_
                            Aluminum Crossbed Toolbox by Weather Guard_x000D_
                        ;_x000D_
                            Aluminum Crossbed Toolbox by Weather Guard_x000D_
                        ;_x000D_
                            Bed Ramps_x000D_
                        ;_x000D_
                            Tailgate Step w/Tailgate Lift Assist_x000D_
                        ;</t>
  </si>
  <si>
    <t>_x000D_
                            SiriusXM Satellite Radio_x000D_
                        ;_x000D_
                            110V/400W Outlet_x000D_
                        ;_x000D_
                            Carpeting and Floor Mats_x000D_
                        ;_x000D_
                            Trailer Brake Controller_x000D_
                        ;_x000D_
                            Cloth 40/Console/40 Front Seat_x000D_
                        ;_x000D_
                            All Weather Rubber Floor Mats_x000D_
                        ;_x000D_
                            KICKER Subwoofer_x000D_
                        ;_x000D_
                            Sport Cloth 40/Console/40 Front Seats_x000D_
                        ;</t>
  </si>
  <si>
    <t>_x000D_
                            E-Locking 3.31 Axle_x000D_
                        ;_x000D_
                            3.73 Non-Limited Slip Axle_x000D_
                        ;_x000D_
                            E-Locking 3.15 Axle_x000D_
                        ;_x000D_
                            E-Locking 3.73 Axle_x000D_
                        ;_x000D_
                            Extended Range 36 Gallon Fuel Tank_x000D_
                        ;_x000D_
                            E-Locking 3.55 Axle_x000D_
                        ;_x000D_
                            3.5L Ecoboost V6_x000D_
                        ;_x000D_
                            2.7L Ecoboost V6_x000D_
                        ;_x000D_
                            5.0L V8 w/Flex-Fuel Capability_x000D_
                        ;_x000D_
                            Engine Block Heater_x000D_
                        ;</t>
  </si>
  <si>
    <t>_x000D_
                            Smoker's Pack_x000D_
                        ;_x000D_
                            CNG/Propane Gaseous Engine Prep Pack_x000D_
                        ;_x000D_
                            XL Sport Appearance Package_x000D_
                        ;_x000D_
                            XL Chrome Appearance Package_x000D_
                        ;_x000D_
                            STX Sport Appearance Special Edition Package_x000D_
                        ;_x000D_
                            STX Appearance Package_x000D_
                        ;_x000D_
                            Heavy Duty Payload Package_x000D_
                        ;_x000D_
                            2.7L V6 EcoBoost Payload Package_x000D_
                        ;_x000D_
                            Equipment Group 101A_x000D_
                        ;_x000D_
                            Equipment Group 100A_x000D_
                        ;_x000D_
                            Trailer Tow Package_x000D_
                        ;_x000D_
                            Max Trailer Tow Package_x000D_
                        ;</t>
  </si>
  <si>
    <t>_x000D_
                            SiriusXM Satellite Radio_x000D_
                        ;_x000D_
                            110V/400W Outlet_x000D_
                        ;_x000D_
                            Carpeting and Floor Mats_x000D_
                        ;_x000D_
                            Trailer Brake Controller_x000D_
                        ;_x000D_
                            Cloth 40/Console/40 Front Seat_x000D_
                        ;_x000D_
                            All Weather Rubber Floor Mats_x000D_
                        ;_x000D_
                            KICKER Subwoofer_x000D_
                        ;</t>
  </si>
  <si>
    <t>_x000D_
                            3.5L Ecoboost V6_x000D_
                        ;_x000D_
                            E-Locking 3.31 Axle_x000D_
                        ;_x000D_
                            E-Locking 3.15 Axle_x000D_
                        ;_x000D_
                            E-Locking 3.73 Axle_x000D_
                        ;_x000D_
                            Extended Range 36 Gallon Fuel Tank_x000D_
                        ;_x000D_
                            5.0L V8 w/Flex-Fuel Capability_x000D_
                        ;_x000D_
                            E-Locking 3.55 Axle_x000D_
                        ;_x000D_
                            Engine Block Heater_x000D_
                        ;</t>
  </si>
  <si>
    <t>_x000D_
                            XL Sport Appearance Package_x000D_
                        ;_x000D_
                            XL Chrome Appearance Package_x000D_
                        ;_x000D_
                            2.7L V6 EcoBoost Payload Package_x000D_
                        ;_x000D_
                            FX4 Off-Road Package_x000D_
                        ;_x000D_
                            STX Appearance Package_x000D_
                        ;_x000D_
                            Trailer Tow Package_x000D_
                        ;_x000D_
                            Max Trailer Tow Package_x000D_
                        ;_x000D_
                            Smoker's Pack_x000D_
                        ;_x000D_
                            CNG/Propane Gaseous Engine Prep Pack_x000D_
                        ;_x000D_
                            STX Sport Appearance Special Edition Package_x000D_
                        ;_x000D_
                            Equipment Group 101A_x000D_
                        ;_x000D_
                            Equipment Group 100A_x000D_
                        ;_x000D_
                            Snow Plow Prep_x000D_
                        ;</t>
  </si>
  <si>
    <t>_x000D_
                            Manual-Folding, Dual Manual Glass Mirrors_x000D_
                        ;_x000D_
                            LT245/70R17E Black Side Wall All-Terrain Tires_x000D_
                        ;_x000D_
                            Class IV Trailer Hitch_x000D_
                        ;_x000D_
                            Rear Privacy Glass_x000D_
                        ;_x000D_
                            Hard Folding Tonneau Pickup Box Cover_x000D_
                        ;_x000D_
                            Soft Folding Tonneau Pickup Box Cover_x000D_
                        ;_x000D_
                            Plastic Drop-In Bedliner_x000D_
                        ;_x000D_
                            Manual-Folding, Dual Power Glass Heated Sideview Mirrors_x000D_
                        ;_x000D_
                            BoxLink_x000D_
                        ;_x000D_
                            Rear Window Defroster_x000D_
                        ;_x000D_
                            Front License Plate Bracket_x000D_
                        ;_x000D_
                            Fog Lamps_x000D_
                        ;_x000D_
                            LED Side-Mirror Spotlights_x000D_
                        ;_x000D_
                            Box Side Steps_x000D_
                        ;_x000D_
                            Black Platform Running Boards_x000D_
                        ;_x000D_
                            Skid Plates_x000D_
                        ;_x000D_
                            Bed Divider_x000D_
                        ;_x000D_
                            Tough Bed Spray-In Bedliner_x000D_
                        ;_x000D_
                            Aluminum Crossbed Toolbox by Weather Guard_x000D_
                        ;_x000D_
                            Aluminum Crossbed Toolbox by Weather Guard_x000D_
                        ;_x000D_
                            Bed Ramps_x000D_
                        ;_x000D_
                            Tailgate Step w/Tailgate Lift Assist_x000D_
                        ;</t>
  </si>
  <si>
    <t>_x000D_
                            E-Locking 3.31 Axle_x000D_
                        ;_x000D_
                            3.73 Non-Limited Slip Axle_x000D_
                        ;_x000D_
                            E-Locking 3.73 Axle_x000D_
                        ;_x000D_
                            Extended Range 36 Gallon Fuel Tank_x000D_
                        ;_x000D_
                            E-Locking 3.55 Axle_x000D_
                        ;_x000D_
                            3.5L Ecoboost V6_x000D_
                        ;_x000D_
                            2.7L Ecoboost V6_x000D_
                        ;_x000D_
                            5.0L V8 w/Flex-Fuel Capability_x000D_
                        ;_x000D_
                            Engine Block Heater_x000D_
                        ;</t>
  </si>
  <si>
    <t>_x000D_
                            Smoker's Pack_x000D_
                        ;_x000D_
                            CNG/Propane Gaseous Engine Prep Pack_x000D_
                        ;_x000D_
                            XL Sport Appearance Package_x000D_
                        ;_x000D_
                            XL Chrome Appearance Package_x000D_
                        ;_x000D_
                            STX Sport Appearance Special Edition Package_x000D_
                        ;_x000D_
                            Heavy Duty Payload Package_x000D_
                        ;_x000D_
                            Equipment Group 101A_x000D_
                        ;_x000D_
                            Equipment Group 100A_x000D_
                        ;_x000D_
                            Snow Plow Prep_x000D_
                        ;_x000D_
                            FX4 Off-Road Package_x000D_
                        ;_x000D_
                            STX Appearance Package_x000D_
                        ;_x000D_
                            Trailer Tow Package_x000D_
                        ;_x000D_
                            Max Trailer Tow Package_x000D_
                        ;</t>
  </si>
  <si>
    <t>_x000D_
                            3.5L Ecoboost V6_x000D_
                        ;_x000D_
                            E-Locking 3.31 Axle_x000D_
                        ;_x000D_
                            E-Locking 3.73 Axle_x000D_
                        ;_x000D_
                            Extended Range 36 Gallon Fuel Tank_x000D_
                        ;_x000D_
                            E-Locking 3.55 Axle_x000D_
                        ;_x000D_
                            Engine Block Heater_x000D_
                        ;</t>
  </si>
  <si>
    <t>_x000D_
                            XLT Sport Appearance Package_x000D_
                        ;_x000D_
                            2.7L V6 EcoBoost Payload Package_x000D_
                        ;_x000D_
                            Trailer Tow Package_x000D_
                        ;_x000D_
                            Max Trailer Tow Package_x000D_
                        ;_x000D_
                            Smoker's Pack_x000D_
                        ;_x000D_
                            CNG/Propane Gaseous Engine Prep Pack_x000D_
                        ;_x000D_
                            Equipment Group 302A_x000D_
                        ;_x000D_
                            Equipment Group 301A_x000D_
                        ;_x000D_
                            XLT Chrome Appearance Package_x000D_
                        ;_x000D_
                            XLT Power Equipment Group Package_x000D_
                        ;_x000D_
                            XLT Black Appearance Package_x000D_
                        ;_x000D_
                            Equipment Group 300A_x000D_
                        ;</t>
  </si>
  <si>
    <t>_x000D_
                            20" Chrome-Like PVD Wheels_x000D_
                        ;_x000D_
                            Pickup Box LED Lighting_x000D_
                        ;_x000D_
                            Manual-Folding, Dual Manual Glass Mirrors_x000D_
                        ;_x000D_
                            20" Six-Spoke Premium Painted Aluminum Wheels_x000D_
                        ;_x000D_
                            Class IV Trailer Hitch_x000D_
                        ;_x000D_
                            Manual-Folding, Dual Power Glass Heated Sideview Mirrors_x000D_
                        ;_x000D_
                            Wheel Well Liner_x000D_
                        ;_x000D_
                            Hard Folding Tonneau Pickup Box Cover_x000D_
                        ;_x000D_
                            Soft Folding Tonneau Pickup Box Cover_x000D_
                        ;_x000D_
                            Two-Tone Paint_x000D_
                        ;_x000D_
                            Plastic Drop-In Bedliner_x000D_
                        ;_x000D_
                            BoxLink_x000D_
                        ;_x000D_
                            Rear Window Defroster_x000D_
                        ;_x000D_
                            Front License Plate Bracket_x000D_
                        ;_x000D_
                            Chrome Tubular Running Boards_x000D_
                        ;_x000D_
                            LED Side-Mirror Spotlights_x000D_
                        ;_x000D_
                            Power Sliding Rear Window_x000D_
                        ;_x000D_
                            Foldable Pickup Box Bed Extender_x000D_
                        ;_x000D_
                            Box Side Steps_x000D_
                        ;_x000D_
                            Black Platform Running Boards_x000D_
                        ;_x000D_
                            Bed Divider_x000D_
                        ;_x000D_
                            Tough Bed Spray-In Bedliner_x000D_
                        ;_x000D_
                            Aluminum Crossbed Toolbox by Weather Guard_x000D_
                        ;_x000D_
                            Aluminum Crossbed Toolbox by Weather Guard_x000D_
                        ;_x000D_
                            Bed Ramps_x000D_
                        ;_x000D_
                            Tailgate Step w/Tailgate Lift Assist_x000D_
                        ;</t>
  </si>
  <si>
    <t>_x000D_
                            110V/400W Outlet_x000D_
                        ;_x000D_
                            Black Vinyl Flooring_x000D_
                        ;_x000D_
                            Cloth 40/Console/40 Front Seat_x000D_
                        ;_x000D_
                            Cloth 40/Console/40 Front Seat_x000D_
                        ;_x000D_
                            Cloth 40/Console/40 Front Seat_x000D_
                        ;_x000D_
                            Voice-Activated Navigation System_x000D_
                        ;_x000D_
                            Trailer Brake Controller_x000D_
                        ;_x000D_
                            All Weather Rubber Floor Mats_x000D_
                        ;_x000D_
                            KICKER Subwoofer_x000D_
                        ;</t>
  </si>
  <si>
    <t>_x000D_
                            E-Locking 3.31 Axle_x000D_
                        ;_x000D_
                            3.73 Non-Limited Slip Axle_x000D_
                        ;_x000D_
                            E-Locking 3.15 Axle_x000D_
                        ;_x000D_
                            E-Locking 3.73 Axle_x000D_
                        ;_x000D_
                            Extended Range 36 Gallon Fuel Tank_x000D_
                        ;_x000D_
                            E-Locking 3.55 Axle_x000D_
                        ;_x000D_
                            3.0L Power Stroke Turbo Diesel V6_x000D_
                        ;_x000D_
                            3.5L Ecoboost V6_x000D_
                        ;_x000D_
                            2.7L Ecoboost V6_x000D_
                        ;_x000D_
                            5.0L V8 w/Flex-Fuel Capability_x000D_
                        ;_x000D_
                            Remote Start System_x000D_
                        ;_x000D_
                            Engine Block Heater_x000D_
                        ;</t>
  </si>
  <si>
    <t>_x000D_
                            Heavy Duty Payload Package_x000D_
                        ;_x000D_
                            2.7L V6 EcoBoost Payload Package_x000D_
                        ;_x000D_
                            Trailer Tow Package_x000D_
                        ;_x000D_
                            Max Trailer Tow Package_x000D_
                        ;_x000D_
                            Smoker's Pack_x000D_
                        ;_x000D_
                            CNG/Propane Gaseous Engine Prep Pack_x000D_
                        ;_x000D_
                            Equipment Group 302A_x000D_
                        ;_x000D_
                            Equipment Group 301A_x000D_
                        ;_x000D_
                            XLT Chrome Appearance Package_x000D_
                        ;_x000D_
                            XLT Power Equipment Group Package_x000D_
                        ;_x000D_
                            Equipment Group 300A_x000D_
                        ;</t>
  </si>
  <si>
    <t>_x000D_
                            E-Locking 3.31 Axle_x000D_
                        ;_x000D_
                            E-Locking 3.15 Axle_x000D_
                        ;_x000D_
                            E-Locking 3.73 Axle_x000D_
                        ;_x000D_
                            Extended Range 36 Gallon Fuel Tank_x000D_
                        ;_x000D_
                            E-Locking 3.55 Axle_x000D_
                        ;_x000D_
                            3.5L Ecoboost V6_x000D_
                        ;_x000D_
                            5.0L V8 w/Flex-Fuel Capability_x000D_
                        ;_x000D_
                            Remote Start System_x000D_
                        ;_x000D_
                            Engine Block Heater_x000D_
                        ;</t>
  </si>
  <si>
    <t>_x000D_
                            2.7L V6 EcoBoost Payload Package_x000D_
                        ;_x000D_
                            FX4 Off-Road Package_x000D_
                        ;_x000D_
                            Trailer Tow Package_x000D_
                        ;_x000D_
                            Max Trailer Tow Package_x000D_
                        ;_x000D_
                            Smoker's Pack_x000D_
                        ;_x000D_
                            CNG/Propane Gaseous Engine Prep Pack_x000D_
                        ;_x000D_
                            XLT Chrome Appearance Package_x000D_
                        ;_x000D_
                            Equipment Group 301A_x000D_
                        ;_x000D_
                            Equipment Group 302A_x000D_
                        ;_x000D_
                            XLT Power Equipment Group Package_x000D_
                        ;_x000D_
                            Snow Plow Prep_x000D_
                        ;_x000D_
                            XLT Sport Appearance Package_x000D_
                        ;_x000D_
                            XLT Black Appearance Package_x000D_
                        ;_x000D_
                            Equipment Group 300A_x000D_
                        ;</t>
  </si>
  <si>
    <t>_x000D_
                            20" Chrome-Like PVD Wheels_x000D_
                        ;_x000D_
                            Pickup Box LED Lighting_x000D_
                        ;_x000D_
                            Manual-Folding, Dual Manual Glass Mirrors_x000D_
                        ;_x000D_
                            20" Six-Spoke Premium Painted Aluminum Wheels_x000D_
                        ;_x000D_
                            LT245/70R17E Black Side Wall All-Terrain Tires_x000D_
                        ;_x000D_
                            Class IV Trailer Hitch_x000D_
                        ;_x000D_
                            Manual-Folding, Dual Power Glass Heated Sideview Mirrors_x000D_
                        ;_x000D_
                            Wheel Well Liner_x000D_
                        ;_x000D_
                            Hard Folding Tonneau Pickup Box Cover_x000D_
                        ;_x000D_
                            Soft Folding Tonneau Pickup Box Cover_x000D_
                        ;_x000D_
                            Two-Tone Paint_x000D_
                        ;_x000D_
                            Plastic Drop-In Bedliner_x000D_
                        ;_x000D_
                            BoxLink_x000D_
                        ;_x000D_
                            Rear Window Defroster_x000D_
                        ;_x000D_
                            LT275/65R18C Outline White Lettering All-Terrain Tires_x000D_
                        ;_x000D_
                            Front License Plate Bracket_x000D_
                        ;_x000D_
                            Chrome Tubular Running Boards_x000D_
                        ;_x000D_
                            LED Side-Mirror Spotlights_x000D_
                        ;_x000D_
                            Power Sliding Rear Window_x000D_
                        ;_x000D_
                            Foldable Pickup Box Bed Extender_x000D_
                        ;_x000D_
                            Box Side Steps_x000D_
                        ;_x000D_
                            Black Platform Running Boards_x000D_
                        ;_x000D_
                            Bed Divider_x000D_
                        ;_x000D_
                            Tough Bed Spray-In Bedliner_x000D_
                        ;_x000D_
                            Aluminum Crossbed Toolbox by Weather Guard_x000D_
                        ;_x000D_
                            Aluminum Crossbed Toolbox by Weather Guard_x000D_
                        ;_x000D_
                            Bed Ramps_x000D_
                        ;_x000D_
                            Tailgate Step w/Tailgate Lift Assist_x000D_
                        ;</t>
  </si>
  <si>
    <t>_x000D_
                            E-Locking 3.31 Axle_x000D_
                        ;_x000D_
                            3.73 Non-Limited Slip Axle_x000D_
                        ;_x000D_
                            E-Locking 3.73 Axle_x000D_
                        ;_x000D_
                            Extended Range 36 Gallon Fuel Tank_x000D_
                        ;_x000D_
                            E-Locking 3.55 Axle_x000D_
                        ;_x000D_
                            3.0L Power Stroke Turbo Diesel V6_x000D_
                        ;_x000D_
                            3.5L Ecoboost V6_x000D_
                        ;_x000D_
                            2.7L Ecoboost V6_x000D_
                        ;_x000D_
                            5.0L V8 w/Flex-Fuel Capability_x000D_
                        ;_x000D_
                            Remote Start System_x000D_
                        ;_x000D_
                            Engine Block Heater_x000D_
                        ;</t>
  </si>
  <si>
    <t>_x000D_
                            Heavy Duty Payload Package_x000D_
                        ;_x000D_
                            FX4 Off-Road Package_x000D_
                        ;_x000D_
                            Trailer Tow Package_x000D_
                        ;_x000D_
                            Max Trailer Tow Package_x000D_
                        ;_x000D_
                            Smoker's Pack_x000D_
                        ;_x000D_
                            CNG/Propane Gaseous Engine Prep Pack_x000D_
                        ;_x000D_
                            XLT Chrome Appearance Package_x000D_
                        ;_x000D_
                            Equipment Group 301A_x000D_
                        ;_x000D_
                            Equipment Group 302A_x000D_
                        ;_x000D_
                            XLT Power Equipment Group Package_x000D_
                        ;_x000D_
                            Snow Plow Prep_x000D_
                        ;_x000D_
                            Equipment Group 300A_x000D_
                        ;</t>
  </si>
  <si>
    <t>_x000D_
                            E-Locking 3.31 Axle_x000D_
                        ;_x000D_
                            E-Locking 3.73 Axle_x000D_
                        ;_x000D_
                            Extended Range 36 Gallon Fuel Tank_x000D_
                        ;_x000D_
                            E-Locking 3.55 Axle_x000D_
                        ;_x000D_
                            3.5L Ecoboost V6_x000D_
                        ;_x000D_
                            Remote Start System_x000D_
                        ;_x000D_
                            Engine Block Heater_x000D_
                        ;</t>
  </si>
  <si>
    <t xml:space="preserve"> 3 front headrests; 3 rear headrests; Auto delay off headlamps; Blind spot and lane departure warnings accident avoidance system; Child seat anchors ; Daytime running lights ; Dual front side-mounted airbags; Dusk sensing headlamps; Emergency braking preparation ; Engine immobilizer ; Front and rear head airbags; Front fog/driving lights ; Post-collision safety system ; Pre-collision safety system ; Remote anti-theft alarm system ; Stability control ; Tire pressure monitoring ; Traction control ;4-wheel ABS;Emergency braking assist ;Front and rear ventilated disc brakes;Front center 3-point belt ;Passenger airbag occupant sensing deactivation ;Rear center 3-point belt ;Rear door child safety locks ;Rear height adjustable headrests ;Turn signal mirrors;Adaptive Cruise Control w/Stop-and-Go, Pre-Collision Assist and Pedestrian Detection;Reverse Sensing System;</t>
  </si>
  <si>
    <t>_x000D_
                            Smoker's Pack_x000D_
                        ;_x000D_
                            CNG/Propane Gaseous Engine Prep Pack_x000D_
                        ;_x000D_
                            Lariat Sport Appearance Package_x000D_
                        ;_x000D_
                            Lariat Chrome Appearance Package_x000D_
                        ;_x000D_
                            Equipment Group 501A_x000D_
                        ;_x000D_
                            Technology Package_x000D_
                        ;_x000D_
                            Lariat Bed Utility Package_x000D_
                        ;_x000D_
                            Trailer Tow Package_x000D_
                        ;_x000D_
                            Max Trailer Tow Package_x000D_
                        ;_x000D_
                            Equipment Group 502A_x000D_
                        ;_x000D_
                            Lariat Black Appearance Package_x000D_
                        ;_x000D_
                            Equipment Group 500A_x000D_
                        ;</t>
  </si>
  <si>
    <t>_x000D_
                            Wheel Well Liner_x000D_
                        ;_x000D_
                            Hard Folding Tonneau Pickup Box Cover_x000D_
                        ;_x000D_
                            Soft Folding Tonneau Pickup Box Cover_x000D_
                        ;_x000D_
                            Two-Tone Paint_x000D_
                        ;_x000D_
                            Plastic Drop-In Bedliner_x000D_
                        ;_x000D_
                            20" Chrome-Like PVD Wheels_x000D_
                        ;_x000D_
                            Front License Plate Bracket_x000D_
                        ;_x000D_
                            LED Side-Mirror Spotlights_x000D_
                        ;_x000D_
                            20" Six-Spoke Premium Painted Aluminum Wheels_x000D_
                        ;_x000D_
                            Chrome Angular Running Boards_x000D_
                        ;_x000D_
                            Foldable Pickup Box Bed Extender_x000D_
                        ;_x000D_
                            Box Side Steps_x000D_
                        ;_x000D_
                            PowerScope Telescoping, Power-Folding Trailer Tow Mirrors_x000D_
                        ;_x000D_
                            Bed Divider_x000D_
                        ;_x000D_
                            Tough Bed Spray-In Bedliner_x000D_
                        ;_x000D_
                            Aluminum Crossbed Toolbox by Weather Guard_x000D_
                        ;_x000D_
                            Aluminum Crossbed Toolbox by Weather Guard_x000D_
                        ;_x000D_
                            Bed Ramps_x000D_
                        ;_x000D_
                            Tailgate Step w/Tailgate Lift Assist_x000D_
                        ;</t>
  </si>
  <si>
    <t>_x000D_
                            110V/400W Outlet_x000D_
                        ;_x000D_
                            Voice-Activated Navigation System_x000D_
                        ;_x000D_
                            Trailer Brake Controller_x000D_
                        ;_x000D_
                            All Weather Rubber Floor Mats_x000D_
                        ;_x000D_
                            Leather Trimmed Bucket Seats w/Flow-Through Console and Floor Shifter_x000D_
                        ;</t>
  </si>
  <si>
    <t>_x000D_
                            3.5L Ecoboost V6_x000D_
                        ;_x000D_
                            E-Locking 3.31 Axle_x000D_
                        ;_x000D_
                            E-Locking 3.15 Axle_x000D_
                        ;_x000D_
                            E-Locking 3.73 Axle_x000D_
                        ;_x000D_
                            Extended Range 36 Gallon Fuel Tank_x000D_
                        ;_x000D_
                            5.0L V8 w/Flex-Fuel Capability_x000D_
                        ;_x000D_
                            E-Locking 3.55 Axle_x000D_
                        ;_x000D_
                            Engine Block Heater_x000D_
                        ;_x000D_
                            3.0L Power Stroke Turbo Diesel V6_x000D_
                        ;</t>
  </si>
  <si>
    <t xml:space="preserve"> 3 front headrests; 3 rear headrests; Auto delay off headlamps; Blind spot and lane departure warnings accident avoidance system; Child seat anchors ; Daytime running lights ; Dual front side-mounted airbags; Dusk sensing headlamps; Emergency braking preparation ; Engine immobilizer ; Front and rear head airbags; Front fog/driving lights ; Post-collision safety system ; Pre-collision safety system ; Remote anti-theft alarm system ; Stability control ; Tire pressure monitoring ; Traction control ;4-wheel ABS;Emergency braking assist ;Front and rear ventilated disc brakes;Front center 3-point belt ;Passenger airbag occupant sensing deactivation ;Rear center 3-point belt ;Rear door child safety locks ;Rear height adjustable headrests ;Turn signal mirrors;Reverse Sensing System;</t>
  </si>
  <si>
    <t>_x000D_
                            Smoker's Pack_x000D_
                        ;_x000D_
                            CNG/Propane Gaseous Engine Prep Pack_x000D_
                        ;_x000D_
                            Lariat Chrome Appearance Package_x000D_
                        ;_x000D_
                            Equipment Group 501A_x000D_
                        ;_x000D_
                            Lariat Bed Utility Package_x000D_
                        ;_x000D_
                            Trailer Tow Package_x000D_
                        ;_x000D_
                            Max Trailer Tow Package_x000D_
                        ;_x000D_
                            Equipment Group 500A_x000D_
                        ;</t>
  </si>
  <si>
    <t>_x000D_
                            Lariat Sport Appearance Package_x000D_
                        ;_x000D_
                            Smoker's Pack_x000D_
                        ;_x000D_
                            CNG/Propane Gaseous Engine Prep Pack_x000D_
                        ;_x000D_
                            Lariat Chrome Appearance Package_x000D_
                        ;_x000D_
                            Equipment Group 501A_x000D_
                        ;_x000D_
                            Technology Package_x000D_
                        ;_x000D_
                            Snow Plow Prep_x000D_
                        ;_x000D_
                            Lariat Bed Utility Package_x000D_
                        ;_x000D_
                            FX4 Off-Road Package_x000D_
                        ;_x000D_
                            Trailer Tow Package_x000D_
                        ;_x000D_
                            Max Trailer Tow Package_x000D_
                        ;_x000D_
                            Equipment Group 502A_x000D_
                        ;_x000D_
                            Lariat Black Appearance Package_x000D_
                        ;_x000D_
                            Equipment Group 500A_x000D_
                        ;</t>
  </si>
  <si>
    <t>_x000D_
                            Wheel Well Liner_x000D_
                        ;_x000D_
                            Hard Folding Tonneau Pickup Box Cover_x000D_
                        ;_x000D_
                            Soft Folding Tonneau Pickup Box Cover_x000D_
                        ;_x000D_
                            Two-Tone Paint_x000D_
                        ;_x000D_
                            Plastic Drop-In Bedliner_x000D_
                        ;_x000D_
                            20" Chrome-Like PVD Wheels_x000D_
                        ;_x000D_
                            LT275/65R18C Outline White Lettering All-Terrain Tires_x000D_
                        ;_x000D_
                            Front License Plate Bracket_x000D_
                        ;_x000D_
                            LED Side-Mirror Spotlights_x000D_
                        ;_x000D_
                            20" Six-Spoke Premium Painted Aluminum Wheels_x000D_
                        ;_x000D_
                            Chrome Angular Running Boards_x000D_
                        ;_x000D_
                            Foldable Pickup Box Bed Extender_x000D_
                        ;_x000D_
                            Box Side Steps_x000D_
                        ;_x000D_
                            PowerScope Telescoping, Power-Folding Trailer Tow Mirrors_x000D_
                        ;_x000D_
                            Bed Divider_x000D_
                        ;_x000D_
                            Tough Bed Spray-In Bedliner_x000D_
                        ;_x000D_
                            Aluminum Crossbed Toolbox by Weather Guard_x000D_
                        ;_x000D_
                            Aluminum Crossbed Toolbox by Weather Guard_x000D_
                        ;_x000D_
                            Bed Ramps_x000D_
                        ;_x000D_
                            Tailgate Step w/Tailgate Lift Assist_x000D_
                        ;</t>
  </si>
  <si>
    <t>_x000D_
                            3.5L Ecoboost V6_x000D_
                        ;_x000D_
                            E-Locking 3.31 Axle_x000D_
                        ;_x000D_
                            E-Locking 3.73 Axle_x000D_
                        ;_x000D_
                            Extended Range 36 Gallon Fuel Tank_x000D_
                        ;_x000D_
                            5.0L V8 w/Flex-Fuel Capability_x000D_
                        ;_x000D_
                            E-Locking 3.55 Axle_x000D_
                        ;_x000D_
                            Engine Block Heater_x000D_
                        ;_x000D_
                            3.0L Power Stroke Turbo Diesel V6_x000D_
                        ;</t>
  </si>
  <si>
    <t>_x000D_
                            Smoker's Pack_x000D_
                        ;_x000D_
                            CNG/Propane Gaseous Engine Prep Pack_x000D_
                        ;_x000D_
                            Lariat Chrome Appearance Package_x000D_
                        ;_x000D_
                            Equipment Group 501A_x000D_
                        ;_x000D_
                            Snow Plow Prep_x000D_
                        ;_x000D_
                            Lariat Bed Utility Package_x000D_
                        ;_x000D_
                            FX4 Off-Road Package_x000D_
                        ;_x000D_
                            Trailer Tow Package_x000D_
                        ;_x000D_
                            Max Trailer Tow Package_x000D_
                        ;_x000D_
                            Equipment Group 500A_x000D_
                        ;</t>
  </si>
  <si>
    <t xml:space="preserve"> 2 front headrests; 3 rear headrests; LED headlamp; Auto delay off headlamps; Child seat anchors ; Daytime running lights ; Dual front side-mounted airbags; Dusk sensing headlamps; Emergency braking preparation ; Engine immobilizer ; Front and rear head airbags; Post-collision safety system ; Pre-collision safety system ; Remote anti-theft alarm system ; Stability control ; Tire pressure monitoring ; Traction control ;4-wheel ABS;Emergency braking assist ;Front and rear ventilated disc brakes;Passenger airbag occupant sensing deactivation ;Rear center 3-point belt ;Rear door child safety locks ;Rear height adjustable headrests ;Pro Trailer Backup Assist;360-Degree Camera;</t>
  </si>
  <si>
    <t>_x000D_
                            Equipment Group 801A_x000D_
                        ;_x000D_
                            Equipment Group 802A_x000D_
                        ;_x000D_
                            Smoker's Pack_x000D_
                        ;_x000D_
                            Exterior Graphics Package_x000D_
                        ;_x000D_
                            Hood Graphics Package_x000D_
                        ;_x000D_
                            Equipment Group 800A_x000D_
                        ;_x000D_
                            Raptor Carbon Fiber Package_x000D_
                        ;_x000D_
                            Raptor Interior Color Blue Accent Package_x000D_
                        ;</t>
  </si>
  <si>
    <t>_x000D_
                            Foldable Pickup Box Bed Extender_x000D_
                        ;_x000D_
                            Hard Folding Tonneau Pickup Box Cover_x000D_
                        ;_x000D_
                            Soft Folding Tonneau Pickup Box Cover_x000D_
                        ;_x000D_
                            Plastic Drop-In Bedliner_x000D_
                        ;_x000D_
                            Pickup Box LED Lighting_x000D_
                        ;_x000D_
                            Bed Divider_x000D_
                        ;_x000D_
                            Tailgate "FORD" Applique Delete_x000D_
                        ;_x000D_
                            Tough Bed Spray-In Bedliner_x000D_
                        ;_x000D_
                            Manual-Folding, Dual Power Glass Heated Sideview Mirrors_x000D_
                        ;_x000D_
                            Front License Plate Bracket_x000D_
                        ;_x000D_
                            Aluminum Crossbed Toolbox by Weather Guard_x000D_
                        ;_x000D_
                            17" Forged Aluminum Bead-Lock Capable Wheels_x000D_
                        ;_x000D_
                            LED Side-Mirror Spotlights_x000D_
                        ;_x000D_
                            Aluminum Crossbed Toolbox by Weather Guard_x000D_
                        ;_x000D_
                            Bed Ramps_x000D_
                        ;_x000D_
                            Tailgate Step w/Tailgate Lift Assist_x000D_
                        ;</t>
  </si>
  <si>
    <t>_x000D_
                            Trailer Brake Controller_x000D_
                        ;_x000D_
                            Voice-Activated Navigation System_x000D_
                        ;</t>
  </si>
  <si>
    <t>_x000D_
                            E-Locking 3.31 Axle_x000D_
                        ;_x000D_
                            E-Locking 3.15 Axle_x000D_
                        ;_x000D_
                            E-Locking 3.73 Axle_x000D_
                        ;_x000D_
                            Extended Range 36 Gallon Fuel Tank_x000D_
                        ;_x000D_
                            E-Locking 3.55 Axle_x000D_
                        ;_x000D_
                            3.5L Ecoboost V6_x000D_
                        ;_x000D_
                            2.7L Ecoboost V6_x000D_
                        ;_x000D_
                            5.0L V8 w/Flex-Fuel Capability_x000D_
                        ;_x000D_
                            Engine Block Heater_x000D_
                        ;</t>
  </si>
  <si>
    <t>_x000D_
                            XL Sport Appearance Package_x000D_
                        ;_x000D_
                            XL Chrome Appearance Package_x000D_
                        ;_x000D_
                            STX Appearance Package_x000D_
                        ;_x000D_
                            Heavy Duty Payload Package_x000D_
                        ;_x000D_
                            2.7L V6 EcoBoost Payload Package_x000D_
                        ;_x000D_
                            Trailer Tow Package_x000D_
                        ;_x000D_
                            Max Trailer Tow Package_x000D_
                        ;_x000D_
                            Smoker's Pack_x000D_
                        ;_x000D_
                            CNG/Propane Gaseous Engine Prep Pack_x000D_
                        ;_x000D_
                            STX Sport Appearance Special Edition Package_x000D_
                        ;_x000D_
                            Equipment Group 101A_x000D_
                        ;_x000D_
                            Equipment Group 100A_x000D_
                        ;</t>
  </si>
  <si>
    <t>_x000D_
                            E-Locking 3.31 Axle_x000D_
                        ;_x000D_
                            E-Locking 3.15 Axle_x000D_
                        ;_x000D_
                            E-Locking 3.73 Axle_x000D_
                        ;_x000D_
                            Extended Range 36 Gallon Fuel Tank_x000D_
                        ;_x000D_
                            E-Locking 3.55 Axle_x000D_
                        ;_x000D_
                            3.5L Ecoboost V6_x000D_
                        ;_x000D_
                            5.0L V8 w/Flex-Fuel Capability_x000D_
                        ;_x000D_
                            Engine Block Heater_x000D_
                        ;</t>
  </si>
  <si>
    <t>_x000D_
                            E-Locking 3.31 Axle_x000D_
                        ;_x000D_
                            E-Locking 3.73 Axle_x000D_
                        ;_x000D_
                            Extended Range 36 Gallon Fuel Tank_x000D_
                        ;_x000D_
                            E-Locking 3.55 Axle_x000D_
                        ;_x000D_
                            3.5L Ecoboost V6_x000D_
                        ;_x000D_
                            2.7L Ecoboost V6_x000D_
                        ;_x000D_
                            5.0L V8 w/Flex-Fuel Capability_x000D_
                        ;_x000D_
                            Engine Block Heater_x000D_
                        ;</t>
  </si>
  <si>
    <t>_x000D_
                            XL Sport Appearance Package_x000D_
                        ;_x000D_
                            XL Chrome Appearance Package_x000D_
                        ;_x000D_
                            Heavy Duty Payload Package_x000D_
                        ;_x000D_
                            FX4 Off-Road Package_x000D_
                        ;_x000D_
                            STX Appearance Package_x000D_
                        ;_x000D_
                            Trailer Tow Package_x000D_
                        ;_x000D_
                            Max Trailer Tow Package_x000D_
                        ;_x000D_
                            Smoker's Pack_x000D_
                        ;_x000D_
                            CNG/Propane Gaseous Engine Prep Pack_x000D_
                        ;_x000D_
                            STX Sport Appearance Special Edition Package_x000D_
                        ;_x000D_
                            Equipment Group 101A_x000D_
                        ;_x000D_
                            Equipment Group 100A_x000D_
                        ;_x000D_
                            Snow Plow Prep_x000D_
                        ;</t>
  </si>
  <si>
    <t>_x000D_
                            E-Locking 3.31 Axle_x000D_
                        ;_x000D_
                            E-Locking 3.73 Axle_x000D_
                        ;_x000D_
                            Extended Range 36 Gallon Fuel Tank_x000D_
                        ;_x000D_
                            E-Locking 3.55 Axle_x000D_
                        ;_x000D_
                            3.5L Ecoboost V6_x000D_
                        ;_x000D_
                            Engine Block Heater_x000D_
                        ;</t>
  </si>
  <si>
    <t>_x000D_
                            XLT Special Edition Package_x000D_
                        ;_x000D_
                            XLT Sport Appearance Package_x000D_
                        ;_x000D_
                            2.7L V6 EcoBoost Payload Package_x000D_
                        ;_x000D_
                            XLT Special Edition Package - Graphic Delete_x000D_
                        ;_x000D_
                            Trailer Tow Package_x000D_
                        ;_x000D_
                            Max Trailer Tow Package_x000D_
                        ;_x000D_
                            Smoker's Pack_x000D_
                        ;_x000D_
                            CNG/Propane Gaseous Engine Prep Pack_x000D_
                        ;_x000D_
                            Equipment Group 302A_x000D_
                        ;_x000D_
                            Equipment Group 301A_x000D_
                        ;_x000D_
                            XLT Chrome Appearance Package_x000D_
                        ;_x000D_
                            XLT Power Equipment Group Package_x000D_
                        ;_x000D_
                            XLT Black Appearance Package_x000D_
                        ;_x000D_
                            Equipment Group 300A_x000D_
                        ;</t>
  </si>
  <si>
    <t>_x000D_
                            20" Chrome-Like PVD Wheels_x000D_
                        ;_x000D_
                            Pickup Box LED Lighting_x000D_
                        ;_x000D_
                            Manual-Folding, Dual Manual Glass Mirrors_x000D_
                        ;_x000D_
                            20" Six-Spoke Premium Painted Aluminum Wheels_x000D_
                        ;_x000D_
                            Class IV Trailer Hitch_x000D_
                        ;_x000D_
                            Manual-Folding, Dual Power Glass Heated Sideview Mirrors_x000D_
                        ;_x000D_
                            Wheel Well Liner_x000D_
                        ;_x000D_
                            Hard Folding Tonneau Pickup Box Cover_x000D_
                        ;_x000D_
                            Soft Folding Tonneau Pickup Box Cover_x000D_
                        ;_x000D_
                            Two-Tone Paint_x000D_
                        ;_x000D_
                            Plastic Drop-In Bedliner_x000D_
                        ;_x000D_
                            BoxLink_x000D_
                        ;_x000D_
                            Rear Window Defroster_x000D_
                        ;_x000D_
                            Front License Plate Bracket_x000D_
                        ;_x000D_
                            Chrome Tubular Running Boards_x000D_
                        ;_x000D_
                            LED Side-Mirror Spotlights_x000D_
                        ;_x000D_
                            Twin Panel Moonroof_x000D_
                        ;_x000D_
                            Power Sliding Rear Window_x000D_
                        ;_x000D_
                            Foldable Pickup Box Bed Extender_x000D_
                        ;_x000D_
                            Box Side Steps_x000D_
                        ;_x000D_
                            Black Platform Running Boards_x000D_
                        ;_x000D_
                            Bed Divider_x000D_
                        ;_x000D_
                            Tough Bed Spray-In Bedliner_x000D_
                        ;_x000D_
                            Aluminum Crossbed Toolbox by Weather Guard_x000D_
                        ;_x000D_
                            Aluminum Crossbed Toolbox by Weather Guard_x000D_
                        ;_x000D_
                            Bed Ramps_x000D_
                        ;_x000D_
                            Tailgate Step w/Tailgate Lift Assist_x000D_
                        ;</t>
  </si>
  <si>
    <t>_x000D_
                            E-Locking 3.31 Axle_x000D_
                        ;_x000D_
                            E-Locking 3.15 Axle_x000D_
                        ;_x000D_
                            E-Locking 3.73 Axle_x000D_
                        ;_x000D_
                            Extended Range 36 Gallon Fuel Tank_x000D_
                        ;_x000D_
                            E-Locking 3.55 Axle_x000D_
                        ;_x000D_
                            3.0L Power Stroke Turbo Diesel V6_x000D_
                        ;_x000D_
                            3.5L Ecoboost V6_x000D_
                        ;_x000D_
                            2.7L Ecoboost V6_x000D_
                        ;_x000D_
                            5.0L V8 w/Flex-Fuel Capability_x000D_
                        ;_x000D_
                            Remote Start System_x000D_
                        ;_x000D_
                            Engine Block Heater_x000D_
                        ;</t>
  </si>
  <si>
    <t>_x000D_
                            XLT Special Edition Package_x000D_
                        ;_x000D_
                            XLT Sport Appearance Package_x000D_
                        ;_x000D_
                            Heavy Duty Payload Package_x000D_
                        ;_x000D_
                            2.7L V6 EcoBoost Payload Package_x000D_
                        ;_x000D_
                            XLT Special Edition Package - Graphic Delete_x000D_
                        ;_x000D_
                            Trailer Tow Package_x000D_
                        ;_x000D_
                            Max Trailer Tow Package_x000D_
                        ;_x000D_
                            Smoker's Pack_x000D_
                        ;_x000D_
                            CNG/Propane Gaseous Engine Prep Pack_x000D_
                        ;_x000D_
                            Equipment Group 302A_x000D_
                        ;_x000D_
                            Equipment Group 301A_x000D_
                        ;_x000D_
                            XLT Chrome Appearance Package_x000D_
                        ;_x000D_
                            XLT Power Equipment Group Package_x000D_
                        ;_x000D_
                            XLT Black Appearance Package_x000D_
                        ;_x000D_
                            Equipment Group 300A_x000D_
                        ;</t>
  </si>
  <si>
    <t>_x000D_
                            E-Locking 3.31 Axle_x000D_
                        ;_x000D_
                            E-Locking 3.15 Axle_x000D_
                        ;_x000D_
                            E-Locking 3.73 Axle_x000D_
                        ;_x000D_
                            Extended Range 36 Gallon Fuel Tank_x000D_
                        ;_x000D_
                            E-Locking 3.55 Axle_x000D_
                        ;_x000D_
                            3.0L Power Stroke Turbo Diesel V6_x000D_
                        ;_x000D_
                            3.5L Ecoboost V6_x000D_
                        ;_x000D_
                            5.0L V8 w/Flex-Fuel Capability_x000D_
                        ;_x000D_
                            Remote Start System_x000D_
                        ;_x000D_
                            Engine Block Heater_x000D_
                        ;</t>
  </si>
  <si>
    <t>_x000D_
                            XLT Special Edition Package_x000D_
                        ;_x000D_
                            2.7L V6 EcoBoost Payload Package_x000D_
                        ;_x000D_
                            XLT Special Edition Package - Graphic Delete_x000D_
                        ;_x000D_
                            FX4 Off-Road Package_x000D_
                        ;_x000D_
                            Trailer Tow Package_x000D_
                        ;_x000D_
                            Max Trailer Tow Package_x000D_
                        ;_x000D_
                            Smoker's Pack_x000D_
                        ;_x000D_
                            CNG/Propane Gaseous Engine Prep Pack_x000D_
                        ;_x000D_
                            XLT Chrome Appearance Package_x000D_
                        ;_x000D_
                            Equipment Group 301A_x000D_
                        ;_x000D_
                            Equipment Group 302A_x000D_
                        ;_x000D_
                            XLT Power Equipment Group Package_x000D_
                        ;_x000D_
                            Snow Plow Prep_x000D_
                        ;_x000D_
                            XLT Sport Appearance Package_x000D_
                        ;_x000D_
                            XLT Black Appearance Package_x000D_
                        ;_x000D_
                            Equipment Group 300A_x000D_
                        ;</t>
  </si>
  <si>
    <t>_x000D_
                            20" Chrome-Like PVD Wheels_x000D_
                        ;_x000D_
                            Pickup Box LED Lighting_x000D_
                        ;_x000D_
                            Manual-Folding, Dual Manual Glass Mirrors_x000D_
                        ;_x000D_
                            20" Six-Spoke Premium Painted Aluminum Wheels_x000D_
                        ;_x000D_
                            LT245/70R17E Black Side Wall All-Terrain Tires_x000D_
                        ;_x000D_
                            Class IV Trailer Hitch_x000D_
                        ;_x000D_
                            Manual-Folding, Dual Power Glass Heated Sideview Mirrors_x000D_
                        ;_x000D_
                            Wheel Well Liner_x000D_
                        ;_x000D_
                            Hard Folding Tonneau Pickup Box Cover_x000D_
                        ;_x000D_
                            Soft Folding Tonneau Pickup Box Cover_x000D_
                        ;_x000D_
                            Two-Tone Paint_x000D_
                        ;_x000D_
                            Plastic Drop-In Bedliner_x000D_
                        ;_x000D_
                            BoxLink_x000D_
                        ;_x000D_
                            Rear Window Defroster_x000D_
                        ;_x000D_
                            LT275/65R18C Outline White Lettering All-Terrain Tires_x000D_
                        ;_x000D_
                            Front License Plate Bracket_x000D_
                        ;_x000D_
                            Chrome Tubular Running Boards_x000D_
                        ;_x000D_
                            LED Side-Mirror Spotlights_x000D_
                        ;_x000D_
                            Twin Panel Moonroof_x000D_
                        ;_x000D_
                            Power Sliding Rear Window_x000D_
                        ;_x000D_
                            Foldable Pickup Box Bed Extender_x000D_
                        ;_x000D_
                            Box Side Steps_x000D_
                        ;_x000D_
                            Black Platform Running Boards_x000D_
                        ;_x000D_
                            Bed Divider_x000D_
                        ;_x000D_
                            Tough Bed Spray-In Bedliner_x000D_
                        ;_x000D_
                            Aluminum Crossbed Toolbox by Weather Guard_x000D_
                        ;_x000D_
                            Aluminum Crossbed Toolbox by Weather Guard_x000D_
                        ;_x000D_
                            Bed Ramps_x000D_
                        ;_x000D_
                            Tailgate Step w/Tailgate Lift Assist_x000D_
                        ;</t>
  </si>
  <si>
    <t>_x000D_
                            E-Locking 3.31 Axle_x000D_
                        ;_x000D_
                            E-Locking 3.73 Axle_x000D_
                        ;_x000D_
                            Extended Range 36 Gallon Fuel Tank_x000D_
                        ;_x000D_
                            E-Locking 3.55 Axle_x000D_
                        ;_x000D_
                            3.0L Power Stroke Turbo Diesel V6_x000D_
                        ;_x000D_
                            3.5L Ecoboost V6_x000D_
                        ;_x000D_
                            2.7L Ecoboost V6_x000D_
                        ;_x000D_
                            5.0L V8 w/Flex-Fuel Capability_x000D_
                        ;_x000D_
                            Remote Start System_x000D_
                        ;_x000D_
                            Engine Block Heater_x000D_
                        ;</t>
  </si>
  <si>
    <t>_x000D_
                            XLT Special Edition Package_x000D_
                        ;_x000D_
                            Heavy Duty Payload Package_x000D_
                        ;_x000D_
                            XLT Special Edition Package - Graphic Delete_x000D_
                        ;_x000D_
                            FX4 Off-Road Package_x000D_
                        ;_x000D_
                            Trailer Tow Package_x000D_
                        ;_x000D_
                            Max Trailer Tow Package_x000D_
                        ;_x000D_
                            Smoker's Pack_x000D_
                        ;_x000D_
                            CNG/Propane Gaseous Engine Prep Pack_x000D_
                        ;_x000D_
                            XLT Chrome Appearance Package_x000D_
                        ;_x000D_
                            Equipment Group 301A_x000D_
                        ;_x000D_
                            Equipment Group 302A_x000D_
                        ;_x000D_
                            XLT Power Equipment Group Package_x000D_
                        ;_x000D_
                            Snow Plow Prep_x000D_
                        ;_x000D_
                            XLT Sport Appearance Package_x000D_
                        ;_x000D_
                            XLT Black Appearance Package_x000D_
                        ;_x000D_
                            Equipment Group 300A_x000D_
                        ;</t>
  </si>
  <si>
    <t>_x000D_
                            E-Locking 3.31 Axle_x000D_
                        ;_x000D_
                            E-Locking 3.73 Axle_x000D_
                        ;_x000D_
                            Extended Range 36 Gallon Fuel Tank_x000D_
                        ;_x000D_
                            E-Locking 3.55 Axle_x000D_
                        ;_x000D_
                            3.0L Power Stroke Turbo Diesel V6_x000D_
                        ;_x000D_
                            3.5L Ecoboost V6_x000D_
                        ;_x000D_
                            Remote Start System_x000D_
                        ;_x000D_
                            Engine Block Heater_x000D_
                        ;</t>
  </si>
  <si>
    <t xml:space="preserve"> 3 front headrests; 3 rear headrests; Auto delay off headlamps; Blind spot and lane departure warnings accident avoidance system; Child seat anchors ; Daytime running lights ; Dual front side-mounted airbags; Dusk sensing headlamps; Emergency braking preparation ; Engine immobilizer ; Front and rear head airbags; Front fog/driving lights ; Post-collision safety system ; Pre-collision safety system ; Remote anti-theft alarm system ; Stability control ; Tire pressure monitoring ; Traction control ;4-wheel ABS;Emergency braking assist ;Front and rear ventilated disc brakes;Front center 3-point belt ;Passenger airbag occupant sensing deactivation ;Rear center 3-point belt ;Rear door child safety locks ;Rear height adjustable headrests ;Turn signal mirrors;Adaptive Cruise Control w/Stop-and-Go, Pre-Collision Assist and Pedestrian Detection;Inflatable Rear Safety Belts;Reverse Sensing System;</t>
  </si>
  <si>
    <t>_x000D_
                            Smoker's Pack_x000D_
                        ;_x000D_
                            CNG/Propane Gaseous Engine Prep Pack_x000D_
                        ;_x000D_
                            Lariat Sport Appearance Package_x000D_
                        ;_x000D_
                            Lariat Chrome Appearance Package_x000D_
                        ;_x000D_
                            Lariat Special Edition Package_x000D_
                        ;_x000D_
                            Lariat Special Edition Package - Graphic Delete_x000D_
                        ;_x000D_
                            Equipment Group 501A_x000D_
                        ;_x000D_
                            Technology Package_x000D_
                        ;_x000D_
                            Lariat Bed Utility Package_x000D_
                        ;_x000D_
                            Trailer Tow Package_x000D_
                        ;_x000D_
                            Max Trailer Tow Package_x000D_
                        ;_x000D_
                            Equipment Group 502A_x000D_
                        ;_x000D_
                            Lariat Black Appearance Package_x000D_
                        ;_x000D_
                            Equipment Group 500A_x000D_
                        ;</t>
  </si>
  <si>
    <t>_x000D_
                            Wheel Well Liner_x000D_
                        ;_x000D_
                            Hard Folding Tonneau Pickup Box Cover_x000D_
                        ;_x000D_
                            Soft Folding Tonneau Pickup Box Cover_x000D_
                        ;_x000D_
                            Two-Tone Paint_x000D_
                        ;_x000D_
                            Plastic Drop-In Bedliner_x000D_
                        ;_x000D_
                            20" Chrome-Like PVD Wheels_x000D_
                        ;_x000D_
                            Front License Plate Bracket_x000D_
                        ;_x000D_
                            LED Side-Mirror Spotlights_x000D_
                        ;_x000D_
                            20" Six-Spoke Premium Painted Aluminum Wheels_x000D_
                        ;_x000D_
                            Chrome Angular Running Boards_x000D_
                        ;_x000D_
                            Twin Panel Moonroof_x000D_
                        ;_x000D_
                            Foldable Pickup Box Bed Extender_x000D_
                        ;_x000D_
                            Box Side Steps_x000D_
                        ;_x000D_
                            PowerScope Telescoping, Power-Folding Trailer Tow Mirrors_x000D_
                        ;_x000D_
                            Power Deployable Running Boards_x000D_
                        ;_x000D_
                            Bed Divider_x000D_
                        ;_x000D_
                            Tough Bed Spray-In Bedliner_x000D_
                        ;_x000D_
                            Aluminum Crossbed Toolbox by Weather Guard_x000D_
                        ;_x000D_
                            Aluminum Crossbed Toolbox by Weather Guard_x000D_
                        ;_x000D_
                            Bed Ramps_x000D_
                        ;_x000D_
                            Tailgate Step w/Tailgate Lift Assist_x000D_
                        ;</t>
  </si>
  <si>
    <t>_x000D_
                            Lariat Sport Appearance Package_x000D_
                        ;_x000D_
                            Smoker's Pack_x000D_
                        ;_x000D_
                            CNG/Propane Gaseous Engine Prep Pack_x000D_
                        ;_x000D_
                            Lariat Chrome Appearance Package_x000D_
                        ;_x000D_
                            Lariat Special Edition Package_x000D_
                        ;_x000D_
                            Lariat Special Edition Package - Graphic Delete_x000D_
                        ;_x000D_
                            Equipment Group 501A_x000D_
                        ;_x000D_
                            Technology Package_x000D_
                        ;_x000D_
                            Snow Plow Prep_x000D_
                        ;_x000D_
                            Lariat Bed Utility Package_x000D_
                        ;_x000D_
                            FX4 Off-Road Package_x000D_
                        ;_x000D_
                            Trailer Tow Package_x000D_
                        ;_x000D_
                            Max Trailer Tow Package_x000D_
                        ;_x000D_
                            Equipment Group 502A_x000D_
                        ;_x000D_
                            Lariat Black Appearance Package_x000D_
                        ;_x000D_
                            Equipment Group 500A_x000D_
                        ;</t>
  </si>
  <si>
    <t>_x000D_
                            Wheel Well Liner_x000D_
                        ;_x000D_
                            Hard Folding Tonneau Pickup Box Cover_x000D_
                        ;_x000D_
                            Soft Folding Tonneau Pickup Box Cover_x000D_
                        ;_x000D_
                            Two-Tone Paint_x000D_
                        ;_x000D_
                            Plastic Drop-In Bedliner_x000D_
                        ;_x000D_
                            20" Chrome-Like PVD Wheels_x000D_
                        ;_x000D_
                            LT275/65R18C Outline White Lettering All-Terrain Tires_x000D_
                        ;_x000D_
                            Front License Plate Bracket_x000D_
                        ;_x000D_
                            LED Side-Mirror Spotlights_x000D_
                        ;_x000D_
                            20" Six-Spoke Premium Painted Aluminum Wheels_x000D_
                        ;_x000D_
                            Chrome Angular Running Boards_x000D_
                        ;_x000D_
                            Twin Panel Moonroof_x000D_
                        ;_x000D_
                            Foldable Pickup Box Bed Extender_x000D_
                        ;_x000D_
                            Box Side Steps_x000D_
                        ;_x000D_
                            PowerScope Telescoping, Power-Folding Trailer Tow Mirrors_x000D_
                        ;_x000D_
                            Power Deployable Running Boards_x000D_
                        ;_x000D_
                            Bed Divider_x000D_
                        ;_x000D_
                            Tough Bed Spray-In Bedliner_x000D_
                        ;_x000D_
                            Aluminum Crossbed Toolbox by Weather Guard_x000D_
                        ;_x000D_
                            Aluminum Crossbed Toolbox by Weather Guard_x000D_
                        ;_x000D_
                            Bed Ramps_x000D_
                        ;_x000D_
                            Tailgate Step w/Tailgate Lift Assist_x000D_
                        ;</t>
  </si>
  <si>
    <t>_x000D_
                            3.5L Ecoboost V6_x000D_
                        ;_x000D_
                            E-Locking 3.31 Axle_x000D_
                        ;_x000D_
                            E-Locking 3.73 Axle_x000D_
                        ;_x000D_
                            Extended Range 36 Gallon Fuel Tank_x000D_
                        ;_x000D_
                            E-Locking 3.55 Axle_x000D_
                        ;_x000D_
                            Engine Block Heater_x000D_
                        ;_x000D_
                            3.0L Power Stroke Turbo Diesel V6_x000D_
                        ;</t>
  </si>
  <si>
    <t xml:space="preserve"> 2 front headrests; 3 rear headrests; LED headlamp; Auto delay off headlamps; Blind spot and lane departure warnings accident avoidance system; Child seat anchors ; Daytime running lights ; Dual front side-mounted airbags; Dusk sensing headlamps; Emergency braking preparation ; Engine immobilizer ; Front and rear head airbags; Front fog/driving lights ; Post-collision safety system ; Pre-collision safety system ; Remote anti-theft alarm system ; Stability control ; Tire pressure monitoring ; Traction control ;4-wheel ABS;Emergency braking assist ;Front and rear ventilated disc brakes;Passenger airbag occupant sensing deactivation ;Rear center 3-point belt ;Rear door child safety locks ;Rear height adjustable headrests ;Turn signal mirrors;Adaptive Cruise Control w/Stop-and-Go, Pre-Collision Assist and Pedestrian Detection;</t>
  </si>
  <si>
    <t>_x000D_
                            Smoker's Pack_x000D_
                        ;_x000D_
                            CNG/Propane Gaseous Engine Prep Pack_x000D_
                        ;_x000D_
                            King Ranch Chrome Appearance Package_x000D_
                        ;_x000D_
                            King Ranch Monochromatic Paint Package_x000D_
                        ;_x000D_
                            Technology Package_x000D_
                        ;_x000D_
                            Trailer Tow Package_x000D_
                        ;_x000D_
                            Max Trailer Tow Package_x000D_
                        ;_x000D_
                            Equipment Group 601A_x000D_
                        ;_x000D_
                            Equipment Group 600A_x000D_
                        ;</t>
  </si>
  <si>
    <t>_x000D_
                            Wheel Well Liner_x000D_
                        ;_x000D_
                            Hard Folding Tonneau Pickup Box Cover_x000D_
                        ;_x000D_
                            Soft Folding Tonneau Pickup Box Cover_x000D_
                        ;_x000D_
                            Plastic Drop-In Bedliner_x000D_
                        ;_x000D_
                            20" Machined-Aluminum Wheels w/Light Caribou Painted Pockets_x000D_
                        ;_x000D_
                            Front License Plate Bracket_x000D_
                        ;_x000D_
                            Twin Panel Moonroof_x000D_
                        ;_x000D_
                            Foldable Pickup Box Bed Extender_x000D_
                        ;_x000D_
                            Box Side Steps_x000D_
                        ;_x000D_
                            PowerScope Telescoping, Power-Folding Trailer Tow Mirrors_x000D_
                        ;_x000D_
                            Bed Divider_x000D_
                        ;_x000D_
                            Tough Bed Spray-In Bedliner_x000D_
                        ;_x000D_
                            Aluminum Crossbed Toolbox by Weather Guard_x000D_
                        ;_x000D_
                            Aluminum Crossbed Toolbox by Weather Guard_x000D_
                        ;_x000D_
                            Bed Ramps_x000D_
                        ;_x000D_
                            Tailgate Step w/Tailgate Lift Assist_x000D_
                        ;</t>
  </si>
  <si>
    <t>_x000D_
                            Trailer Brake Controller_x000D_
                        ;_x000D_
                            All Weather Rubber Floor Mats_x000D_
                        ;</t>
  </si>
  <si>
    <t>_x000D_
                            3.5L Ecoboost V6_x000D_
                        ;_x000D_
                            E-Locking 3.31 Axle_x000D_
                        ;_x000D_
                            E-Locking 3.15 Axle_x000D_
                        ;_x000D_
                            Extended Range 36 Gallon Fuel Tank_x000D_
                        ;_x000D_
                            E-Locking 3.55 Axle_x000D_
                        ;_x000D_
                            Engine Block Heater_x000D_
                        ;_x000D_
                            3.0L Power Stroke Turbo Diesel V6_x000D_
                        ;</t>
  </si>
  <si>
    <t>_x000D_
                            Smoker's Pack_x000D_
                        ;_x000D_
                            CNG/Propane Gaseous Engine Prep Pack_x000D_
                        ;_x000D_
                            King Ranch Monochromatic Paint Package_x000D_
                        ;_x000D_
                            King Ranch Chrome Appearance Package_x000D_
                        ;_x000D_
                            Technology Package_x000D_
                        ;_x000D_
                            FX4 Off-Road Package_x000D_
                        ;_x000D_
                            Trailer Tow Package_x000D_
                        ;_x000D_
                            Max Trailer Tow Package_x000D_
                        ;_x000D_
                            Equipment Group 601A_x000D_
                        ;_x000D_
                            Equipment Group 600A_x000D_
                        ;</t>
  </si>
  <si>
    <t>_x000D_
                            Equipment Group 700A_x000D_
                        ;_x000D_
                            Smoker's Pack_x000D_
                        ;_x000D_
                            Technology Package_x000D_
                        ;_x000D_
                            Equipment Group 701A_x000D_
                        ;_x000D_
                            Trailer Tow Package_x000D_
                        ;_x000D_
                            Max Trailer Tow Package_x000D_
                        ;</t>
  </si>
  <si>
    <t>_x000D_
                            Wheel Well Liner_x000D_
                        ;_x000D_
                            Twin Panel Moonroof_x000D_
                        ;_x000D_
                            Foldable Pickup Box Bed Extender_x000D_
                        ;_x000D_
                            Hard Folding Tonneau Pickup Box Cover_x000D_
                        ;_x000D_
                            Box Side Steps_x000D_
                        ;_x000D_
                            Soft Folding Tonneau Pickup Box Cover_x000D_
                        ;_x000D_
                            Plastic Drop-In Bedliner_x000D_
                        ;_x000D_
                            PowerScope Telescoping, Power-Folding Trailer Tow Mirrors_x000D_
                        ;_x000D_
                            Bed Divider_x000D_
                        ;_x000D_
                            Tough Bed Spray-In Bedliner_x000D_
                        ;_x000D_
                            Front License Plate Bracket_x000D_
                        ;_x000D_
                            Aluminum Crossbed Toolbox by Weather Guard_x000D_
                        ;_x000D_
                            Aluminum Crossbed Toolbox by Weather Guard_x000D_
                        ;_x000D_
                            Bed Ramps_x000D_
                        ;_x000D_
                            Tailgate Step w/Tailgate Lift Assist_x000D_
                        ;</t>
  </si>
  <si>
    <t>_x000D_
                            3.5L Ecoboost V6_x000D_
                        ;_x000D_
                            E-Locking 3.31 Axle_x000D_
                        ;_x000D_
                            E-Locking 3.15 Axle_x000D_
                        ;_x000D_
                            Engine Block Heater_x000D_
                        ;_x000D_
                            Extended Range 36 Gallon Fuel Tank_x000D_
                        ;_x000D_
                            3.0L Power Stroke Turbo Diesel V6_x000D_
                        ;_x000D_
                            E-Locking 3.55 Axle_x000D_
                        ;</t>
  </si>
  <si>
    <t>_x000D_
                            Equipment Group 700A_x000D_
                        ;_x000D_
                            Smoker's Pack_x000D_
                        ;_x000D_
                            Technology Package_x000D_
                        ;_x000D_
                            Equipment Group 701A_x000D_
                        ;_x000D_
                            FX4 Off-Road Package_x000D_
                        ;_x000D_
                            Trailer Tow Package_x000D_
                        ;_x000D_
                            Max Trailer Tow Package_x000D_
                        ;</t>
  </si>
  <si>
    <t>_x000D_
                            3.5L Ecoboost V6_x000D_
                        ;_x000D_
                            E-Locking 3.31 Axle_x000D_
                        ;_x000D_
                            E-Locking 3.73 Axle_x000D_
                        ;_x000D_
                            Engine Block Heater_x000D_
                        ;_x000D_
                            Extended Range 36 Gallon Fuel Tank_x000D_
                        ;_x000D_
                            3.0L Power Stroke Turbo Diesel V6_x000D_
                        ;_x000D_
                            E-Locking 3.55 Axle_x000D_
                        ;</t>
  </si>
  <si>
    <t xml:space="preserve"> 2 front headrests; 3 rear headrests; LED headlamp; Auto delay off headlamps; Child seat anchors ; Daytime running lights ; Dual front side-mounted airbags; Dusk sensing headlamps; Emergency braking preparation ; Engine immobilizer ; Front and rear head airbags; Post-collision safety system ; Pre-collision safety system ; Remote anti-theft alarm system ; Stability control ; Tire pressure monitoring ; Traction control ;4-wheel ABS;Emergency braking assist ;Front and rear ventilated disc brakes;Passenger airbag occupant sensing deactivation ;Rear center 3-point belt ;Rear door child safety locks ;Rear height adjustable headrests ;Pro Trailer Backup Assist;360-Degree Camera;Inflatable Rear Safety Belts;</t>
  </si>
  <si>
    <t>_x000D_
                            Hard Folding Tonneau Pickup Box Cover_x000D_
                        ;_x000D_
                            Soft Folding Tonneau Pickup Box Cover_x000D_
                        ;_x000D_
                            Plastic Drop-In Bedliner_x000D_
                        ;_x000D_
                            Pickup Box LED Lighting_x000D_
                        ;_x000D_
                            Front License Plate Bracket_x000D_
                        ;_x000D_
                            17" Forged Aluminum Bead-Lock Capable Wheels_x000D_
                        ;_x000D_
                            LED Side-Mirror Spotlights_x000D_
                        ;_x000D_
                            Twin Panel Moonroof_x000D_
                        ;_x000D_
                            Foldable Pickup Box Bed Extender_x000D_
                        ;_x000D_
                            Bed Divider_x000D_
                        ;_x000D_
                            Tailgate "FORD" Applique Delete_x000D_
                        ;_x000D_
                            Tough Bed Spray-In Bedliner_x000D_
                        ;_x000D_
                            Manual-Folding, Dual Power Glass Heated Sideview Mirrors_x000D_
                        ;_x000D_
                            Aluminum Crossbed Toolbox by Weather Guard_x000D_
                        ;_x000D_
                            Aluminum Crossbed Toolbox by Weather Guard_x000D_
                        ;_x000D_
                            Bed Ramps_x000D_
                        ;_x000D_
                            Tailgate Step w/Tailgate Lift Assist_x000D_
                        ;</t>
  </si>
  <si>
    <t>_x000D_
                            Voice-Activated Navigation System_x000D_
                        ;_x000D_
                            Trailer Brake Controller_x000D_
                        ;_x000D_
                            Second Row Heated Seats_x000D_
                        ;</t>
  </si>
  <si>
    <t>_x000D_
                            Remote Start System_x000D_
                        ;_x000D_
                            Engine Block Heater_x000D_
                        ;_x000D_
                            4.10 Front-Axle w/Torsen Differential_x000D_
                        ;</t>
  </si>
  <si>
    <t>_x000D_
                            Smoker's Pack_x000D_
                        ;_x000D_
                            Trailer Tow Package_x000D_
                        ;_x000D_
                            Equipment Group 900A_x000D_
                        ;</t>
  </si>
  <si>
    <t>_x000D_
                            Foldable Pickup Box Bed Extender_x000D_
                        ;_x000D_
                            Hard Folding Tonneau Pickup Box Cover_x000D_
                        ;_x000D_
                            Box Side Steps_x000D_
                        ;_x000D_
                            Soft Folding Tonneau Pickup Box Cover_x000D_
                        ;_x000D_
                            Plastic Drop-In Bedliner_x000D_
                        ;_x000D_
                            Bed Divider_x000D_
                        ;_x000D_
                            Tough Bed Spray-In Bedliner_x000D_
                        ;_x000D_
                            Front License Plate Bracket_x000D_
                        ;_x000D_
                            Aluminum Crossbed Toolbox by Weather Guard_x000D_
                        ;_x000D_
                            Aluminum Crossbed Toolbox by Weather Guard_x000D_
                        ;_x000D_
                            Bed Ramps_x000D_
                        ;_x000D_
                            Tailgate Step w/Tailgate Lift Assist_x000D_
                        ;</t>
  </si>
  <si>
    <t>_x000D_
                            All Weather Rubber Floor Mats_x000D_
                        ;</t>
  </si>
  <si>
    <t>_x000D_
                            E-Locking 3.15 Axle_x000D_
                        ;_x000D_
                            E-Locking 3.73 Axle_x000D_
                        ;_x000D_
                            Engine Block Heater_x000D_
                        ;</t>
  </si>
  <si>
    <t xml:space="preserve"> 2 front headrests; 3 rear headrests; LED headlamp; Auto delay off headlamps; Child seat anchors ; Daytime running lights ; Dual front side-mounted airbags; Engine immobilizer ; Front and rear head airbags; Lane departure warning accident avoidance system; Post-collision safety system ; Pre-collision safety system ; Stability control ; Tire pressure monitoring ; Traction control ;4-wheel ABS;Emergency braking assist ;Passenger airbag occupant sensing deactivation ;Rear center 3-point belt ;Rear door child safety locks ;Rear height adjustable headrests ;Ventilated front disc / solid rear disc brakes;Emergency Assistance Kit;First Aid Kit;</t>
  </si>
  <si>
    <t>_x000D_
                            Protection Package #3_x000D_
                        ;_x000D_
                            All Weather Floor Liner Package_x000D_
                        ;_x000D_
                            Carpet Mat Package_x000D_
                        ;_x000D_
                            Protection Package #2_x000D_
                        ;_x000D_
                            Preferred Accessory Package_x000D_
                        ;_x000D_
                            Four Season Floor Liner/Mat Package_x000D_
                        ;</t>
  </si>
  <si>
    <t>_x000D_
                            Removable Roof Cross Bars_x000D_
                        ;_x000D_
                            Aero Side Splitter_x000D_
                        ;_x000D_
                            15" 10-Spoke Alloy Wheels_x000D_
                        ;_x000D_
                            Rear Bumper Protector_x000D_
                        ;_x000D_
                            Body Side Moldings_x000D_
                        ;_x000D_
                            Rear Bumper Applique_x000D_
                        ;_x000D_
                            Paint Protection Film_x000D_
                        ;_x000D_
                            Alloy Wheel Locks_x000D_
                        ;_x000D_
                            Door Edge Guards_x000D_
                        ;_x000D_
                            Special Paint_x000D_
                        ;</t>
  </si>
  <si>
    <t xml:space="preserve"> 2 front headrests; 3 rear headrests; LED headlamp; Auto delay off headlamps; Blind spot and lane departure warnings accident avoidance system; Child seat anchors ; Daytime running lights ; Dual front side-mounted airbags; Engine immobilizer ; Front and rear head airbags; Post-collision safety system ; Pre-collision safety system ; Stability control ; Tire pressure monitoring ; Traction control ;4-wheel ABS;Emergency braking assist ;Passenger airbag occupant sensing deactivation ;Rear center 3-point belt ;Rear door child safety locks ;Rear height adjustable headrests ;Ventilated front disc / solid rear disc brakes;Emergency Assistance Kit;First Aid Kit;</t>
  </si>
  <si>
    <t xml:space="preserve"> 2 front headrests; 3 rear headrests; LED headlamp; Auto delay off headlamps; Blind spot and lane departure warnings accident avoidance system; Child seat anchors ; Daytime running lights ; Dual front side-mounted airbags; Engine immobilizer ; Front and rear head airbags; Front fog/driving lights ; Post-collision safety system ; Pre-collision safety system ; Stability control ; Tire pressure monitoring ; Traction control ;4-wheel ABS;Emergency braking assist ;Passenger airbag occupant sensing deactivation ;Rear center 3-point belt ;Rear door child safety locks ;Rear height adjustable headrests ;Ventilated front disc / solid rear disc brakes;Emergency Assistance Kit;First Aid Kit;</t>
  </si>
  <si>
    <t xml:space="preserve"> 2 front headrests; 3 rear headrests; LED headlamp; Auto delay off headlamps; Blind spot and lane departure warnings accident avoidance system; Child seat anchors ; Daytime running lights ; Dual front side-mounted airbags; Dusk sensing headlamps; Engine immobilizer ; Front and rear head airbags; Post-collision safety system ; Pre-collision safety system ; Stability control ; Tire pressure monitoring ; Traction control ;4-wheel ABS;Emergency braking assist ;Passenger airbag occupant sensing deactivation ;Rear center 3-point belt ;Rear door child safety locks ;Rear height adjustable headrests ;Ventilated front disc / solid rear disc brakes;Emergency Assistance Kit;First Aid Kit;</t>
  </si>
  <si>
    <t>_x000D_
                            Protection Package #3_x000D_
                        ;_x000D_
                            Advanced Technology Package_x000D_
                        ;_x000D_
                            All Weather Floor Liner Package_x000D_
                        ;_x000D_
                            Carpet Mat Package_x000D_
                        ;_x000D_
                            Protection Package #2_x000D_
                        ;_x000D_
                            Preferred Accessory Package_x000D_
                        ;_x000D_
                            Four Season Floor Liner/Mat Package_x000D_
                        ;_x000D_
                            Premium Convenience Package_x000D_
                        ;</t>
  </si>
  <si>
    <t>_x000D_
                            Blackout Wheel Inserts_x000D_
                        ;_x000D_
                            Removable Roof Cross Bars_x000D_
                        ;_x000D_
                            Aero Side Splitter_x000D_
                        ;_x000D_
                            Rear Bumper Protector_x000D_
                        ;_x000D_
                            Body Side Moldings_x000D_
                        ;_x000D_
                            Rear Bumper Applique_x000D_
                        ;_x000D_
                            Paint Protection Film_x000D_
                        ;_x000D_
                            Alloy Wheel Locks_x000D_
                        ;_x000D_
                            Door Edge Guards_x000D_
                        ;_x000D_
                            Special Paint_x000D_
                        ;</t>
  </si>
  <si>
    <t>_x000D_
                            Universal Tablet Holder_x000D_
                        ;_x000D_
                            Cargo Net - Envelope_x000D_
                        ;_x000D_
                            Illuminated Door Sills_x000D_
                        ;_x000D_
                            HomeLink Mirror_x000D_
                        ;</t>
  </si>
  <si>
    <t xml:space="preserve"> 2 front headrests; 3 rear headrests; LED headlamp; Auto delay off headlamps; Blind spot and lane departure warnings accident avoidance system; Child seat anchors ; Daytime running lights ; Dual front side-mounted airbags; Dusk sensing headlamps; Engine immobilizer ; Front and rear head airbags; Front fog/driving lights ; Post-collision safety system ; Pre-collision safety system ; Stability control ; Tire pressure monitoring ; Traction control ;4-wheel ABS;Emergency braking assist ;Passenger airbag occupant sensing deactivation ;Rear center 3-point belt ;Rear door child safety locks ;Rear height adjustable headrests ;Ventilated front disc / solid rear disc brakes;Emergency Assistance Kit;First Aid Kit;</t>
  </si>
  <si>
    <t>_x000D_
                            Protection Package #3_x000D_
                        ;_x000D_
                            Advanced Technology Package_x000D_
                        ;_x000D_
                            All Weather Floor Liner Package_x000D_
                        ;_x000D_
                            Carpet Mat Package_x000D_
                        ;_x000D_
                            Protection Package #2_x000D_
                        ;_x000D_
                            Preferred Accessory Package_x000D_
                        ;_x000D_
                            Four Season Floor Liner/Mat Package_x000D_
                        ;</t>
  </si>
  <si>
    <t xml:space="preserve"> 2 front headrests; 3 rear headrests; LED headlamp; Adaptive headlights ; Auto delay off headlamps; Blind spot and lane departure warnings accident avoidance system; Child seat anchors ; Daytime running lights ; Dual front side-mounted airbags; Dusk sensing headlamps; Engine immobilizer ; Front and rear head airbags; Post-collision safety system ; Pre-collision safety system ; Self-leveling headlights; Stability control ; Tire pressure monitoring ; Traction control ;4-wheel ABS;Emergency braking assist ;Passenger airbag occupant sensing deactivation ;Rear center 3-point belt ;Rear door child safety locks ;Rear height adjustable headrests ;Ventilated front disc / solid rear disc brakes;Emergency Assistance Kit;First Aid Kit;Security System;</t>
  </si>
  <si>
    <t>_x000D_
                            Protection Package #3_x000D_
                        ;_x000D_
                            All Weather Floor Liner Package_x000D_
                        ;_x000D_
                            Carpet Mat Package_x000D_
                        ;_x000D_
                            Protection Package #2_x000D_
                        ;_x000D_
                            Preferred Accessory Package_x000D_
                        ;_x000D_
                            Four Season Floor Liner/Mat Package_x000D_
                        ;_x000D_
                            Premium Convenience Package_x000D_
                        ;</t>
  </si>
  <si>
    <t>(5.0L V8 FFV 4x4 10-speed Automatic 5.6 ft. Bed)</t>
  </si>
  <si>
    <t>(5.0L V8 FFV 4x4 10-speed Automatic 6.6 ft. Bed)</t>
  </si>
  <si>
    <t>(5.0L V8 FFV 10-speed Automatic 5.6 ft. Bed)</t>
  </si>
  <si>
    <t>(5.0L V8 FFV 10-speed Automatic 6.6 ft. Bed)</t>
  </si>
  <si>
    <t>(5.0L V8 FFV 4x4 10-speed Automatic 8.1 ft. Bed)</t>
  </si>
  <si>
    <t>(1.8L 4-cyl. Hybrid AWD CVT Automatic)</t>
  </si>
  <si>
    <t>M340i xDrive - Sedan</t>
  </si>
  <si>
    <t>M340i - Sedan</t>
  </si>
  <si>
    <t>Black(0,0,0);Gray(134,143,142);Sand(191,147,98);Natural Brown(128,102,79);Black(0,0,0);</t>
  </si>
  <si>
    <t>Natural Brown, leather(128,102,79);Black, leather(0,0,0);Gray, leather(134,143,142);Black, suede/cloth(0,0,0);Sand, leather(191,147,98);</t>
  </si>
  <si>
    <t>Imola Red, premium leather(158,49,55);Black, premium leather(0,0,0);Gray, premium leather(104,100,103);Cinnamon, premium leather(160,78,50);</t>
  </si>
  <si>
    <t>Chestnut Brown, premium leather(106,62,53);Saddle Brown/Black, premium leather(116,90,65);Black, premium leather(0,0,0);Beige, leatherette(196,178,156);Gray, premium leather(139,143,146);Black, leatherette(0,0,0);Oyster, premium leather(196,192,181);Beige, premium leather(196,178,156);</t>
  </si>
  <si>
    <t>Saddle Brown/Black, premium leather(116,90,65);Coral Red/Black, premium leather(136,42,34);Black, premium leather(0,0,0);Cream Beige, premium leather(201,198,183);Cream Beige, leatherette(201,198,183);Gray, premium leather(139,143,146);Black, leatherette(0,0,0);</t>
  </si>
  <si>
    <t>Saddle Brown/Black, premium leather(116,90,65);Coral Red/Black, premium leather(136,42,34);Black, premium leather(0,0,0);Cream Beige, premium leather(201,198,183);Gray, premium leather(139,143,146);</t>
  </si>
  <si>
    <t>Beige, premium leather(186,175,155);Fox Red, premium leather(96,44,33);Black, premium leather(44,45,47);Bamboo Beige, premium leather(186,175,155);Silver, premium leather(113,118,124);Anthracite/Black, leather/cloth(59,60,62);</t>
  </si>
  <si>
    <t>Beige, premium leather(186,175,155);Fox Red, premium leather(96,44,33);Black, premium leather(44,45,47);Bamboo Beige, premium leather(186,175,155);Silver, premium leather(113,118,124);</t>
  </si>
  <si>
    <t>Black Dakota w/Dark Oyster Highlight, premium leather(0,0,0);Venetian Beige, leatherette(201,198,183);Black Dakota, premium leather(0,0,0);Black, leatherette(0,0,0);Coral Red w/Black Highlight, premium leather(136,42,34);Black Dakota w/Red Highlight, premium leather(0,0,0);Venetian Beige Dakota, premium leather(201,198,183);Venetian Dakota, premium leather(201,198,183);Saddle Brown, premium leather(116,90,65);Everest Gray Dakota w/Black Highlight, premium leather(139,143,146);Black w/Red Highlight, leatherette(0,0,0);Oyster Dakota w/Dark Oyster Highlight, premium leather(196,192,181);</t>
  </si>
  <si>
    <t>Saddle Brown Dakota, premium leather(116,90,65);Coral Red/Black Dakota, premium leather(136,42,34);Black Dakota, premium leather(0,0,0);Cream Beige Dakota, premium leather(201,198,183);Oyster/Black Dakota, premium leather(196,192,181);Beige, leatherette(196,178,156);Gray Dakota, premium leather(139,143,146);Black, leatherette(0,0,0);</t>
  </si>
  <si>
    <t>Saddle Brown Dakota, premium leather(116,90,65);Coral Red/Black Dakota, premium leather(136,42,34);Black Dakota, premium leather(0,0,0);Cream Beige Dakota, premium leather(201,198,183);Oyster/Black Dakota, premium leather(196,192,181);Cream Beige, leatherette(201,198,183);Gray Dakota, premium leather(139,143,146);Black, leatherette(0,0,0);</t>
  </si>
  <si>
    <t>Saddle Brown Dakota, premium leather(116,90,65);Coral Red/Black Dakota, premium leather(136,42,34);Black Dakota, premium leather(0,0,0);Cream Beige Dakota, premium leather(201,198,183);Oyster/Black Dakota, premium leather(196,192,181);Cream Beige, leatherette(201,198,183);Beige, leatherette(196,178,156);Gray Dakota, premium leather(139,143,146);Black, leatherette(0,0,0);</t>
  </si>
  <si>
    <t>Saddle Brown Dakota, premium leather(116,90,65);Coral Red/Black Dakota, premium leather(136,42,34);Black Dakota, premium leather(0,0,0);Cream Beige Dakota, premium leather(201,198,183);Oyster/Black Dakota, premium leather(196,192,181);Beige, leatherette(196,178,156);Gray Dakota, premium leather(139,143,146);</t>
  </si>
  <si>
    <t>Anthracite/Black, leather/cloth(59,60,62);Silver Novillo, premium leather(113,118,124);Fox Red Novillo, premium leather(96,44,33);Silver Novillo Extended, premium leather(113,118,124);Fox Red Novillo Extended, premium leather(96,44,33);Bamboo Beige Novillo, premium leather(186,175,155);Palladium Silver/Black/Black, premium leather(122,127,133);Fox Red/Black/Black, premium leather(96,44,33);Black Novillo, premium leather(44,45,47);Black Novillo Extended, premium leather(44,45,47);Beige Novillo Extended, premium leather(186,175,155);</t>
  </si>
  <si>
    <t>Silver Novillo, premium leather(113,118,124);Fox Red Novillo, premium leather(96,44,33);Silver Novillo Extended, premium leather(113,118,124);Fox Red Novillo Extended, premium leather(96,44,33);Bamboo Beige Novillo, premium leather(186,175,155);Palladium Silver/Black/Black, premium leather(122,127,133);Fox Red/Black/Black, premium leather(96,44,33);Black Novillo, premium leather(44,45,47);Black Novillo Extended, premium leather(44,45,47);Beige Novillo Extended, premium leather(186,175,155);Individual Platinum Novillo Extended, premium leather();Individual Champagne Novillo Extended, premium leather();Individual Rust Brown Novillo Extended, premium leather();</t>
  </si>
  <si>
    <t>Venetian Beige, leatherette(201,198,183);Black, leatherette(0,0,0);Venetian Beige Dakota, premium leather(201,198,183);Black Dakota, premium leather(0,0,0);</t>
  </si>
  <si>
    <t>Coral Red Dakota w/Black Highlight, premium leather(136,42,34);Dakota Oyster/Black w/Dark Oyster Accent, leather(200,197,192);Venetian Beige, leatherette(201,198,183);Black w/Red Highlight, leatherette(0,0,0);Black, leatherette(0,0,0);Venetian Beige Dakota, premium leather(201,198,183);Black Dakota w/Red Highlight, premium leather(0,0,0);Saddle Brown Dakota w/Exclusive Stitching, premium leather(116,90,65);Venetian Beige Dakota w/Exclusive Stitching, premium leather(201,198,183);Black Dakota w/Exclusive Stitching, premium leather(0,0,0);Black Dakota, premium leather(0,0,0);</t>
  </si>
  <si>
    <t>Everest Grey Dakota w/Black Highlight, premium leather(139,143,146);Coral Red Dakota w/Black Highlight, premium leather(136,42,34);Dakota Oyster/Black w/Dark Oyster Accent, leather(200,197,192);Venetian Beige, leatherette(201,198,183);Black w/Red Highlight, leatherette(0,0,0);Black, leatherette(0,0,0);Venetian Beige Dakota, premium leather(201,198,183);Black Dakota w/Red Highlight, premium leather(0,0,0);Black Dakota w/Dark Oyster, premium leather(0,0,0);Oyster Dakota w/Accent Dark Oyster, premium leather(196,192,181);Saddle Brown Dakota w/Exclusive Stitching, premium leather(116,90,65);Venetian Beige Dakota w/Exclusive Stitching, premium leather(201,198,183);Black Dakota w/Exclusive Stitching, premium leather(0,0,0);Black Dakota, premium leather(0,0,0);</t>
  </si>
  <si>
    <t>Black Dakota, leather(0,0,0);Venetian Beige, leatherette(201,198,183);Oyster Dakota, leather(200,197,192);Venetian Beige Dakota, leather(201,198,183);Black, leatherette(0,0,0);</t>
  </si>
  <si>
    <t>Venetian Beige, leatherette(201,198,183);Oyster Dakota, leather(200,197,192);Black Dakota w/Red Highlight, leather(0,0,0);Black w/Red Highlight, leatherette(0,0,0);Black, leatherette(0,0,0);Coral Red Dakota w/Black Highlight, leather(136,42,34);Saddle Brown Dakota w/Brown Highlight and Brown Lower Dashboard, leather(142,118,94);Saddle Brown Dakota w/Brown Highlight, leather(142,118,94);Black Dakota w/Dark Oyster Highlight, leather(0,0,0);Venetian Beige Dakota w/Dark Oyster Highlight, leather(201,198,183);</t>
  </si>
  <si>
    <t>Black SensaTec w/Red Highlight, leatherette(0,0,0);Oyster Dakota, leather(200,197,192);Saddle Brown Dakota w/Brown Highlight and Brown Lower Dashboard, premium leather(142,118,94);Black Dakota w/Red Highlight, premium leather(0,0,0);Saddle Brown Dakota w/Brown Highlight, premium leather(142,118,94);Coral Red Dakota w/Black Highlight, premium leather(136,42,34);Black Dakota w/Dark Oyster Highlight, premium leather(0,0,0);Black SensaTec, leatherette(0,0,0);Venetian Beige SensaTec, leatherette(201,198,183);Venetian Beige Dakota w/Dark Oyster Highlight, premium leather(201,198,183);</t>
  </si>
  <si>
    <t>Sakhir Orange/Black Full Merino, premium leather(149,81,70);Black Full Merino, premium leather(0,0,0);Silverstone Full Merino, premium leather(200,205,208);Sakhir Orange/Black Extended Merino, premium leather(149,81,70);Silverstone Extended Merino, premium leather(200,205,208);Sonoma Beige Extended Merino, premium leather(157,146,126);Black Full Merino w/Silverstone Stitching, premium leather(0,0,0);Sonoma Beige Full Merino, premium leather(157,146,126);Black Extended Merino, premium leather(0,0,0);Opal White Extended Merino (Individual), premium leather(218,218,210);Amaro Brown Extended Merino (Individual), premium leather(121,84,55);Nutmeg Extended Merino (Individual), premium leather(143,135,124);Golden Brown Extended Merino (Individual), premium leather(175,105,70);Combination Carbonstructure Anthracite/Black, leather/cloth(67,67,67);Cohiba Brown/Black Extended Merino (Individual), premium leather(98,93,89);</t>
  </si>
  <si>
    <t>Black Dakota, leather(0,0,0);Black SensaTec, leatherette(0,0,0);Oyster Dakota, leather(200,197,192);Venetian Beige/Black SensaTec, leatherette(201,198,183);Venetian Beige/Black Dakota, leather(201,198,183);</t>
  </si>
  <si>
    <t>Black Dakota w/Dark Oyster Highlight, leather(0,0,0);Black SensaTec, leatherette(0,0,0);Coral Red Dakota w/Black Highlight, leather(136,42,34);Black Dakota w/Red Highlight, leather(0,0,0);Black SensaTec w/Red Highlight, leatherette(0,0,0);Oyster Dakota, leather(200,197,192);Venetian Beige/Black SensaTec, leatherette(201,198,183);Venetian Beige/Black Dakota w/Dark Oyster Highlight, leather(201,198,183);Cognac Dakota w/Dark Brown Highlight, leather(152,124,100);Cognac Dakota w/Dark Brown Highlight and Cognac Lower Dashboard, leather(152,124,100);</t>
  </si>
  <si>
    <t>Black Full Merino, premium leather(0,0,0);Sonoma Beige Full Merino, premium leather(157,146,126);Sonoma Beige Extended Merino, premium leather(157,146,126);Black Extended Merino, premium leather(0,0,0);Amaro Brown Extended Merino (Individual), premium leather(121,84,55);Sakhir Orange/Black Extended Merino, premium leather(149,81,70);Silverstone Extended Merino, premium leather(200,205,208);Silverstone Full Merino, premium leather(200,205,208);Combination Carbonstructure Anthracite/Black, leather/cloth(67,67,67);Golden Brown Extended Merino (Individual), premium leather(175,105,70);Sakhir Orange/Black Full Merino, premium leather(149,81,70);Opal White Extended Merino (Individual), premium leather(218,218,210);Cohiba Brown/Black Extended Merino (Individual), premium leather(98,93,89);Nutmeg Extended Merino (Individual), premium leather(143,135,124);</t>
  </si>
  <si>
    <t>Mocha Vernasca w/Contrast Stitching and Piping, leather(90,86,83);Canberra Beige SensaTec, leatherette(217,211,199);Black Vernasca w/Blue Contrast Stitching and Piping, leather(0,0,0);Black Vernasca w/Contrast Stitching and Piping, leather(0,0,0);Cognac Vernasca w/Contrast Stitching and Piping, leather(156,116,91);Canberra Beige/Black Vernasca w/Contrast Stitching and Piping, leather(217,211,199);Black Vernasca w/Black Contrast Stitching, leather(0,0,0);Oyster Vernasca w/Contrast Stitching, leather(220,216,208);Black SensaTec, leatherette(0,0,0);</t>
  </si>
  <si>
    <t>Mocha Vernasca w/Contrast Stitching and Piping, leather(90,86,83);Black Vernasca w/Blue Contrast Stitching and Piping, leather(0,0,0);Black Vernasca w/Contrast Stitching and Piping, leather(0,0,0);Cognac Vernasca w/Contrast Stitching and Piping, leather(156,116,91);Oyster Vernasca w/Contrast Stitching, leather(220,216,208);Black SensaTec, leatherette(0,0,0);</t>
  </si>
  <si>
    <t>https://media.ed.edmunds-media.com/bmw/3-series/2020/oem/2020_bmw_3-series_sedan_330i_fq_oem_1_500.jpg;</t>
  </si>
  <si>
    <t>https://media.ed.edmunds-media.com/ford/f-150/2019/oem/2019_ford_f-150_crew-cab-pickup_raptor_fq_oem_1_500.jpg;</t>
  </si>
  <si>
    <t>https://media.ed.edmunds-media.com/toyota/prius/2019/oem/2019_toyota_prius_4dr-hatchback_xle-awd-e_fq_oem_1_500.jpg;</t>
  </si>
  <si>
    <t>Polestar</t>
  </si>
  <si>
    <t>https://media.ed.edmunds-media.com/bmw/3-series/1991/oem/1991_bmw_3-series_convertible_325i_fq_oem_1_500.jpg;</t>
  </si>
  <si>
    <t>https://media.ed.edmunds-media.com/bmw/m3/1991/oem/1991_bmw_m3_coupe_base_fq_oem_1_500.jpg;</t>
  </si>
  <si>
    <t>https://media.ed.edmunds-media.com/bmw/m3/1996/oem/1996_bmw_m3_coupe_base_fq_oem_1_500.jpg;</t>
  </si>
  <si>
    <t>One of our all-time favorite cars.  Carves turns faster than your dad carves Thanksgiving turkey.;</t>
  </si>
  <si>
    <t>Price is a bit steep.  Interior is a bit cramped.;</t>
  </si>
  <si>
    <t>https://media.ed.edmunds-media.com/bmw/3-series/1997/oem/1997_bmw_3-series_convertible_328i_fq_oem_1_500.jpg;</t>
  </si>
  <si>
    <t>The 1998 BMW M3 is one of our all-time favorite cars.  Carves turns faster than your dad carves Thanksgiving turkey.;</t>
  </si>
  <si>
    <t>Luxurious, powerful, exceptional road manners.;</t>
  </si>
  <si>
    <t>Pricey for their market segment, limited rear seat and cargo capacity.;</t>
  </si>
  <si>
    <t>Luxurious, powerful, exceptional road manners, available all-wheel drive for sedan and wagon.;</t>
  </si>
  <si>
    <t>Astonishing performance, prodigious thrust, truly a bargain compared to its competition.;</t>
  </si>
  <si>
    <t>Pricey for their market segment, limited rear-seat space and cargo capacity.;</t>
  </si>
  <si>
    <t>Difficult ingress/egress, ride can be rough around town.;</t>
  </si>
  <si>
    <t>Pricey for its market segment, limited rear-seat space and cargo capacity.;</t>
  </si>
  <si>
    <t>Remarkable engine, race-carlike handling, killer good looks, sumptuous interior, available Sequential Manual Gearbox.;</t>
  </si>
  <si>
    <t>Uninspired exhaust whine, having to pay extra for basics like power seats and an alarm system.;</t>
  </si>
  <si>
    <t>Luxurious, powerful, exceptional road manners;available all-wheel drive for sedan and wagon.;</t>
  </si>
  <si>
    <t>https://media.ed.edmunds-media.com/bmw/3-series/2003/oem/2003_bmw_3-series_sedan_330i_fq_oem_1_500.jpg;</t>
  </si>
  <si>
    <t>Still the standard when it comes to perfectly sorted vehicle dynamics, high-quality interior materials, wide range of configurations to suit any style, available all-wheel drive for sedan and wagon.;</t>
  </si>
  <si>
    <t>Still costs more than most of its competitors, lacking in interior storage space.;</t>
  </si>
  <si>
    <t>Remarkable engine, racecar handling and braking, sumptuous interior, available Sequential Manual Gearbox.;</t>
  </si>
  <si>
    <t>Uninspired exhaust note, basics like power seats and an alarm system cost extra.;</t>
  </si>
  <si>
    <t>Perfectly sorted vehicle dynamics, potent and refined engines, high-quality interior materials, wide range of configurations, convertible's sleek retractable hardtop.;</t>
  </si>
  <si>
    <t>Costs more than most competitors, not much interior storage space, navigation system brings with it exasperating iDrive, plain-Jane interior design.;</t>
  </si>
  <si>
    <t>Powerhouse V8 performance, coupe, convertible or sedan body styles available, athletic chassis, top-notch build quality.;</t>
  </si>
  <si>
    <t>Navigation system brings with it exasperating iDrive, optional performance tires can be noisy.;</t>
  </si>
  <si>
    <t>Unmatched ride/handling balance, smooth and powerful engines, upscale cabin, four body styles, 335d's amazing torque and fuel economy.;</t>
  </si>
  <si>
    <t>Limited interior storage space, compromised rear headroom, options can inflate price quickly.;</t>
  </si>
  <si>
    <t>Sublime high-revving V8, otherworldly handling, agreeable ride, available in three body styles.;</t>
  </si>
  <si>
    <t>Limited interior storage, sedan's relatively cramped backseat.;</t>
  </si>
  <si>
    <t>Excellent ride/handling balance;powerful and reasonably efficient engines;upscale cabin;four body styles;elegant hardtop convertible design.;</t>
  </si>
  <si>
    <t>Limited interior storage space;options can inflate price quickly;new sedan is less involving to drive than carry-over models.;</t>
  </si>
  <si>
    <t>Sublime high-revving V8;otherworldly handling;relaxed highway ride;convertible's sleek retractable hardtop.;</t>
  </si>
  <si>
    <t>Limited interior storage;relatively cramped rear seat.;</t>
  </si>
  <si>
    <t>Excellent ride/handling balance;powerful and fuel-efficient engines;upscale interior with straightforward controls and spacious seating.;</t>
  </si>
  <si>
    <t>ActiveHybrid3 lacks typical hybrid efficiency;automatic stop-start system is intrusive.;</t>
  </si>
  <si>
    <t>Balances sharp handling with a ride quality that won't beat you up;engine choices that offer power, smoothness and fuel efficiency;upscale, spacious interior with logical and easy-to-use controls.;</t>
  </si>
  <si>
    <t>Automatic stop-start system is intrusive;limited feature availability on base 320i.;</t>
  </si>
  <si>
    <t>Same premium interior and equipment as other 3 Series sedans;accelerates smartly when the gasoline engine is in the mix;plug-in battery takes only a small bite out of trunk space;</t>
  </si>
  <si>
    <t>Only 14 miles of electric range and just 3 mpg better than 330i;steering feels limp compared to other current 3 Series sedans;big price jump from gasoline-only 330i;</t>
  </si>
  <si>
    <t>Fierce turbocharged acceleration;highly capable handling;agreeable ride quality;stout brakes;upscale, well-equipped interior with room for four adults.;</t>
  </si>
  <si>
    <t>Synthetic engine noises may be off-putting.;</t>
  </si>
  <si>
    <t>Balances sharp handling with a ride quality that won't beat you up;Engine choices offer power, smoothness and fuel efficiency;Interior is upscale and spacious, with logical, easy-to-use controls;</t>
  </si>
  <si>
    <t>Base 320i model offers limited feature availability;Storage for small personal items is limited;</t>
  </si>
  <si>
    <t>Agile handling without a penalizing ride quality;Upscale, well-equipped interior with room for four adults;Powerful brakes;</t>
  </si>
  <si>
    <t>Other sport sedans sound better, go faster;Steering is less lively than in competitors;</t>
  </si>
  <si>
    <t>Exclusive parts that add power and reduce weight;Limited production makes this a special model;Recalibrated suspension and bespoke interior;</t>
  </si>
  <si>
    <t>Not good for long trips;Down on creature comforts;Limited availability;</t>
  </si>
  <si>
    <t>Balances sharp handling with a ride quality that won't beat you up;Strong and efficient four- and six-cylinder engines;Interior is upscale and spacious, with logical, easy-to-use controls;</t>
  </si>
  <si>
    <t>https://media.ed.edmunds-media.com/ford/f-150/1991/oem/1991_ford_f-150_regular-cab-pickup_xl_fq_oem_1_500.jpg;</t>
  </si>
  <si>
    <t>Full-size functionality, capable 4WD system, four-door option.;</t>
  </si>
  <si>
    <t>Interior ergonomics, deficits in engine power and rear-seat passenger room.;</t>
  </si>
  <si>
    <t>https://media.ed.edmunds-media.com/ford/f-150-svt-lightning/2000/oem/2000_ford_f-150-svt-lightning_regular-cab-pickup_base_fq_oem_1_500.jpg;</t>
  </si>
  <si>
    <t>Power from supercharged V8 engine, towing and hauling abilities remain virtually intact, composed handling.;</t>
  </si>
  <si>
    <t>Standard-cab body limits interior cargo space, niche-oriented focus.;</t>
  </si>
  <si>
    <t>Feels sluggish even with larger V8, no available side airbags, not much interior storage space.;</t>
  </si>
  <si>
    <t>Exceptional ride and handling characteristics, attractive and functional interior designs, multiple cab and bed configurations, the most payload and towing capacity in the half-ton class.;</t>
  </si>
  <si>
    <t>Refined ride, quiet interior, wide variety of cab and bed configurations, top crash-test scores, good-looking and functional cabin.;</t>
  </si>
  <si>
    <t>Lackluster performance for this segment, steering wheel doesn't telescope.;</t>
  </si>
  <si>
    <t>Strong power and excellent fuel economy from turbocharged gasoline V6 engines;impressive payload, towing and off-road capabilities;long list of advanced comfort, convenience and safety technologies.;</t>
  </si>
  <si>
    <t>Aluminum body panels are more expensive to repair than steel;stiffer ride than competitors when bed is empty.;</t>
  </si>
  <si>
    <t>Ride can be rough with an unladen bed;Fell short of some fuel economy estimates in our real-world testing;</t>
  </si>
  <si>
    <t>High towing and payload capacities are ideal for work or play;Comfort and safety tech runs the gamut from blue-collar basic to luxury living;Multiple engines deliver balance of power and fuel economy;Raptor model's gonzo off-road ability;</t>
  </si>
  <si>
    <t>https://media.ed.edmunds-media.com/toyota/prius/2001/oem/2001_toyota_prius_sedan_base_fq_oem_2_500.jpg;</t>
  </si>
  <si>
    <t>Environmentally sound sedan, competitive price, full load of equipment, excellent warranty coverage.;</t>
  </si>
  <si>
    <t>Funky styling, weak performance compared to gas-engine cars, technology doesn't come cheap.;</t>
  </si>
  <si>
    <t>Marathon fuel efficiency, roomy and comfortable interior.;</t>
  </si>
  <si>
    <t>Quirky looks, no standard CD player, no fold-down rear seat, more expensive than most other frugal economy sedans.;</t>
  </si>
  <si>
    <t>https://media.ed.edmunds-media.com/toyota/prius/2004/oem/2004_toyota_prius_4dr-hatchback_base_fq_oem_1_500.jpg;</t>
  </si>
  <si>
    <t>Outstanding mileage, ultralow emissions, hatchback utility, reasonable price, excellent build quality.;</t>
  </si>
  <si>
    <t>Less power and room than other midsize sedans, center-mounted gauges not intuitive.;</t>
  </si>
  <si>
    <t>Outstanding mileage, ultralow emissions, generous amount of interior room, hatchback utility, reasonable price, excellent build quality.;</t>
  </si>
  <si>
    <t>Less power than other midsize sedans, some confusing controls, real-world driving results in lower mileage than the window sticker suggests.;</t>
  </si>
  <si>
    <t>Less power than other midsize sedans, real-world fuel economy doesn't live up to EPA estimates.;</t>
  </si>
  <si>
    <t>Outstanding gas mileage, low emissions, generous amount of interior room, easy to maneuver in tight spaces, excellent build quality, reasonable price.;</t>
  </si>
  <si>
    <t>Less powerful and agile than other midsize sedans, real-world fuel economy doesn't live up to EPA estimates.;</t>
  </si>
  <si>
    <t>Outstanding fuel economy, low emissions, generous amount of interior space, easy to maneuver in tight spaces, space-age interior design, a lower price for 2008.;</t>
  </si>
  <si>
    <t>Less powerful and agile than other midsize sedans, a few disappointing interior plastics.;</t>
  </si>
  <si>
    <t>Outstanding fuel economy, generous amount of interior space, easy to maneuver in tight spaces, high-tech and luxury goodies available.;</t>
  </si>
  <si>
    <t>Less powerful and agile than other midsize sedans, uncomfortable for 6-foot-plus drivers, a few disappointing interior plastics.;</t>
  </si>
  <si>
    <t>Unmatched fuel economy, space-efficient interior, quiet and comfortable ride, available high-tech luxury goodies.;</t>
  </si>
  <si>
    <t>Awkward driving position, disappointing interior materials, overly busy gauge cluster, no factory iPod interface.;</t>
  </si>
  <si>
    <t>Superior fuel economy;space-efficient interior;quiet and comfortable ride;available high-tech luxury goodies.;</t>
  </si>
  <si>
    <t>Awkward driving position;disappointing interior materials;overly busy gauge cluster;iPod adapter only available with navigation system.;</t>
  </si>
  <si>
    <t>Superior fuel economy;abundant backseat room;spacious cargo area;comfortable ride;available high-tech luxury goodies;strong safety scores.;</t>
  </si>
  <si>
    <t>Awkward driving position;disappointing interior materials;excessive road noise;overly busy gauge cluster.;</t>
  </si>
  <si>
    <t>Awkward driving position for some;disappointing interior materials;elevated amounts of road noise;slow acceleration;busy-looking gauge cluster.;</t>
  </si>
  <si>
    <t>Superior fuel economy;abundant backseat room;spacious cargo area;comfortable ride;available high-tech options.;</t>
  </si>
  <si>
    <t>Disappointing interior materials;elevated amounts of road noise;slow acceleration;cluttered gauge cluster, awkward driving position for some.;</t>
  </si>
  <si>
    <t>Outstanding fuel economy;notably quieter and better-riding than past iterations;generous cargo space;significantly improved driving position.;</t>
  </si>
  <si>
    <t>Less backseat legroom than before;offset gauges out of driver's direct line of sight;polarizing styling.;</t>
  </si>
  <si>
    <t>Capable of 50-plus miles per gallon;Cabin remains quiet even when the gasoline engine is engaged;Easy to see out of and maneuver around town;Offers a complete package of high-tech active safety equipment;</t>
  </si>
  <si>
    <t>Offset instrument panel is out of driver's direct line of sight;Must use Toyota's Entune app software to make the most of a smartphone connection;Still a slow car despite its improved performance versus the previous model;</t>
  </si>
  <si>
    <t>Capable of returning 50-plus miles per gallon;Quiet cabin, even with gas engine engaged;Easy to see out of and maneuver around town;Complete suite of active safety technology is available;</t>
  </si>
  <si>
    <t>Offset instrument panel is out of driver's direct line of sight;Must use Toyota's Entune app to make the most of a smartphone connection;Acceleration can be laggardly;</t>
  </si>
  <si>
    <t>Capable of returning 50-plus miles per gallon;Quiet cabin, even with the gas engine engaged;Easy to see out of and maneuver around town;Newly available all-wheel drive;</t>
  </si>
  <si>
    <t>Offset instrument panel is out of driver's direct line of sight;Must use Toyota's Entune app to make the most of a smartphone connection;Acceleration can be sluggish;Driving over broken pavement feels choppier than it should;</t>
  </si>
  <si>
    <t>Larger 7-inch center display now standard on lower trims;Apple CarPlay, Amazon Alexa functions now standard;Safety Connect services standard on all trims;Part of the fourth Prius generation introduced for 2016;</t>
  </si>
  <si>
    <t>Offset instrument panel is out of driver's direct line of sight;Must use Toyota's Entune app to make the most of a smartphone connection;Jittery ride quality on rough pavement;Standard infotainment system looks and feels dated;</t>
  </si>
  <si>
    <t>https://www.edmunds.com/bmw/3-series/1990/review/</t>
  </si>
  <si>
    <t>https://www.edmunds.com/bmw/m3/1990/review/</t>
  </si>
  <si>
    <t>https://www.edmunds.com/bmw/3-series/1992/review/</t>
  </si>
  <si>
    <t>https://www.edmunds.com/bmw/3-series/1994/review/</t>
  </si>
  <si>
    <t>https://www.edmunds.com/bmw/3-series/1996/review/</t>
  </si>
  <si>
    <t>https://www.edmunds.com/bmw/m3/1996/review/</t>
  </si>
  <si>
    <t>https://www.edmunds.com/bmw/3-series/1998/review/</t>
  </si>
  <si>
    <t>https://www.edmunds.com/bmw/m3/1998/review/</t>
  </si>
  <si>
    <t>https://www.edmunds.com/bmw/3-series/2000/review/</t>
  </si>
  <si>
    <t>https://www.edmunds.com/bmw/3-series/2002/review/</t>
  </si>
  <si>
    <t>https://www.edmunds.com/bmw/m3/2002/review/</t>
  </si>
  <si>
    <t>https://www.edmunds.com/bmw/3-series/2004/review/</t>
  </si>
  <si>
    <t>https://www.edmunds.com/bmw/m3/2004/review/</t>
  </si>
  <si>
    <t>https://www.edmunds.com/bmw/3-series/2006/review/</t>
  </si>
  <si>
    <t>https://www.edmunds.com/bmw/m3/2006/review/</t>
  </si>
  <si>
    <t>https://www.edmunds.com/bmw/3-series/2008/review/</t>
  </si>
  <si>
    <t>https://www.edmunds.com/bmw/m3/2008/review/</t>
  </si>
  <si>
    <t>https://www.edmunds.com/bmw/3-series/2010/review/</t>
  </si>
  <si>
    <t>https://www.edmunds.com/bmw/m3/2010/review/</t>
  </si>
  <si>
    <t>https://www.edmunds.com/bmw/3-series/2012/review/</t>
  </si>
  <si>
    <t>https://www.edmunds.com/bmw/m3/2012/review/</t>
  </si>
  <si>
    <t>https://www.edmunds.com/bmw/3-series/2014/review/</t>
  </si>
  <si>
    <t>https://www.edmunds.com/bmw/3-series/2016/review/</t>
  </si>
  <si>
    <t>https://www.edmunds.com/bmw/3-series-edrive/2016/review/</t>
  </si>
  <si>
    <t>https://www.edmunds.com/bmw/m3/2016/review/</t>
  </si>
  <si>
    <t>https://www.edmunds.com/bmw/3-series/2018/review/</t>
  </si>
  <si>
    <t>https://www.edmunds.com/bmw/m3/2018/review/</t>
  </si>
  <si>
    <t>https://www.edmunds.com/bmw/m3-cs/2018/review/</t>
  </si>
  <si>
    <t>https://www.edmunds.com/bmw/3-series/2020/review/</t>
  </si>
  <si>
    <t>https://www.edmunds.com/ford/f-150/1990/review/</t>
  </si>
  <si>
    <t>https://www.edmunds.com/ford/f-150/1995/review/</t>
  </si>
  <si>
    <t>https://www.edmunds.com/ford/f-150-svt-lightning/1995/review/</t>
  </si>
  <si>
    <t>https://www.edmunds.com/ford/f-150/2000/review/</t>
  </si>
  <si>
    <t>https://www.edmunds.com/ford/f-150-svt-lightning/2000/review/</t>
  </si>
  <si>
    <t>https://www.edmunds.com/ford/f-150/2005/review/</t>
  </si>
  <si>
    <t>https://www.edmunds.com/ford/f-150/2010/review/</t>
  </si>
  <si>
    <t>https://www.edmunds.com/ford/f-150/2015/review/</t>
  </si>
  <si>
    <t>https://www.edmunds.com/ford/f-150/2020/review/</t>
  </si>
  <si>
    <t>https://www.edmunds.com/toyota/prius/2001/review/</t>
  </si>
  <si>
    <t>https://www.edmunds.com/toyota/prius/2002/review/</t>
  </si>
  <si>
    <t>https://www.edmunds.com/toyota/prius/2003/review/</t>
  </si>
  <si>
    <t>https://www.edmunds.com/toyota/prius/2004/review/</t>
  </si>
  <si>
    <t>https://www.edmunds.com/toyota/prius/2005/review/</t>
  </si>
  <si>
    <t>https://www.edmunds.com/toyota/prius/2006/review/</t>
  </si>
  <si>
    <t>https://www.edmunds.com/toyota/prius/2007/review/</t>
  </si>
  <si>
    <t>https://www.edmunds.com/toyota/prius/2008/review/</t>
  </si>
  <si>
    <t>https://www.edmunds.com/toyota/prius/2009/review/</t>
  </si>
  <si>
    <t>https://www.edmunds.com/toyota/prius/2010/review/</t>
  </si>
  <si>
    <t>https://www.edmunds.com/toyota/prius/2011/review/</t>
  </si>
  <si>
    <t>https://www.edmunds.com/toyota/prius/2012/review/</t>
  </si>
  <si>
    <t>https://www.edmunds.com/toyota/prius/2013/review/</t>
  </si>
  <si>
    <t>https://www.edmunds.com/toyota/prius/2014/review/</t>
  </si>
  <si>
    <t>https://www.edmunds.com/toyota/prius/2015/review/</t>
  </si>
  <si>
    <t>https://www.edmunds.com/toyota/prius/2016/review/</t>
  </si>
  <si>
    <t>https://www.edmunds.com/toyota/prius/2017/review/</t>
  </si>
  <si>
    <t>https://www.edmunds.com/toyota/prius/2018/review/</t>
  </si>
  <si>
    <t>https://www.edmunds.com/toyota/prius/2019/review/</t>
  </si>
  <si>
    <t>https://www.edmunds.com/toyota/prius/2020/review/</t>
  </si>
  <si>
    <t>2020-____</t>
  </si>
  <si>
    <t>MSRP</t>
  </si>
  <si>
    <t>XL 2dr Regular Cab 4WD LB (4.9L 6cyl naturally aspired 5M)</t>
  </si>
  <si>
    <t>2dr Regular Cab LB (4.9L 6cyl naturally aspired 4M)</t>
  </si>
  <si>
    <t>XLT 2dr Extended Cab 4WD SB (4.9L 6cyl naturally aspired 5M)</t>
  </si>
  <si>
    <t>XLT 2dr Regular Cab 4WD LB (4.9L 6cyl naturally aspired 5M)</t>
  </si>
  <si>
    <t>XLT 2dr Regular Cab 4WD SB (4.9L 6cyl naturally aspired 5M)</t>
  </si>
  <si>
    <t>XL 2dr Extended Cab 4WD SB (4.9L 6cyl naturally aspired 5M)</t>
  </si>
  <si>
    <t>XL 2dr Regular Cab 4WD SB (4.9L 6cyl naturally aspired 5M)</t>
  </si>
  <si>
    <t>XLT 2dr Extended Cab LB (4.9L 6cyl naturally aspired 5M)</t>
  </si>
  <si>
    <t>XLT 2dr Extended Cab SB (4.9L 6cyl naturally aspired 5M)</t>
  </si>
  <si>
    <t>XLT 2dr Regular Cab LB (4.9L 6cyl naturally aspired 5M)</t>
  </si>
  <si>
    <t>XLT 2dr Regular Cab SB (4.9L 6cyl naturally aspired 5M)</t>
  </si>
  <si>
    <t>XLT 2dr Extended Cab 4WD LB (4.9L 6cyl naturally aspired 5M)</t>
  </si>
  <si>
    <t>XL 2dr Extended Cab LB (4.9L 6cyl naturally aspired 5M)</t>
  </si>
  <si>
    <t>XL 2dr Extended Cab SB (4.9L 6cyl naturally aspired 5M)</t>
  </si>
  <si>
    <t>XL 2dr Regular Cab LB (4.9L 6cyl naturally aspired 5M)</t>
  </si>
  <si>
    <t>XL 2dr Regular Cab SB (4.9L 6cyl naturally aspired 5M)</t>
  </si>
  <si>
    <t>XL 2dr Extended Cab 4WD LB (4.9L 6cyl naturally aspired 5M)</t>
  </si>
  <si>
    <t>Special 2dr Extended Cab LB (4.9L 6cyl naturally aspired 5M)</t>
  </si>
  <si>
    <t>Special 2dr Extended Cab SB (4.9L 6cyl naturally aspired 5M)</t>
  </si>
  <si>
    <t>Special 2dr Regular Cab LB (4.9L 6cyl naturally aspired 5M)</t>
  </si>
  <si>
    <t>Special 2dr Regular Cab SB (4.9L 6cyl naturally aspired 5M)</t>
  </si>
  <si>
    <t>Special 2dr Regular Cab 4WD LB (4.9L 6cyl naturally aspired 5M)</t>
  </si>
  <si>
    <t>Special 2dr Regular Cab 4WD SB (4.9L 6cyl naturally aspired 5M)</t>
  </si>
  <si>
    <t>Eddie Bauer 2dr Extended Cab LB (4.9L 6cyl naturally aspired 5M)</t>
  </si>
  <si>
    <t>Eddie Bauer 2dr Extended Cab SB (4.9L 6cyl naturally aspired 5M)</t>
  </si>
  <si>
    <t>Eddie Bauer 2dr Regular Cab LB (4.9L 6cyl naturally aspired 5M)</t>
  </si>
  <si>
    <t>Eddie Bauer 2dr Regular Cab SB (4.9L 6cyl naturally aspired 5M)</t>
  </si>
  <si>
    <t>Eddie Bauer 2dr Extended Cab 4WD LB (4.9L 6cyl naturally aspired 5M)</t>
  </si>
  <si>
    <t>Eddie Bauer 2dr Extended Cab 4WD SB (4.9L 6cyl naturally aspired 5M)</t>
  </si>
  <si>
    <t>Eddie Bauer 2dr Regular Cab 4WD LB (4.9L 6cyl naturally aspired 5M)</t>
  </si>
  <si>
    <t>Eddie Bauer 2dr Regular Cab 4WD SB (4.9L 6cyl naturally aspired 5M)</t>
  </si>
  <si>
    <t>XL 2dr Regular Cab 4WD SB (4.2L 6cyl naturally aspired 5M)</t>
  </si>
  <si>
    <t>XLT 2dr Regular Cab LB (4.2L 6cyl naturally aspired 5M)</t>
  </si>
  <si>
    <t>XLT 2dr Regular Cab 4WD SB (4.2L 6cyl naturally aspired 5M)</t>
  </si>
  <si>
    <t>XL 2dr Regular Cab SB (4.2L 6cyl naturally aspired 5M)</t>
  </si>
  <si>
    <t>XLT 2dr Regular Cab SB (4.2L 6cyl naturally aspired 5M)</t>
  </si>
  <si>
    <t>XL 2dr Regular Cab 4WD LB (4.2L 6cyl naturally aspired 5M)</t>
  </si>
  <si>
    <t>XLT 2dr Regular Cab 4WD LB (4.2L 6cyl naturally aspired 5M)</t>
  </si>
  <si>
    <t>XL 2dr Regular Cab LB (4.2L 6cyl naturally aspired 5M)</t>
  </si>
  <si>
    <t>Work 4dr Extended Cab SB (4.2L 6cyl naturally aspired 5M)</t>
  </si>
  <si>
    <t>Lariat 4dr Extended Cab SB (4.6L 8cyl naturally aspired 4A)</t>
  </si>
  <si>
    <t>Lariat 4dr Extended Cab LB (4.6L 8cyl naturally aspired 4A)</t>
  </si>
  <si>
    <t>Work 4dr Extended Cab 4WD SB (4.6L 8cyl naturally aspired 5M)</t>
  </si>
  <si>
    <t>XLT 4dr Extended Cab LB (4.2L 6cyl naturally aspired 5M)</t>
  </si>
  <si>
    <t>XLT 4dr Extended Cab SB (4.2L 6cyl naturally aspired 5M)</t>
  </si>
  <si>
    <t>XLT 4dr Extended Cab 4WD SB (4.6L 8cyl naturally aspired 5M)</t>
  </si>
  <si>
    <t>XLT 4dr Extended Cab 4WD LB (4.6L 8cyl naturally aspired 5M)</t>
  </si>
  <si>
    <t>XL 4dr Extended Cab SB (4.2L 6cyl naturally aspired 5M)</t>
  </si>
  <si>
    <t>XL 4dr Extended Cab LB (4.2L 6cyl naturally aspired 5M)</t>
  </si>
  <si>
    <t>XL 4dr Extended Cab 4WD SB (4.6L 8cyl naturally aspired 5M)</t>
  </si>
  <si>
    <t>XL 4dr Extended Cab 4WD LB (4.6L 8cyl naturally aspired 5M)</t>
  </si>
  <si>
    <t>Lariat 4dr Extended Cab 4WD SB (4.6L 8cyl naturally aspired 4A)</t>
  </si>
  <si>
    <t>Lariat 4dr Extended Cab 4WD LB (4.6L 8cyl naturally aspired 4A)</t>
  </si>
  <si>
    <t>Work 2dr Regular Cab LB (4.2L 6cyl naturally aspired 5M)</t>
  </si>
  <si>
    <t>Work 2dr Regular Cab SB (4.2L 6cyl naturally aspired 5M)</t>
  </si>
  <si>
    <t>Work 4dr Extended Cab LB (4.2L 6cyl naturally aspired 5M)</t>
  </si>
  <si>
    <t>Work 2dr Regular Cab 4WD LB (4.2L 6cyl naturally aspired 5M)</t>
  </si>
  <si>
    <t>Work 2dr Regular Cab 4WD SB (4.2L 6cyl naturally aspired 5M)</t>
  </si>
  <si>
    <t>Work 4dr Extended Cab 4WD LB (4.6L 8cyl naturally aspired 5M)</t>
  </si>
  <si>
    <t>Harley-Davidson 4dr Extended Cab SB (5.4L 8cyl naturally aspired 4A)</t>
  </si>
  <si>
    <r>
      <t xml:space="preserve">Compiled in Excel by Teoalida © </t>
    </r>
    <r>
      <rPr>
        <b/>
        <u/>
        <sz val="14"/>
        <color rgb="FF0000FF"/>
        <rFont val="Arial"/>
        <family val="2"/>
      </rPr>
      <t>cardatabase.teoalida.com</t>
    </r>
  </si>
  <si>
    <r>
      <t xml:space="preserve">Data analysis by Teoalida © </t>
    </r>
    <r>
      <rPr>
        <b/>
        <u/>
        <sz val="14"/>
        <color rgb="FF0000FF"/>
        <rFont val="Arial"/>
        <family val="2"/>
      </rPr>
      <t>cardatabase.teoalida.com</t>
    </r>
  </si>
  <si>
    <t>Total seating</t>
  </si>
  <si>
    <t>2dr Extended Cab SB (4.9L 6cyl naturally aspired 4M)</t>
  </si>
  <si>
    <t>2dr Extended Cab LB (4.9L 6cyl naturally aspired 4M)</t>
  </si>
  <si>
    <t>2dr Extended Cab 4WD LB (4.9L 6cyl naturally aspired 4M)</t>
  </si>
  <si>
    <t>2dr Extended Cab 4WD SB (4.9L 6cyl naturally aspired 4M)</t>
  </si>
  <si>
    <t>XLT Lariat 2dr Extended Cab LB (4.9L 6cyl naturally aspired 4M)</t>
  </si>
  <si>
    <t>XLT Lariat 2dr Extended Cab SB (4.9L 6cyl naturally aspired 4M)</t>
  </si>
  <si>
    <t>XLT Lariat 2dr Extended Cab 4WD LB (4.9L 6cyl naturally aspired 4M)</t>
  </si>
  <si>
    <t>XLT Lariat 2dr Extended Cab 4WD SB (4.9L 6cyl naturally aspired 4M)</t>
  </si>
  <si>
    <t>XL 2dr Extended Cab LB (4.9L 6cyl naturally aspired 4M)</t>
  </si>
  <si>
    <t>XL 2dr Extended Cab SB (4.9L 6cyl naturally aspired 4M)</t>
  </si>
  <si>
    <t>XL 2dr Extended Cab 4WD LB (4.9L 6cyl naturally aspired 4M)</t>
  </si>
  <si>
    <t>XL 2dr Extended Cab 4WD SB (4.9L 6cyl naturally aspired 4M)</t>
  </si>
  <si>
    <t>2dr Regular Cab SB (4.9L 6cyl naturally aspired 4M)</t>
  </si>
  <si>
    <t>2dr Regular Cab 4WD LB (4.9L 6cyl naturally aspired 4M)</t>
  </si>
  <si>
    <t>2dr Regular Cab 4WD SB (4.9L 6cyl naturally aspired 4M)</t>
  </si>
  <si>
    <t>S 2dr Regular Cab SB (4.9L 6cyl naturally aspired 4M)</t>
  </si>
  <si>
    <t>S 2dr Regular Cab LB (4.9L 6cyl naturally aspired 4M)</t>
  </si>
  <si>
    <t>XLT Lariat 2dr Regular Cab SB (4.9L 6cyl naturally aspired 4M)</t>
  </si>
  <si>
    <t>XLT Lariat 2dr Regular Cab LB (4.9L 6cyl naturally aspired 4M)</t>
  </si>
  <si>
    <t>XLT Lariat 2dr Regular Cab 4WD LB (4.9L 6cyl naturally aspired 4M)</t>
  </si>
  <si>
    <t>XLT Lariat 2dr Regular Cab 4WD SB (4.9L 6cyl naturally aspired 4M)</t>
  </si>
  <si>
    <t>XL 2dr Regular Cab LB (4.9L 6cyl naturally aspired 4M)</t>
  </si>
  <si>
    <t>XL 2dr Regular Cab SB (4.9L 6cyl naturally aspired 4M)</t>
  </si>
  <si>
    <t>XL 2dr Regular Cab 4WD LB (4.9L 6cyl naturally aspired 4M)</t>
  </si>
  <si>
    <t>XL 2dr Regular Cab 4WD SB (4.9L 6cyl naturally aspired 4M)</t>
  </si>
  <si>
    <t>SVT Lightning 2dr Regular Cab SB (5.8L 8cyl naturally aspired 4A)</t>
  </si>
  <si>
    <t>SVT Lightning 2dr Regular Cab SB (5.4L 8cyl S/C 4A)</t>
  </si>
  <si>
    <t>Interior features (HTML)</t>
  </si>
  <si>
    <t>Exterior features (HTML)</t>
  </si>
  <si>
    <t>Safety (HTML)</t>
  </si>
  <si>
    <t>Optional features (HTML)</t>
  </si>
  <si>
    <t>What's new</t>
  </si>
  <si>
    <t>Pros</t>
  </si>
  <si>
    <t>Cons</t>
  </si>
  <si>
    <t>Warranty (JSON)</t>
  </si>
  <si>
    <t>Interior dimensions (JSON)</t>
  </si>
  <si>
    <t>Fuel and mileage (JSON)</t>
  </si>
  <si>
    <t>Engine and transmission (JSON)</t>
  </si>
  <si>
    <t>Dimensions and weight (JSON)</t>
  </si>
  <si>
    <t>Price &amp; colors (JSON)</t>
  </si>
  <si>
    <t>Old naming (HTML)</t>
  </si>
  <si>
    <t>Invoice</t>
  </si>
  <si>
    <t>1.6-2.0</t>
  </si>
  <si>
    <t>1.1-1.5</t>
  </si>
  <si>
    <t>&lt;1.0</t>
  </si>
  <si>
    <t>2.1-2.5</t>
  </si>
  <si>
    <t>2.6-3.0</t>
  </si>
  <si>
    <t>3.1-3.5</t>
  </si>
  <si>
    <t>3.6-4.0</t>
  </si>
  <si>
    <t>4.1-4.5</t>
  </si>
  <si>
    <t>4.6-5.0</t>
  </si>
  <si>
    <t>5.1-5.5</t>
  </si>
  <si>
    <t>5.6-6.0</t>
  </si>
  <si>
    <t>6.1-7.0</t>
  </si>
  <si>
    <t>7.1-8.0</t>
  </si>
  <si>
    <t>8.1-9.0</t>
  </si>
  <si>
    <t>&gt;9.1</t>
  </si>
  <si>
    <t>51-100</t>
  </si>
  <si>
    <t>101-150</t>
  </si>
  <si>
    <t>151-200</t>
  </si>
  <si>
    <t>201-250</t>
  </si>
  <si>
    <t>251-300</t>
  </si>
  <si>
    <t>301-350</t>
  </si>
  <si>
    <t>351-400</t>
  </si>
  <si>
    <t>401-450</t>
  </si>
  <si>
    <t>451-500</t>
  </si>
  <si>
    <t>501-600</t>
  </si>
  <si>
    <t>701-800</t>
  </si>
  <si>
    <t>801-900</t>
  </si>
  <si>
    <t>901-1000</t>
  </si>
  <si>
    <t>10001-20000</t>
  </si>
  <si>
    <t>20001-30000</t>
  </si>
  <si>
    <t>30001-40000</t>
  </si>
  <si>
    <t>40001-50000</t>
  </si>
  <si>
    <t>50001-60000</t>
  </si>
  <si>
    <t>60001-70000</t>
  </si>
  <si>
    <t>70001-80000</t>
  </si>
  <si>
    <t>80001-90000</t>
  </si>
  <si>
    <t>90001-100000</t>
  </si>
  <si>
    <t>100001-150000</t>
  </si>
  <si>
    <t>150001-200000</t>
  </si>
  <si>
    <t>200001-250000</t>
  </si>
  <si>
    <t>250001-300000</t>
  </si>
  <si>
    <t>300001-400000</t>
  </si>
  <si>
    <t>400001-500000</t>
  </si>
  <si>
    <t>131-140</t>
  </si>
  <si>
    <t>141-150</t>
  </si>
  <si>
    <t>151-160</t>
  </si>
  <si>
    <t>161-170</t>
  </si>
  <si>
    <t>171-180</t>
  </si>
  <si>
    <t>181-190</t>
  </si>
  <si>
    <t>191-200</t>
  </si>
  <si>
    <t>201-210</t>
  </si>
  <si>
    <t>211-220</t>
  </si>
  <si>
    <t>221-230</t>
  </si>
  <si>
    <t>231-240</t>
  </si>
  <si>
    <t>241-250</t>
  </si>
  <si>
    <t>251-260</t>
  </si>
  <si>
    <t>261-270</t>
  </si>
  <si>
    <t>271-280</t>
  </si>
  <si>
    <t>61-65</t>
  </si>
  <si>
    <t>71-75</t>
  </si>
  <si>
    <t>81-85</t>
  </si>
  <si>
    <t>91-95</t>
  </si>
  <si>
    <t>41-45</t>
  </si>
  <si>
    <t>51-55</t>
  </si>
  <si>
    <t>101-105</t>
  </si>
  <si>
    <t>71-80</t>
  </si>
  <si>
    <t>81-90</t>
  </si>
  <si>
    <t>91-100</t>
  </si>
  <si>
    <t>101-110</t>
  </si>
  <si>
    <t>111-120</t>
  </si>
  <si>
    <t>121-130</t>
  </si>
  <si>
    <t>2001-2500</t>
  </si>
  <si>
    <t>2501-3000</t>
  </si>
  <si>
    <t>3001-3500</t>
  </si>
  <si>
    <t>3501-4000</t>
  </si>
  <si>
    <t>4001-4500</t>
  </si>
  <si>
    <t>4501-5000</t>
  </si>
  <si>
    <t>5001-5500</t>
  </si>
  <si>
    <t>5501-6000</t>
  </si>
  <si>
    <t>6001-6500</t>
  </si>
  <si>
    <t>6501-7000</t>
  </si>
  <si>
    <t>7001-7500</t>
  </si>
  <si>
    <t>7501-8000</t>
  </si>
  <si>
    <t>8001-9000</t>
  </si>
  <si>
    <t>9001-10000</t>
  </si>
  <si>
    <t>66-70</t>
  </si>
  <si>
    <t>76-80</t>
  </si>
  <si>
    <t>86-90</t>
  </si>
  <si>
    <t>96-100</t>
  </si>
  <si>
    <t>46-50</t>
  </si>
  <si>
    <t>56-60</t>
  </si>
  <si>
    <t>106-110</t>
  </si>
  <si>
    <t>Images URL</t>
  </si>
  <si>
    <t>Used a new scraping software and found about 100 missing trims</t>
  </si>
  <si>
    <t>Manually checked every car model and found over 600 missing trims</t>
  </si>
  <si>
    <t>As May 2020 I found that one MY 2020 trim been duplicated since February 2020 update (at least), so I removed 1 MY 2020 trim from February onward</t>
  </si>
  <si>
    <t>Recreated database using import.io (previously I had database made by someone else in March 2014, which I could not update)</t>
  </si>
  <si>
    <t>330e xDrive 4dr Sedan AWD (2.0L 4cyl Turbo gas/electric hybrid 8A)</t>
  </si>
  <si>
    <t>5 yr./ unlimited mi.</t>
  </si>
  <si>
    <t>4 yr./ unlimited mi.</t>
  </si>
  <si>
    <t>12 yr./ unlimited mi.</t>
  </si>
  <si>
    <t>3 yr./ unlimited mi.</t>
  </si>
  <si>
    <t>2 yr./ unlimited mi.</t>
  </si>
  <si>
    <t>6 yr./ unlimited mi.</t>
  </si>
  <si>
    <t>61-70</t>
  </si>
  <si>
    <t>51-60</t>
  </si>
  <si>
    <t>41-50</t>
  </si>
  <si>
    <t>31-40</t>
  </si>
  <si>
    <t>&lt;10</t>
  </si>
  <si>
    <t>11-15</t>
  </si>
  <si>
    <t>16-20</t>
  </si>
  <si>
    <t>21-25</t>
  </si>
  <si>
    <t>26-30</t>
  </si>
  <si>
    <t>2020 Edition 4dr Hatchback (1.8L 4cyl gas/electric hybrid CVT)</t>
  </si>
  <si>
    <t>https://www.edmunds.com/toyota/prius/2021/review/</t>
  </si>
  <si>
    <t>5 out of 5 stars;</t>
  </si>
  <si>
    <t>8.0;</t>
  </si>
  <si>
    <t>4 out of 5 stars;</t>
  </si>
  <si>
    <t>7.4 / 10;</t>
  </si>
  <si>
    <t>9.0;</t>
  </si>
  <si>
    <t>7.5;</t>
  </si>
  <si>
    <t>7.3 / 10;</t>
  </si>
  <si>
    <t>5.0;</t>
  </si>
  <si>
    <t>7.0;</t>
  </si>
  <si>
    <t>6.5;</t>
  </si>
  <si>
    <t>7.6 / 10;</t>
  </si>
  <si>
    <t>8.5;</t>
  </si>
  <si>
    <t>8.1 / 10;</t>
  </si>
  <si>
    <t>8.2 / 10;</t>
  </si>
  <si>
    <t>7.8 / 10;</t>
  </si>
  <si>
    <t>;</t>
  </si>
  <si>
    <t>8.5 / 10;</t>
  </si>
  <si>
    <t>9.5;</t>
  </si>
  <si>
    <t>https://media.ed.edmunds-media.com/bmw/3-series/1995/oem/1995_bmw_3-series_sedan_325i_fq_oem_1_500.jpg;</t>
  </si>
  <si>
    <t>https://media.ed.edmunds-media.com/bmw/3-series/1996/oem/1996_bmw_3-series_convertible_318i_fq_oem_1_500.jpg;</t>
  </si>
  <si>
    <t>https://media.ed.edmunds-media.com/bmw/3-series/1998/oem/1998_bmw_3-series_sedan_318i_fq_oem_1_500.jpg;</t>
  </si>
  <si>
    <t>https://media.ed.edmunds-media.com/bmw/3-series/2000/oem/2000_bmw_3-series_coupe_323ci_fq_oem_1_500.jpg;</t>
  </si>
  <si>
    <t>https://media.ed.edmunds-media.com/bmw/m3/2001/oem/2001_bmw_m3_coupe_base_fq_oem_2_815.jpg;</t>
  </si>
  <si>
    <t>https://media.ed.edmunds-media.com/bmw/m3/2006/oem/2006_bmw_m3_coupe_base_fq_oem_1_815.jpg;</t>
  </si>
  <si>
    <t>https://media.ed.edmunds-media.com/bmw/m3-cs/2018/oem/2018_bmw_m3-cs_sedan_base_s_oem_5_815.jpg;</t>
  </si>
  <si>
    <t>New iDrive system is more convoluted to use than before;Unrefined operation of some driver assist features;No longer offers a manual transmission;</t>
  </si>
  <si>
    <t>Polished handling;Tastefully modern interior with plenty of room;Powerful and fuel-efficient engines;</t>
  </si>
  <si>
    <t>https://media.ed.edmunds-media.com/ford/f-150/1995/oem/1995_ford_f-150_regular-cab-pickup_xlt_fq_oem_1_500.jpg;</t>
  </si>
  <si>
    <t>https://media.ed.edmunds-media.com/ford/f-150/2000/oem/2000_ford_f-150_extended-cab-pickup_harley-davidson_fq_oem_1_500.jpg;</t>
  </si>
  <si>
    <t>https://media.ed.edmunds-media.com/ford/f-150/2015/oem/2015_ford_f-150_regular-cab-pickup_xl_fq_oem_1_815.jpg;</t>
  </si>
  <si>
    <t>NHTSA Overall Rating</t>
  </si>
  <si>
    <t>Scorecard Overall</t>
  </si>
  <si>
    <t>Scorecard Driving</t>
  </si>
  <si>
    <t>Scorecard Interior</t>
  </si>
  <si>
    <t>Scorecard Utility</t>
  </si>
  <si>
    <t>Scorecard Technology</t>
  </si>
  <si>
    <t>https://static.ed.edmunds-media.com/unversioned/img/e17/no-vehicle-stock-1-600x400.jpg;</t>
  </si>
  <si>
    <t>M340i xDrive 4dr Sedan AWD (3.0L 6cyl Turbo gas/electric hybrid 8A)</t>
  </si>
  <si>
    <t>M340i 4dr Sedan (3.0L 6cyl Turbo gas/electric hybrid 8A)</t>
  </si>
  <si>
    <t>https://media.ed.edmunds-media.com/toyota/prius/2002/oem/2002_toyota_prius_sedan_base_fq_oem_1_500.jpg;</t>
  </si>
  <si>
    <t>https://media.ed.edmunds-media.com/toyota/prius/2012/oem/2012_toyota_prius_4dr-hatchback_five_fq_oem_3_815.jpg;</t>
  </si>
  <si>
    <t>Limited-production 2020 Edition;Android Auto smartphone compatibility;Minor enhancements to advanced driver safety aids;Part of the fourth Prius generation introduced for 2016;</t>
  </si>
  <si>
    <t>Capable of returning 50-plus mpg;Quiet cabin, even with the gas engine engaged;Easy to see out of and maneuver around town;Available all-wheel drive;</t>
  </si>
  <si>
    <t>Offset instrument panel is out of driver's direct line of sight;Acceleration can be sluggish;Jittery ride quality on rough pavement;Standard infotainment system looks and feels dated;</t>
  </si>
  <si>
    <t>Iceland Green Metallic();Alpine White II();Brocade Red Metallic();Granite Silver Metallic();Jet Black(0,0,0);Brilliant Red(159,14,5);Lazure Blue Metallic();Glacier Blue Metallic(141,156,163);Laguna Green Metallic(39,56,86);Cashmere Beige Metallic(135,127,115);Sterling Silver Metallic(191,195,191);Diamond Black Metallic(0,0,0);Mauritius Blue Metallic(68,141,201);Calypso Red Metallic(142,13,17);</t>
  </si>
  <si>
    <t>Laguna Green Metallic(39,56,86);Iceland Green Metallic();Mauritius Blue Metallic(68,141,201);Alpine White II();Diamond Black Metallic(0,0,0);Jet Black(0,0,0);Brocade Red Metallic();Glacier Blue Metallic(141,156,163);Lazure Blue Metallic();Cashmere Beige Metallic(135,127,115);Granite Silver Metallic();Sterling Silver Metallic(191,195,191);Calypso Red Metallic(142,13,17);Brilliant Red(159,14,5);</t>
  </si>
  <si>
    <t>Glacier Blue Metallic(141,156,163);Diamond Black Metallic(0,0,0);Iceland Green Metallic();Jet Black(0,0,0);Cashmere Beige Metallic(135,127,115);Granite Silver Metallic();Lazure Blue Metallic();Brilliant Red(159,14,5);Brocade Red Metallic();Laguna Green Metallic(39,56,86);Alpine White II();Mauritius Blue Metallic(68,141,201);Calypso Red Metallic(142,13,17);Sterling Silver Metallic(191,195,191);</t>
  </si>
  <si>
    <t>Sterling Silver Metallic(191,195,191);Mauritius Blue Metallic(68,141,201);Brilliant Red(159,14,5);Diamond Black Metallic(0,0,0);Iceland Green Metallic();Alpine White II();Calypso Red Metallic(142,13,17);Granite Silver Metallic();Laguna Green Metallic(39,56,86);Lazure Blue Metallic();Cashmere Beige Metallic(135,127,115);Glacier Blue Metallic(141,156,163);Brocade Red Metallic();Jet Black(0,0,0);</t>
  </si>
  <si>
    <t>Calypso Red Metallic(142,13,17);Sterling Silver Metallic(191,195,191);Iceland Green Metallic();Granite Silver Metallic();Cashmere Beige Metallic(135,127,115);Alpine White II();Diamond Black Metallic(0,0,0);Glacier Blue Metallic(141,156,163);Jet Black(0,0,0);Lazure Blue Metallic();Mauritius Blue Metallic(68,141,201);Brocade Red Metallic();Laguna Green Metallic(39,56,86);Brilliant Red(159,14,5);</t>
  </si>
  <si>
    <t>Calypso Red Metallic(142,13,17);Brilliant Red(159,14,5);Lazure Blue Metallic();Mauritius Blue Metallic(68,141,201);Diamond Black Metallic(0,0,0);Glacier Blue Metallic(141,156,163);Alpine White II();Sterling Silver Metallic(191,195,191);Granite Silver Metallic();Brocade Red Metallic();Iceland Green Metallic();Jet Black(0,0,0);Cashmere Beige Metallic(135,127,115);Laguna Green Metallic(39,56,86);</t>
  </si>
  <si>
    <t>Samoa Blue Metallic();Jet Black(0,0,0);Samana Beige Metallic();Brilliant Red(159,14,5);Orient Blue Metallic(30,94,130);Diamond Black Metallic(0,0,0);Arctic Silver Metallic(0,155,161);Mauritius Blue Metallic(68,141,201);Morea Green Metallic();Arctic Gray Metallic(74,70,93);Cashmere Beige Metallic(135,127,115);Oxford Green Metallic(18,24,24);Granite Silver Metallic();Sterling Silver Metallic(191,195,191);Boston Green Metallic();Alpine White II();Brocade Red Metallic();Calypso Red Metallic(142,13,17);</t>
  </si>
  <si>
    <t>Brocade Red Metallic();Jet Black(0,0,0);Brilliant Red(159,14,5);Sterling Silver Metallic(191,195,191);Orient Blue Metallic(30,94,130);Arctic Silver Metallic(0,155,161);Calypso Red Metallic(142,13,17);Boston Green Metallic();Mauritius Blue Metallic(68,141,201);Samoa Blue Metallic();Morea Green Metallic();Diamond Black Metallic(0,0,0);Samana Beige Metallic();Granite Silver Metallic();Alpine White II();Oxford Green Metallic(18,24,24);Arctic Gray Metallic(74,70,93);Cashmere Beige Metallic(135,127,115);</t>
  </si>
  <si>
    <t>Samoa Blue Metallic();Brilliant Red(159,14,5);Alpine White II();Diamond Black Metallic(0,0,0);Samana Beige Metallic();Sterling Silver Metallic(191,195,191);Cashmere Beige Metallic(135,127,115);Oxford Green Metallic(18,24,24);Granite Silver Metallic();Brocade Red Metallic();Arctic Gray Metallic(74,70,93);Orient Blue Metallic(30,94,130);Arctic Silver Metallic(0,155,161);Boston Green Metallic();Calypso Red Metallic(142,13,17);Jet Black(0,0,0);Mauritius Blue Metallic(68,141,201);Morea Green Metallic();</t>
  </si>
  <si>
    <t>Samoa Blue Metallic();Morea Green Metallic();Alpine White II();Samana Beige Metallic();Cashmere Beige Metallic(135,127,115);Oxford Green Metallic(18,24,24);Diamond Black Metallic(0,0,0);Jet Black(0,0,0);Arctic Gray Metallic(74,70,93);Mauritius Blue Metallic(68,141,201);Arctic Silver Metallic(0,155,161);Sterling Silver Metallic(191,195,191);Granite Silver Metallic();Orient Blue Metallic(30,94,130);Brocade Red Metallic();Calypso Red Metallic(142,13,17);Boston Green Metallic();Brilliant Red(159,14,5);</t>
  </si>
  <si>
    <t>Oxford Green Metallic(18,24,24);Calypso Red Metallic(142,13,17);Jet Black(0,0,0);Samana Beige Metallic();Mauritius Blue Metallic(68,141,201);Diamond Black Metallic(0,0,0);Granite Silver Metallic();Cashmere Beige Metallic(135,127,115);Sterling Silver Metallic(191,195,191);Boston Green Metallic();Alpine White II();Orient Blue Metallic(30,94,130);Morea Green Metallic();Arctic Silver Metallic(0,155,161);Samoa Blue Metallic();Brilliant Red(159,14,5);Arctic Gray Metallic(74,70,93);Brocade Red Metallic();</t>
  </si>
  <si>
    <t>Mauritius Blue Metallic(68,141,201);Arctic Gray Metallic(74,70,93);Arctic Silver Metallic(0,155,161);Sterling Silver Metallic(191,195,191);Calypso Red Metallic(142,13,17);Jet Black(0,0,0);Cashmere Beige Metallic(135,127,115);Alpine White II();Boston Green Metallic();Brocade Red Metallic();Samana Beige Metallic();Morea Green Metallic();Samoa Blue Metallic();Brilliant Red(159,14,5);Orient Blue Metallic(30,94,130);Diamond Black Metallic(0,0,0);Oxford Green Metallic(18,24,24);Granite Silver Metallic();</t>
  </si>
  <si>
    <t>Bright Red(0,14,5);Jet Black(0,0,0);Alpine White(255,255,255);Samoa Blue Metallic();Boston Green Metallic();Calypso Red Metallic(142,13,17);Montreal Blue Metallic(33,24,42);Arctic Silver Metallic(0,155,161);</t>
  </si>
  <si>
    <t>Bright Red(0,14,5);Jet Black(0,0,0);Alpine White(255,255,255);Boston Green Metallic();Calypso Red Metallic(142,13,17);Samoa Blue Metallic();Montreal Blue Metallic(33,24,42);Arctic Silver Metallic(0,155,161);</t>
  </si>
  <si>
    <t>Jet Black(0,0,0);Calypso Red Metallic(142,13,17);Bright Red(0,14,5);Alpine White(255,255,255);Boston Green Metallic();Montreal Blue Metallic(33,24,42);Arctic Silver Metallic(0,155,161);</t>
  </si>
  <si>
    <t>Alaska Blue Metallic();Calypso Red Metallic(142,13,17);Alpine White(255,255,255);Boston Green Metallic();Bright Red(0,14,5);Jet Black(0,0,0);Arctic Silver Metallic(0,155,161);Montreal Blue Metallic(33,24,42);</t>
  </si>
  <si>
    <t>Alpine White(255,255,255);Bright Red(0,14,5);Jet Black(0,0,0);Montreal Blue Metallic(33,24,42);Calypso Red Metallic(142,13,17);Boston Green Metallic();Alaska Blue Metallic();Arctic Silver Metallic(0,155,161);</t>
  </si>
  <si>
    <t>Bright Red(0,14,5);Boston Green Metallic();Arctic Silver Metallic(0,155,161);Calypso Red Metallic(142,13,17);Montreal Blue Metallic(33,24,42);Alaska Blue Metallic();Alpine White(255,255,255);Jet Black(0,0,0);</t>
  </si>
  <si>
    <t>Cosmos Black Metallic(0,0,0);Titan Silver Metallic();Arctic Silver Metallic(0,155,161);Sierra Red Pearl Metallic(112,49,34);Fern Green Pearl Metallic(28,38,33);Black II(0,0,0);Madeira Black Metallic();Morea Green Metallic();Aegean Blue(1,6,198);Avus Blue Pearl Metallic(37,38,68);Kiruna Violett Pearl Metallic();Alpine White III(0,255,255);Ascot Green Metallic();Bright Red(0,14,5);Boston Green Metallic();Imola Red(0,40,26);</t>
  </si>
  <si>
    <t>Sierra Red Pearl Metallic(112,49,34);Madeira Black Metallic();Kiruna Violett Pearl Metallic();Arctic Silver Metallic(0,155,161);Black II(0,0,0);Imola Red(0,40,26);Avus Blue Pearl Metallic(37,38,68);Bright Red(0,14,5);Ascot Green Metallic();Aegean Blue(1,6,198);Cosmos Black Metallic(0,0,0);Fern Green Pearl Metallic(28,38,33);Morea Green Metallic();Boston Green Metallic();Alpine White III(0,255,255);Titan Silver Metallic();</t>
  </si>
  <si>
    <t>Arctic Silver Metallic(0,155,161);Bright Red(0,14,5);Avus Blue Pearl Metallic(37,38,68);Madeira Black Metallic();Aegean Blue(1,6,198);Kiruna Violett Pearl Metallic();Ascot Green Metallic();Boston Green Metallic();Alpine White III(0,255,255);Morea Green Metallic();Imola Red(0,40,26);Cosmos Black Metallic(0,0,0);Titan Silver Metallic();Sierra Red Pearl Metallic(112,49,34);Fern Green Pearl Metallic(28,38,33);Black II(0,0,0);</t>
  </si>
  <si>
    <t>Morea Green Metallic();Aegean Blue(1,6,198);Ascot Green Metallic();Imola Red(0,40,26);Fern Green Pearl Metallic(28,38,33);Cosmos Black Metallic(0,0,0);Titan Silver Metallic();Sierra Red Pearl Metallic(112,49,34);Madeira Black Metallic();Black II(0,0,0);Arctic Silver Metallic(0,155,161);Avus Blue Pearl Metallic(37,38,68);Bright Red(0,14,5);Kiruna Violett Pearl Metallic();Alpine White III(0,255,255);Boston Green Metallic();</t>
  </si>
  <si>
    <t>Imola Red(0,40,26);Avus Blue Pearl Metallic(37,38,68);Bright Red(0,14,5);Cosmos Black Metallic(0,0,0);Aegean Blue(1,6,198);Morea Green Metallic();Fern Green Pearl Metallic(28,38,33);Ascot Green Metallic();Boston Green Metallic();Alpine White III(0,255,255);Black II(0,0,0);Sierra Red Pearl Metallic(112,49,34);Titan Silver Metallic();Madeira Black Metallic();Kiruna Violett Pearl Metallic();Arctic Silver Metallic(0,155,161);</t>
  </si>
  <si>
    <t>Fern Green Pearl Metallic(28,38,33);Arctic Silver Metallic(0,155,161);Avus Blue Pearl Metallic(37,38,68);Bright Red(0,14,5);Ascot Green Metallic();Black II(0,0,0);Cosmos Black Metallic(0,0,0);Aegean Blue(1,6,198);Morea Green Metallic();Kiruna Violett Pearl Metallic();Alpine White III(0,255,255);Boston Green Metallic();Imola Red(0,40,26);Titan Silver Metallic();Sierra Red Pearl Metallic(112,49,34);Madeira Black Metallic();</t>
  </si>
  <si>
    <t>Cosmos Black Metallic(0,0,0);Black II(0,0,0);Morea Green Metallic();Fern Green Pearl Metallic(28,38,33);Ascot Green Metallic();Aegean Blue(1,6,198);Alpine White III(0,255,255);Sierra Red Pearl Metallic(112,49,34);Titan Silver Metallic();Madeira Black Metallic();Kiruna Violett Pearl Metallic();Arctic Silver Metallic(0,155,161);Avus Blue Pearl Metallic(37,38,68);Imola Red(0,40,26);Boston Green Metallic();Bright Red(0,14,5);</t>
  </si>
  <si>
    <t>Madeira Black Metallic();Ascot Green Metallic();Techno Violet Metallic();Boston Green Metallic();Cosmos Black Metallic(0,0,0);Avus Blue Pearl Metallic(37,38,68);Arctic Silver Metallic(0,155,161);Sierra Red Pearl Metallic(112,49,34);Morea Green Metallic();Boston Green Metallic();Estoril Blue Metallic(43,80,134);Bright Red(0,14,5);Alpine White(0,255,255);Kiruna Violett Pearl Metallic();Alpine White III(0,255,255);Cosmos Black Metallic(0,0,0);Imola Red(0,40,26);Titanium Silver Metallic(171,172,175);Aegean Blue(1,6,198);Arctic Silver Metallic(0,155,161);Fern Green Pearl Metallic(28,38,33);Bright Red(0,14,5);Dakar Yellow 2();Black II(0,0,0);Titan Silver Metallic();</t>
  </si>
  <si>
    <t>Fern Green Pearl Metallic(28,38,33);Bright Red(0,14,5);Dakar Yellow 2();Bright Red(0,14,5);Black II(0,0,0);Titanium Silver Metallic(171,172,175);Madeira Black Metallic();Kiruna Violett Pearl Metallic();Sierra Red Pearl Metallic(112,49,34);Imola Red(0,40,26);Alpine White III(0,255,255);Ascot Green Metallic();Titan Silver Metallic();Morea Green Metallic();Cosmos Black Metallic(0,0,0);Techno Violet Metallic();Boston Green Metallic();Boston Green Metallic();Arctic Silver Metallic(0,155,161);Aegean Blue(1,6,198);Cosmos Black Metallic(0,0,0);Avus Blue Pearl Metallic(37,38,68);Alpine White(0,255,255);Estoril Blue Metallic(43,80,134);</t>
  </si>
  <si>
    <t>Cosmos Black Metallic(0,0,0);Estoril Blue Metallic(43,80,134);Arctic Silver Metallic(0,155,161);Aegean Blue(1,6,198);Alpine White(0,255,255);Avus Blue Pearl Metallic(37,38,68);Boston Green Metallic();Dakar Yellow 2();Techno Violet Metallic();Bright Red(0,14,5);Black II(0,0,0);Titanium Silver Metallic(171,172,175);Fern Green Pearl Metallic(28,38,33);Alpine White III(0,255,255);Bright Red(0,14,5);Ascot Green Metallic();Titan Silver Metallic();Sierra Red Pearl Metallic(112,49,34);Madeira Black Metallic();Imola Red(0,40,26);Kiruna Violett Pearl Metallic();Arctic Silver Metallic(0,155,161);Cosmos Black Metallic(0,0,0);Fern Green Metallic(28,38,33);Morea Green Metallic();</t>
  </si>
  <si>
    <t>Liquid Blue Metallic(169,186,202);Alpine White(255,255,255);Black Sapphire Metallic(0,0,0);Jet Black(0,0,0);Mineral Grey Metallic(140,150,147);Mojave Metallic(76,71,65);Melbourne Red Metallic(146,15,13);Glacier Silver Metallic(200,200,200);Imperial Blue Metallic(27,47,80);Sparkling Bronze Metallic(71,62,55);Mineral White Metallic(234,234,234);</t>
  </si>
  <si>
    <t>Black(0,0,0);Sunrise Red Pearl Metallic();Medium Calypso Green Metallic();Medium Lapis Metallic();Medium Palomino Metallic();Brit Sapphire Pearl Metallic();Vermillion();Ultra Red(135,41,28);Medium Royale Blue Pearl Metallic();Electric Currant Red Pearl Metallic();Dark Tourmaline Pearl Metallic();Light Opal Metallic();Light Medium Iris Metallic();Light Santa Fe Pearl Metallic(129,106,90);Colonial White();Oxford White(255,255,255);</t>
  </si>
  <si>
    <t>Ultra Red(135,41,28);Oxford White(255,255,255);Medium Calypso Green Metallic();Light Opal Metallic();Dark Tourmaline Pearl Metallic();Medium Lapis Metallic();Sunrise Red Pearl Metallic();Black(0,0,0);Brit Sapphire Pearl Metallic();Colonial White();Light Santa Fe Pearl Metallic(129,106,90);Electric Currant Red Pearl Metallic();Vermillion();Light Medium Iris Metallic();Medium Royale Blue Pearl Metallic();Medium Palomino Metallic();</t>
  </si>
  <si>
    <t>Light Medium Iris Metallic();Oxford White(255,255,255);Vermillion();Medium Palomino Metallic();Ultra Red(135,41,28);Medium Royale Blue Pearl Metallic();Sunrise Red Pearl Metallic();Medium Lapis Metallic();Colonial White();Brit Sapphire Pearl Metallic();Electric Currant Red Pearl Metallic();Dark Tourmaline Pearl Metallic();Light Opal Metallic();Black(0,0,0);Medium Calypso Green Metallic();Light Santa Fe Pearl Metallic(129,106,90);</t>
  </si>
  <si>
    <t>Light Medium Iris Metallic();Light Opal Metallic();Ultra Red(135,41,28);Electric Currant Red Pearl Metallic();Oxford White(255,255,255);Medium Calypso Green Metallic();Medium Royale Blue Pearl Metallic();Light Santa Fe Pearl Metallic(129,106,90);Medium Palomino Metallic();Vermillion();Medium Lapis Metallic();Sunrise Red Pearl Metallic();Brit Sapphire Pearl Metallic();Black(0,0,0);Dark Tourmaline Pearl Metallic();Colonial White();</t>
  </si>
  <si>
    <t>Oxford White(255,255,255);Light Opal Metallic();Medium Royale Blue Pearl Metallic();Light Medium Iris Metallic();Sunrise Red Pearl Metallic();Ultra Red(135,41,28);Light Santa Fe Pearl Metallic(129,106,90);Black(0,0,0);Medium Calypso Green Metallic();Vermillion();Medium Lapis Metallic();Brit Sapphire Pearl Metallic();Colonial White();Medium Palomino Metallic();Electric Currant Red Pearl Metallic();Dark Tourmaline Pearl Metallic();</t>
  </si>
  <si>
    <t>Colonial White();Oxford White(255,255,255);Vermillion();Medium Palomino Metallic();Black(0,0,0);Sunrise Red Pearl Metallic();Dark Tourmaline Pearl Metallic();Ultra Red(135,41,28);Electric Currant Red Pearl Metallic();Brit Sapphire Pearl Metallic();Light Medium Iris Metallic();Light Santa Fe Pearl Metallic(129,106,90);Light Opal Metallic();Medium Royale Blue Pearl Metallic();Medium Lapis Metallic();Medium Calypso Green Metallic();</t>
  </si>
  <si>
    <t>Light Santa Fe Pearl Metallic(129,106,90);Light Opal Metallic();Sunrise Red Pearl Metallic();Medium Palomino Metallic();Medium Calypso Green Metallic();Brit Sapphire Pearl Metallic();Dark Tourmaline Pearl Metallic();Colonial White();Medium Royale Blue Pearl Metallic();Ultra Red(135,41,28);Medium Lapis Metallic();Oxford White(255,255,255);Light Medium Iris Metallic();Black(0,0,0);Electric Currant Red Pearl Metallic();Vermillion();</t>
  </si>
  <si>
    <t>Black(0,0,0);Brit Sapphire Pearl Metallic();Colonial White();Oxford White(255,255,255);Electric Currant Red Pearl Metallic();Dark Tourmaline Pearl Metallic();Vermillion();Medium Calypso Green Metallic();Light Santa Fe Pearl Metallic(129,106,90);Light Opal Metallic();Medium Royale Blue Pearl Metallic();Light Medium Iris Metallic();Medium Palomino Metallic();Sunrise Red Pearl Metallic();Medium Lapis Metallic();Ultra Red(135,41,28);</t>
  </si>
  <si>
    <t>Medium Lapis Metallic();Light Opal Metallic();Medium Calypso Green Metallic();Brit Sapphire Pearl Metallic();Black(0,0,0);Medium Palomino Metallic();Sunrise Red Pearl Metallic();Colonial White();Medium Royale Blue Pearl Metallic();Light Santa Fe Pearl Metallic(129,106,90);Dark Tourmaline Pearl Metallic();Ultra Red(135,41,28);Oxford White(255,255,255);Light Medium Iris Metallic();Electric Currant Red Pearl Metallic();Vermillion();</t>
  </si>
  <si>
    <t>Light Santa Fe Pearl Metallic(129,106,90);Black(0,0,0);Medium Calypso Green Metallic();Dark Tourmaline Pearl Metallic();Brit Sapphire Pearl Metallic();Colonial White();Light Medium Iris Metallic();Medium Lapis Metallic();Electric Currant Red Pearl Metallic();Oxford White(255,255,255);Sunrise Red Pearl Metallic();Medium Palomino Metallic();Light Opal Metallic();Vermillion();Ultra Red(135,41,28);Medium Royale Blue Pearl Metallic();</t>
  </si>
  <si>
    <t>Brit Sapphire Pearl Metallic();Black(0,0,0);Medium Calypso Green Metallic();Light Medium Iris Metallic();Electric Currant Red Pearl Metallic();Dark Tourmaline Pearl Metallic();Ultra Red(135,41,28);Light Santa Fe Pearl Metallic(129,106,90);Sunrise Red Pearl Metallic();Light Opal Metallic();Medium Lapis Metallic();Vermillion();Colonial White();Medium Royale Blue Pearl Metallic();Medium Palomino Metallic();Oxford White(255,255,255);</t>
  </si>
  <si>
    <t>Vermillion();Medium Calypso Green Metallic();Light Santa Fe Pearl Metallic(129,106,90);Light Medium Iris Metallic();Black(0,0,0);Dark Tourmaline Pearl Metallic();Colonial White();Ultra Red(135,41,28);Brit Sapphire Pearl Metallic();Medium Palomino Metallic();Medium Lapis Metallic();Electric Currant Red Pearl Metallic();Oxford White(255,255,255);Medium Royale Blue Pearl Metallic();Light Opal Metallic();Sunrise Red Pearl Metallic();</t>
  </si>
  <si>
    <t>Vermillion();Ultra Red(135,41,28);Sunrise Red Pearl Metallic();Dark Tourmaline Pearl Metallic();Light Opal Metallic();Colonial White();Brit Sapphire Pearl Metallic();Light Medium Iris Metallic();Black(0,0,0);Electric Currant Red Pearl Metallic();Medium Calypso Green Metallic();Light Santa Fe Pearl Metallic(129,106,90);Medium Palomino Metallic();Medium Royale Blue Pearl Metallic();Medium Lapis Metallic();Oxford White(255,255,255);</t>
  </si>
  <si>
    <t>Ultra Red(135,41,28);Sunrise Red Pearl Metallic();Black(0,0,0);Brit Sapphire Pearl Metallic();Electric Currant Red Pearl Metallic();Light Opal Metallic();Dark Tourmaline Pearl Metallic();Medium Calypso Green Metallic();Light Santa Fe Pearl Metallic(129,106,90);Light Medium Iris Metallic();Medium Palomino Metallic();Medium Lapis Metallic();Medium Royale Blue Pearl Metallic();Colonial White();Vermillion();Oxford White(255,255,255);</t>
  </si>
  <si>
    <t>Colonial White();Medium Calypso Green Metallic();Black(0,0,0);Medium Palomino Metallic();Medium Lapis Metallic();Medium Royale Blue Pearl Metallic();Sunrise Red Pearl Metallic();Brit Sapphire Pearl Metallic();Dark Tourmaline Pearl Metallic();Vermillion();Oxford White(255,255,255);Ultra Red(135,41,28);Light Medium Iris Metallic();Electric Currant Red Pearl Metallic();Light Santa Fe Pearl Metallic(129,106,90);Light Opal Metallic();</t>
  </si>
  <si>
    <t>Black(0,0,0);Sunrise Red Pearl Metallic();Light Santa Fe Pearl Metallic(129,106,90);Colonial White();Electric Currant Red Pearl Metallic();Dark Tourmaline Pearl Metallic();Light Opal Metallic();Light Medium Iris Metallic();Medium Royale Blue Pearl Metallic();Medium Calypso Green Metallic();Oxford White(255,255,255);Medium Lapis Metallic();Medium Palomino Metallic();Vermillion();Brit Sapphire Pearl Metallic();Ultra Red(135,41,28);</t>
  </si>
  <si>
    <t>Oxford White(255,255,255);Medium Royale Blue Pearl Metallic();Light Medium Iris Metallic();Light Opal Metallic();Vermillion();Brit Sapphire Pearl Metallic();Medium Calypso Green Metallic();Medium Palomino Metallic();Light Santa Fe Pearl Metallic(129,106,90);Colonial White();Medium Lapis Metallic();Sunrise Red Pearl Metallic();Dark Tourmaline Pearl Metallic();Black(0,0,0);Ultra Red(135,41,28);Electric Currant Red Pearl Metallic();</t>
  </si>
  <si>
    <t>Ultra Red(135,41,28);Light Santa Fe Pearl Metallic(129,106,90);Colonial White();Light Opal Metallic();Black(0,0,0);Vermillion();Medium Calypso Green Metallic();Oxford White(255,255,255);Brit Sapphire Pearl Metallic();Sunrise Red Pearl Metallic();Medium Palomino Metallic();Medium Lapis Metallic();Dark Tourmaline Pearl Metallic();Medium Royale Blue Pearl Metallic();Light Medium Iris Metallic();Electric Currant Red Pearl Metallic();</t>
  </si>
  <si>
    <t>Black(0,0,0);Medium Lapis Metallic();Sunrise Red Pearl Metallic();Light Medium Iris Metallic();Brit Sapphire Pearl Metallic();Medium Palomino Metallic();Light Santa Fe Pearl Metallic(129,106,90);Oxford White(255,255,255);Medium Royale Blue Pearl Metallic();Medium Calypso Green Metallic();Vermillion();Ultra Red(135,41,28);Colonial White();Electric Currant Red Pearl Metallic();Light Opal Metallic();Dark Tourmaline Pearl Metallic();</t>
  </si>
  <si>
    <t>Medium Lapis Metallic();Medium Calypso Green Metallic();Brit Sapphire Pearl Metallic();Medium Palomino Metallic();Colonial White();Oxford White(255,255,255);Medium Royale Blue Pearl Metallic();Vermillion();Ultra Red(135,41,28);Sunrise Red Pearl Metallic();Electric Currant Red Pearl Metallic();Dark Tourmaline Pearl Metallic();Light Santa Fe Pearl Metallic(129,106,90);Light Opal Metallic();Black(0,0,0);Light Medium Iris Metallic();</t>
  </si>
  <si>
    <t>Oxford White(255,255,255);Medium Royale Blue Pearl Metallic();Vermillion();Ultra Red(135,41,28);Brit Sapphire Pearl Metallic();Medium Palomino Metallic();Light Santa Fe Pearl Metallic(129,106,90);Dark Tourmaline Pearl Metallic();Electric Currant Red Pearl Metallic();Colonial White();Light Medium Iris Metallic();Medium Lapis Metallic();Medium Calypso Green Metallic();Light Opal Metallic();Black(0,0,0);Sunrise Red Pearl Metallic();</t>
  </si>
  <si>
    <t>Brit Sapphire Pearl Metallic();Medium Royale Blue Pearl Metallic();Black(0,0,0);Medium Palomino Metallic();Dark Tourmaline Pearl Metallic();Oxford White(255,255,255);Sunrise Red Pearl Metallic();Colonial White();Vermillion();Ultra Red(135,41,28);Electric Currant Red Pearl Metallic();Light Opal Metallic();Light Medium Iris Metallic();Light Santa Fe Pearl Metallic(129,106,90);Medium Lapis Metallic();Medium Calypso Green Metallic();</t>
  </si>
  <si>
    <t>Light Medium Iris Metallic();Light Santa Fe Pearl Metallic(129,106,90);Light Opal Metallic();Medium Palomino Metallic();Medium Lapis Metallic();Black(0,0,0);Oxford White(255,255,255);Dark Tourmaline Pearl Metallic();Medium Royale Blue Pearl Metallic();Colonial White();Vermillion();Brit Sapphire Pearl Metallic();Ultra Red(135,41,28);Electric Currant Red Pearl Metallic();Sunrise Red Pearl Metallic();Medium Calypso Green Metallic();</t>
  </si>
  <si>
    <t>Light Santa Fe Pearl Metallic(129,106,90);Sunrise Red Pearl Metallic();Colonial White();Brit Sapphire Pearl Metallic();Medium Lapis Metallic();Dark Tourmaline Pearl Metallic();Light Medium Iris Metallic();Medium Calypso Green Metallic();Electric Currant Red Pearl Metallic();Light Opal Metallic();Medium Royale Blue Pearl Metallic();Black(0,0,0);Medium Palomino Metallic();Oxford White(255,255,255);Vermillion();Ultra Red(135,41,28);</t>
  </si>
  <si>
    <t>Colonial White();Black(0,0,0);Medium Calypso Green Metallic();Medium Lapis Metallic();Brit Sapphire Pearl Metallic();Vermillion();Oxford White(255,255,255);Light Medium Iris Metallic();Medium Palomino Metallic();Ultra Red(135,41,28);Sunrise Red Pearl Metallic();Electric Currant Red Pearl Metallic();Medium Royale Blue Pearl Metallic();Dark Tourmaline Pearl Metallic();Light Santa Fe Pearl Metallic(129,106,90);Light Opal Metallic();</t>
  </si>
  <si>
    <t>Brit Sapphire Pearl Metallic();Sunrise Red Pearl Metallic();Dark Tourmaline Pearl Metallic();Colonial White();Light Opal Metallic();Medium Royale Blue Pearl Metallic();Medium Palomino Metallic();Vermillion();Oxford White(255,255,255);Medium Lapis Metallic();Medium Calypso Green Metallic();Light Santa Fe Pearl Metallic(129,106,90);Black(0,0,0);Light Medium Iris Metallic();Ultra Red(135,41,28);Electric Currant Red Pearl Metallic();</t>
  </si>
  <si>
    <t>Medium Lapis Metallic();Medium Calypso Green Metallic();Black(0,0,0);Medium Palomino Metallic();Oxford White(255,255,255);Dark Tourmaline Pearl Metallic();Colonial White();Light Opal Metallic();Light Medium Iris Metallic();Brit Sapphire Pearl Metallic();Electric Currant Red Pearl Metallic();Ultra Red(135,41,28);Sunrise Red Pearl Metallic();Medium Royale Blue Pearl Metallic();Light Santa Fe Pearl Metallic(129,106,90);Vermillion();</t>
  </si>
  <si>
    <t>Oxford White(255,255,255);Dark Tourmaline Pearl Metallic();Medium Palomino Metallic();Colonial White();Medium Lapis Metallic();Light Opal Metallic();Light Medium Iris Metallic();Electric Currant Red Pearl Metallic();Ultra Red(135,41,28);Medium Calypso Green Metallic();Light Santa Fe Pearl Metallic(129,106,90);Brit Sapphire Pearl Metallic();Black(0,0,0);Medium Royale Blue Pearl Metallic();Sunrise Red Pearl Metallic();Vermillion();</t>
  </si>
  <si>
    <t>Light Medium Iris Metallic();Oxford White(255,255,255);Colonial White();Light Santa Fe Pearl Metallic(129,106,90);Brit Sapphire Pearl Metallic();Vermillion();Black(0,0,0);Ultra Red(135,41,28);Dark Tourmaline Pearl Metallic();Medium Royale Blue Pearl Metallic();Medium Palomino Metallic();Medium Lapis Metallic();Light Opal Metallic();Sunrise Red Pearl Metallic();Electric Currant Red Pearl Metallic();Medium Calypso Green Metallic();</t>
  </si>
  <si>
    <t>Electric Currant Red Pearl Metallic();Dark Tourmaline Pearl Metallic();Light Medium Iris Metallic();Light Opal Metallic();Medium Royale Blue Pearl Metallic();Medium Palomino Metallic();Ultra Red(135,41,28);Oxford White(255,255,255);Sunrise Red Pearl Metallic();Light Santa Fe Pearl Metallic(129,106,90);Colonial White();Vermillion();Brit Sapphire Pearl Metallic();Medium Calypso Green Metallic();Black(0,0,0);Medium Lapis Metallic();</t>
  </si>
  <si>
    <t>Dark Tourmaline Pearl Metallic();Vermillion();Oxford White(255,255,255);Brit Sapphire Pearl Metallic();Black(0,0,0);Electric Currant Red Pearl Metallic();Colonial White();Light Medium Iris Metallic();Sunrise Red Pearl Metallic();Medium Calypso Green Metallic();Light Opal Metallic();Light Santa Fe Pearl Metallic(129,106,90);Medium Royale Blue Pearl Metallic();Medium Lapis Metallic();Ultra Red(135,41,28);Medium Palomino Metallic();</t>
  </si>
  <si>
    <t>Medium Palomino Metallic();Medium Lapis Metallic();Medium Calypso Green Metallic();Black(0,0,0);Medium Royale Blue Pearl Metallic();Dark Tourmaline Pearl Metallic();Colonial White();Brit Sapphire Pearl Metallic();Electric Currant Red Pearl Metallic();Ultra Red(135,41,28);Light Opal Metallic();Light Medium Iris Metallic();Oxford White(255,255,255);Sunrise Red Pearl Metallic();Vermillion();Light Santa Fe Pearl Metallic(129,106,90);</t>
  </si>
  <si>
    <t>Oxford White(255,255,255);Medium Royale Blue Pearl Metallic();Vermillion();Ultra Red(135,41,28);Brit Sapphire Pearl Metallic();Light Opal Metallic();Medium Calypso Green Metallic();Sunrise Red Pearl Metallic();Light Medium Iris Metallic();Light Santa Fe Pearl Metallic(129,106,90);Colonial White();Medium Palomino Metallic();Black(0,0,0);Electric Currant Red Pearl Metallic();Medium Lapis Metallic();Dark Tourmaline Pearl Metallic();</t>
  </si>
  <si>
    <t>Medium Royale Blue Pearl Metallic();Medium Calypso Green Metallic();Medium Palomino Metallic();Dark Tourmaline Pearl Metallic();Ultra Red(135,41,28);Oxford White(255,255,255);Sunrise Red Pearl Metallic();Light Opal Metallic();Electric Currant Red Pearl Metallic();Vermillion();Black(0,0,0);Light Medium Iris Metallic();Medium Lapis Metallic();Colonial White();Light Santa Fe Pearl Metallic(129,106,90);Brit Sapphire Pearl Metallic();</t>
  </si>
  <si>
    <t>Medium Calypso Green Metallic();Medium Lapis Metallic();Colonial White();Brit Sapphire Pearl Metallic();Electric Currant Red Pearl Metallic();Dark Tourmaline Pearl Metallic();Ultra Red(135,41,28);Medium Palomino Metallic();Light Opal Metallic();Light Medium Iris Metallic();Sunrise Red Pearl Metallic();Black(0,0,0);Medium Royale Blue Pearl Metallic();Light Santa Fe Pearl Metallic(129,106,90);Vermillion();Oxford White(255,255,255);</t>
  </si>
  <si>
    <t>Medium Calypso Green Metallic();Light Santa Fe Pearl Metallic(129,106,90);Ultra Red(135,41,28);Black(0,0,0);Medium Lapis Metallic();Medium Palomino Metallic();Medium Royale Blue Pearl Metallic();Light Opal Metallic();Sunrise Red Pearl Metallic();Dark Tourmaline Pearl Metallic();Colonial White();Oxford White(255,255,255);Brit Sapphire Pearl Metallic();Vermillion();Light Medium Iris Metallic();Electric Currant Red Pearl Metallic();</t>
  </si>
  <si>
    <t>Colonial White();Brit Sapphire Pearl Metallic();Black(0,0,0);Light Medium Iris Metallic();Dark Tourmaline Pearl Metallic();Light Opal Metallic();Light Santa Fe Pearl Metallic(129,106,90);Medium Lapis Metallic();Medium Palomino Metallic();Oxford White(255,255,255);Medium Calypso Green Metallic();Medium Royale Blue Pearl Metallic();Sunrise Red Pearl Metallic();Ultra Red(135,41,28);Electric Currant Red Pearl Metallic();Vermillion();</t>
  </si>
  <si>
    <t>Dark Tourmaline Pearl Metallic();Black(0,0,0);Sunrise Red Pearl Metallic();Medium Calypso Green Metallic();Light Medium Iris Metallic();Electric Currant Red Pearl Metallic();Medium Royale Blue Pearl Metallic();Light Santa Fe Pearl Metallic(129,106,90);Colonial White();Light Opal Metallic();Vermillion();Medium Lapis Metallic();Ultra Red(135,41,28);Medium Palomino Metallic();Brit Sapphire Pearl Metallic();Oxford White(255,255,255);</t>
  </si>
  <si>
    <t>Light Santa Fe Pearl Metallic(129,106,90);Light Medium Iris Metallic();Medium Lapis Metallic();Medium Calypso Green Metallic();Oxford White(255,255,255);Medium Royale Blue Pearl Metallic();Sunrise Red Pearl Metallic();Black(0,0,0);Colonial White();Vermillion();Medium Palomino Metallic();Brit Sapphire Pearl Metallic();Electric Currant Red Pearl Metallic();Ultra Red(135,41,28);Light Opal Metallic();Dark Tourmaline Pearl Metallic();</t>
  </si>
  <si>
    <t>Black(0,0,0);Colonial White();Ultra Red(135,41,28);Vermillion();Medium Lapis Metallic();Medium Palomino Metallic();Light Medium Iris Metallic();Medium Royale Blue Pearl Metallic();Sunrise Red Pearl Metallic();Oxford White(255,255,255);Medium Calypso Green Metallic();Light Santa Fe Pearl Metallic(129,106,90);Dark Tourmaline Pearl Metallic();Brit Sapphire Pearl Metallic();Light Opal Metallic();Electric Currant Red Pearl Metallic();</t>
  </si>
  <si>
    <t>Brit Sapphire Pearl Metallic();Light Opal Metallic();Electric Currant Red Pearl Metallic();Medium Lapis Metallic();Medium Calypso Green Metallic();Light Santa Fe Pearl Metallic(129,106,90);Medium Royale Blue Pearl Metallic();Medium Palomino Metallic();Ultra Red(135,41,28);Dark Tourmaline Pearl Metallic();Colonial White();Sunrise Red Pearl Metallic();Vermillion();Light Medium Iris Metallic();Oxford White(255,255,255);Black(0,0,0);</t>
  </si>
  <si>
    <t>Light Opal Metallic();Light Medium Iris Metallic();Medium Calypso Green Metallic();Light Santa Fe Pearl Metallic(129,106,90);Vermillion();Ultra Red(135,41,28);Sunrise Red Pearl Metallic();Oxford White(255,255,255);Dark Tourmaline Pearl Metallic();Medium Palomino Metallic();Colonial White();Medium Royale Blue Pearl Metallic();Black(0,0,0);Medium Lapis Metallic();Electric Currant Red Pearl Metallic();Brit Sapphire Pearl Metallic();</t>
  </si>
  <si>
    <t>Light Santa Fe Pearl Metallic(129,106,90);Light Medium Iris Metallic();Colonial White();Ultra Red(135,41,28);Dark Tourmaline Pearl Metallic();Light Opal Metallic();Medium Calypso Green Metallic();Medium Lapis Metallic();Black(0,0,0);Sunrise Red Pearl Metallic();Brit Sapphire Pearl Metallic();Medium Royale Blue Pearl Metallic();Electric Currant Red Pearl Metallic();Medium Palomino Metallic();Oxford White(255,255,255);Vermillion();</t>
  </si>
  <si>
    <t>Iconic Silver Metallic(199,202,208);Stone Gray Metallic(130,124,118);Agate Black(0,0,0);Blue Jeans(51,72,99);Oxford White(255,255,255);Lead Foot Gray(165,163,159);Race Red(235,31,32);Magma Red Metallic(87,31,31);Velocity Blue Metallic(58,142,198);Magnetic Metallic(100,100,100);Vermillion Red (Fleet)(124,6,20);School Bus Yellow (Fleet)(245,173,22);Yellow (Fleet)(233,156,25);Orange (Fleet)(187,68,17);Green (Fleet)(50,87,74);Abyss Gray Metallic(111,117,119);</t>
  </si>
  <si>
    <t>Iconic Silver Metallic(199,202,208);Oxford White/Magnetic Metallic(255,255,255);Rapid Red Metallic Tinted Clearcoat(230,14,40);Race Red/Magnetic Metallic(235,31,32);Blue Jeans Metallic/Magnetic Metallic(51,72,99);Agate Black/Magnetic Metallic(0,0,0);Velocity Blue Metallic/Magnetic Metallic(58,142,198);Stone Gray Metallic(130,124,118);Agate Black(0,0,0);Blue Jeans(51,72,99);Oxford White(255,255,255);Rapid Red Metallic Tinted Clearcoat/Magnetic Metallic(230,14,40);Race Red(235,31,32);Magma Red Metallic(87,31,31);Velocity Blue Metallic(58,142,198);Magnetic Metallic(100,100,100);Vermillion Red (Fleet)(124,6,20);School Bus Yellow (Fleet)(245,173,22);Yellow (Fleet)(233,156,25);Orange (Fleet)(187,68,17);Green (Fleet)(50,87,74);Iconic Silver Metallic/Magnetic Metallic(199,202,208);Silver Spruce Metallic(157,159,145);</t>
  </si>
  <si>
    <t>Oxford White/Magnetic Metallic(255,255,255);Rapid Red Metallic Tinted Clearcoat(230,14,40);Race Red/Magnetic Metallic(235,31,32);Blue Jeans Metallic/Magnetic Metallic(51,72,99);Agate Black/Magnetic Metallic(0,0,0);Velocity Blue Metallic/Magnetic Metallic(58,142,198);Iconic Silver Metallic(199,202,208);Stone Gray Metallic(130,124,118);Agate Black(0,0,0);Blue Jeans(51,72,99);Oxford White(255,255,255);Rapid Red Metallic Tinted Clearcoat/Magnetic Metallic(230,14,40);Race Red(235,31,32);Magma Red Metallic(87,31,31);Velocity Blue Metallic(58,142,198);Magnetic Metallic(100,100,100);Vermillion Red (Fleet)(124,6,20);School Bus Yellow (Fleet)(245,173,22);Yellow (Fleet)(233,156,25);Orange (Fleet)(187,68,17);Green (Fleet)(50,87,74);Iconic Silver Metallic/Magnetic Metallic(199,202,208);Silver Spruce Metallic(157,159,145);</t>
  </si>
  <si>
    <t>Oxford White/Magnetic Metallic(255,255,255);Rapid Red Metallic Tinted Clearcoat(230,14,40);Race Red/Magnetic Metallic(235,31,32);Blue Jeans Metallic/Magnetic Metallic(51,72,99);Agate Black/Magnetic Metallic(0,0,0);Velocity Blue Metallic/Magnetic Metallic(58,142,198);Iconic Silver Metallic(199,202,208);Stone Gray Metallic(130,124,118);Agate Black(0,0,0);Blue Jeans(51,72,99);Oxford White(255,255,255);Rapid Red Metallic Tinted Clearcoat/Magnetic Metallic(230,14,40);Lead Foot Gray(165,163,159);Race Red(235,31,32);Magma Red Metallic(87,31,31);Velocity Blue Metallic(58,142,198);Magnetic Metallic(100,100,100);Vermillion Red (Fleet)(124,6,20);School Bus Yellow (Fleet)(245,173,22);Yellow (Fleet)(233,156,25);Orange (Fleet)(187,68,17);Green (Fleet)(50,87,74);Abyss Gray Metallic(111,117,119);Iconic Silver Metallic/Magnetic Metallic(199,202,208);Silver Spruce Metallic(157,159,145);</t>
  </si>
  <si>
    <t>Electric Storm Blue(10,94,150);Midnight Black Metallic(23,23,23);Sea Glass Pearl(171,191,192);Classic Silver Metallic(179,186,192);Magnetic Gray Metallic(78,78,78);Supersonic Red(173,49,53);Wind Chill Pearl(240,240,240);</t>
  </si>
  <si>
    <t>Supersonic Red(173,49,53);Wind Chill Pearl(240,240,240);</t>
  </si>
  <si>
    <t>2008-2019</t>
  </si>
  <si>
    <t>XL 2dr Regular Cab 6.5 ft. SB (3.3L 6cyl 10A)</t>
  </si>
  <si>
    <t>XLT 2dr Regular Cab 4WD 8 ft. LB (3.3L 6cyl 10A)</t>
  </si>
  <si>
    <t>XL 2dr Regular Cab 8 ft. LB (3.3L 6cyl 10A)</t>
  </si>
  <si>
    <t>XLT 2dr Regular Cab 6.5 ft. SB (3.3L 6cyl 10A)</t>
  </si>
  <si>
    <t>XL 2dr Regular Cab 4WD 8 ft. LB (3.3L 6cyl 10A)</t>
  </si>
  <si>
    <t>XLT 2dr Regular Cab 4WD 6.5 ft. SB (3.3L 6cyl 10A)</t>
  </si>
  <si>
    <t>XLT 2dr Regular Cab 8 ft. LB (3.3L 6cyl 10A)</t>
  </si>
  <si>
    <t>XL 2dr Regular Cab 4WD 6.5 ft. SB (3.3L 6cyl 10A)</t>
  </si>
  <si>
    <t>XL 4dr SuperCab 6.5 ft. SB (3.3L 6cyl 10A)</t>
  </si>
  <si>
    <t>XLT 4dr SuperCrew 4WD 5.5 ft. SB (3.3L 6cyl 10A)</t>
  </si>
  <si>
    <t>XL 4dr SuperCrew 5.5 ft. SB (3.3L 6cyl 10A)</t>
  </si>
  <si>
    <t>XL 4dr SuperCrew 4WD 5.5 ft. SB (3.3L 6cyl 10A)</t>
  </si>
  <si>
    <t>XLT 4dr SuperCab 4WD 6.5 ft. SB (3.3L 6cyl 10A)</t>
  </si>
  <si>
    <t>XL 4dr SuperCab 4WD 6.5 ft. SB (3.3L 6cyl 10A)</t>
  </si>
  <si>
    <t>XLT 4dr SuperCrew 5.5 ft. SB (3.3L 6cyl 10A)</t>
  </si>
  <si>
    <t>XLT 4dr SuperCab 6.5 ft. SB (3.3L 6cyl 10A)</t>
  </si>
  <si>
    <t>Tried scraping 2017-2021</t>
  </si>
  <si>
    <t>Tried scraping 2019-2021 only</t>
  </si>
  <si>
    <t>Black/Medium Dark Slate, cloth(86,83,82);Black/Medium Dark Slate, vinyl(112,111,109);</t>
  </si>
  <si>
    <t>Black/Medium Dark Slate, cloth(86,83,82);Black/Baja Tan, cloth(184,168,134);</t>
  </si>
  <si>
    <t>Black, leather(28,24,22);Black/Medium Dark Slate, leather(111,109,107);Black/Baja Tan, leather(184,168,134);</t>
  </si>
  <si>
    <t>Black, premium cloth(36,36,36);Black/Medium Dark Slate, cloth(86,83,82);Black/Medium Dark Slate, vinyl(112,111,109);</t>
  </si>
  <si>
    <t>Admiral Blue, premium leather(137,137,139);</t>
  </si>
  <si>
    <t>Java, premium leather(105,76,62);</t>
  </si>
  <si>
    <t>Interior storage spots could be roomier or more versatile;Available hybrid powertrain is noisy when powering the available onboard generator;</t>
  </si>
  <si>
    <t>Tried scraping on 30 January too but haven't found anything more than 23 January scraping</t>
  </si>
  <si>
    <t>Expert rating - Our verdict</t>
  </si>
  <si>
    <t>Expert rating - Driving</t>
  </si>
  <si>
    <t>Expert rating - Comfort</t>
  </si>
  <si>
    <t>Expert rating - Interior</t>
  </si>
  <si>
    <t>Expert rating - Technology</t>
  </si>
  <si>
    <t>Expert rating - Storage</t>
  </si>
  <si>
    <t>Expert rating - Economy</t>
  </si>
  <si>
    <t>Expert rating - Value</t>
  </si>
  <si>
    <t>Expert rating - Wildcard</t>
  </si>
  <si>
    <t>Review 1</t>
  </si>
  <si>
    <t>Review 2</t>
  </si>
  <si>
    <t>Review 3</t>
  </si>
  <si>
    <t>Review 4</t>
  </si>
  <si>
    <t>Review full</t>
  </si>
  <si>
    <t>The 2013 Toyota Prius continues to be the quintessential hybrid, though other newer hybrids are more desirable to drive.Vehicle overviewIf we played a little word association with the general  public, we're pretty certain it would go something like this: Copier: "Xerox";  Tissues: "Kleenex"; Hybrid: "Prius." These are all brands  that have dominated their respective markets so greatly that their names have  become the de facto way of referring to the product itself. The 2013 Toyota  Prius continues that trend, though we would say hybrid shoppers enjoy a wider  range of appealing choices than ever before._x000D_
Certainly, there are many reasons behind this Toyota's popularity.  First and foremost is its incredible fuel efficiency -- the Prius' EPA combined  rating of 50 mpg is topped only by the smaller Prius C and much more expensive  plug-in hybrids such as the Chevrolet Volt. Yet it's also a pretty nice car to  drive. The Prius' hatchback body style provides generous passenger and cargo  space, and if luxury is your thing, Toyota's got you covered with a plethora of  high-end options. Given all that plus its strong reliability record, it's no  wonder that the Prius is used as a taxi in many cities._x000D_
But it's not all green lights for this green car pioneer. The  materials quality within that roomy cabin is mediocre in places, and the  driving position can be awkward for many people. While the Prius still easily  outclasses its chief rival, the Honda Insight, it's a harder sell against the new  2013 Ford C-Max Hybrid, which is nicer inside and more refined to drive.  The latest hybrid midsize sedans, including the 2013 Ford  Fusion Hybrid and Toyota Camry Hybrid,  are also impressively good._x000D_
And then there is the price of going hybrid to consider.  Today's standard compact cars (either gasoline- or diesel-powered) get  excellent fuel economy while costing much less, meaning the Prius might not produce  the savings in fuel costs that you think it will. Still, the 2013 Toyota Prius  continues to validate its position as the quintessential hybrid. Its blend of  fuel efficiency, practicality and handy high-tech features make it an easy  choice in its segment.2013 Toyota Prius modelsThe 2013 Toyota Prius is a four-door hatchback available in five  trim levels: Two, Three, Persona Series Special Edition, Four and Five. The "Five"  is not to be confused with the Prius V, which is a larger wagon version of the  Prius that's addressed in a separate review._x000D_
Standard equipment on the Prius Two includes 15-inch alloy  wheels, heated power mirrors, a rear window wiper, keyless ignition/entry,  cruise control, automatic climate control, a tilt-and-telescoping steering  wheel, a height-adjustable driver seat, a 60/40-split-folding rear seat, an  advanced trip computer, Bluetooth phone and audio connectivity, a touchscreen  electronics interface and a six-speaker sound system with a CD player, an  auxiliary audio jack and an iPod/USB audio interface._x000D_
The Prius Three gains an enhanced keyless entry system, a  rearview camera, a navigation system, voice controls, satellite radio, HD radio  and Toyota's Entune system, which includes real-time information (traffic,  weather, fuel prices, sports scores) and a suite of apps that connect the car  to Internet sites like Pandora, iHeart Radio and Open Table through your  smartphone._x000D_
The Prius Persona Special Edition is similar to the Three  but includes 17-inch alloy wheels, charcoal/black "SofTex" (synthetic  leather) upholstery with red stitching and dark chrome interior accents._x000D_
Stepping up to the Prius Four reverts back to 15-inch wheels  but gets you automatic headlights, an eight-way power driver seat, heated front  seats, SofTex upholstery, an auto-dimming rearview mirror and a JBL sound  system with eight GreenEdge speakers. The Prius Five features 17-inch alloy  wheels, foglamps and LED headlamps with auto level control and washers._x000D_
An optional Solar Roof package for the Prius Three adds a  sunroof and a solar-powered ventilation system that keeps the car cool to limit  the burden on the air-conditioning system. It's also offered for the Four, and  then includes a head-up display, Safety Connect emergency communications and an  upgraded navigation system with a high-definition display and split-screen  capability._x000D_
The Five's Advanced Technology package adds adaptive cruise  control, a pre-collision alert system, a lane-departure warning system, Safety  Connect, a head-up display and the higher-quality navigation display._x000D_
Available on all trims is the Plus Appearance package, which  adds unique 17-inch alloy wheels and a seven-piece aerodynamic body kit. To  this the Plus Performance package (availability depends on trim level) adds a  sport-tuned suspension and unique badging.2013 HighlightsApart from the debut of a new trim level â€“ the Persona Series Special Edition â€“ the Toyota Prius stands pat for 2013.Performance &amp;amp; mpgThe 2013 Toyota Prius is powered by a 1.8-liter  four-cylinder engine combined with a pair of electric motor/generators.  Together they send a total output of 134 horsepower through a specialized  continuously variable transmission (CVT)._x000D_
In track testing, we clocked the Prius from zero to 60 mph  in 10.1 seconds; that's about the same as the Insight, but slower than the  C-Max Hybrid and other hybrid midsize sedans. The EPA estimates the 2013 Prius  will return a very impressive 51 mpg city/48 highway and 50 mpg combined. In  real-world testing, we found these estimates to be reasonably accurate.SafetyEvery 2013 Toyota Prius comes standard with antilock disc  brakes, stability and traction control, front side airbags, side curtain  airbags and a driver knee airbag. The Prius Four and Five can be equipped with  Toyota's Safety Connect emergency communications system. The Prius Five  includes a pre-collision warning system and a lane-departure warning system._x000D_
In Edmunds brake testing, the Prius came to a stop from 60  mph in 118 feet -- very good for a compact or midsize car._x000D_
In government crash tests, the Prius received a perfect five  stars for overall protection, with four stars for overall frontal protection  and five stars for overall side protection. The Insurance Institute for Highway  Safety gave the Prius the highest possible rating of "Good" in its  frontal-offset, side and roof strength tests.DrivingAcceleration in the 2013 Toyota Prius is far from sprightly,  but it'll likely be adequate for most buyers. Four driving modes -- Normal,  Eco, Power and EV -- allow the driver to choose the optimum powertrain  configuration depending on conditions. Eco is measured and sluggish, but  returns the best fuel economy. Power is useful for entering freeways or driving  on hills. EV mode locks out the gasoline engine, but only allows a maximum  speed of 25 mph and requires at least a half-charged battery pack._x000D_
Around town, the Prius is an easy-to-drive runabout. The  electric steering doesn't provide much feedback, but it's very light in parking  lots and doesn't become overly boosted on the highway. The ride is comfortable,  but nastier bumps can leave it a bit flummoxed. There is also an excessive  amount of road noise that permeates the cabin regardless of speed, and the  noises emitted by its smaller gasoline engine are hardly what we'd describe as sonorous.InteriorThe 2013 Toyota Prius features straightforward controls that  jut out toward the driver in a "floating console" that provides a  storage tray underneath. It's a nice design that helps maximize cabin space.  The standard touchscreen operates many of the Prius' high-tech features and is,  for the most part, smartly designed. The digital instrument panel also features  a floating layer that displays audio, temperature and trip computer information  when the driver touches those controls on the steering wheel, minimizing eye  movement. Some drivers might find the overall design a bit too busy-looking,  however._x000D_
Materials quality in the Prius is disappointing, with harder  and cheaper plastics than other cars in its price range. The corduroy-like  texturing on the climate and audio controls seems nice at first, but collects  oil from the skin and causes circular dark spots on most buttons._x000D_
In terms of versatility, though, the Prius is still a champ.  The hatchback body style provides more cargo capacity than a typical midsize  sedan, and the backseat offers plenty of space. Sadly, taller drivers still  have to contend with a steering wheel that's placed too far away. There's a  telescoping column, but it doesn't come out nearly far enough.Read more;</t>
  </si>
  <si>
    <t>The 2014 BMW 3 Series is a well-rounded and highly desirable entry-level luxury car. Whether you're drawn to its sporty driving character or its high-end cabin, it's one of our favorites in this class.Vehicle overviewEntry-level luxury cars dominate premium-brand vehicle sales  in the United States. These are the cars people buy when they get that big  promotion at work, and the BMW 3 Series has long been a favorite with consumers  and critics alike. There's good reason for its success. The 3 Series comes with  some of the most powerful and fuel-efficient four- and six-cylinder engines in  this class and arguably the nicest interior furnishings. It also has a  reputation for providing sporty handling and a fun overall driving experience.  Although the current-generation car puts more priority on ride comfort than  previous versions, the 2014 BMW 3 Series remains enjoyable whether you're  seeking out roads less traveled or just driving to the office._x000D_
The 2014 model year brings plenty of change for the 3 Series  line. The BMW 3 Series wagon returns to the lineup after taking 2013 off, and  as expected it shares its platform architecture and engines with the 3 Series  sedan. This time around, however, the wagon is all-wheel drive only. Meanwhile,  the 3 Series coupe and convertible are history, as the redesigned versions of  these cars will be known as part of the 2014 4 Series line._x000D_
BMW also introduces a brand-new engine for 2014, and if your heart bleeds  for mpg, you're probably going to like this 2.0-liter, turbocharged  four-cylinder diesel. Rated at 180 horsepower and 280 pound-feet of torque, this  engine is extremely efficient, as the rear-wheel-drive diesel 3 Series sedan  earns an impressive 37 mpg combined EPA rating, while the AWD 328d wagon  carries a 35 mpg combined rating. Although the 2014 328d sedan and wagon aren't  as quick as other 3 Series models, they're not exactly slow -- BMW claims they  can hustle from zero to 60 mph in the low 7-second range._x000D_
The high fuel economy numbers on the diesel BMW 3 Series  will make the potent but pricey ActiveHybrid 3 sedan an even tougher sell this  year (it rates only 28 mpg combined). But every other 2014 BMW 3 Series sedan  and wagon is worth serious consideration. Strong competitors like the Audi A4 , Infiniti  Q50, Lexus IS 250 and IS 350 ,  and Mercedes-Benz C-Class  will make your  decision much harder, but none of these cars can quite match the BMW's  combination of fantastic road manners, high-end interior furnishings and outright  refinement. If you only test-drive one entry-level luxury car this year, let it  be the 2014 BMW 3 Series.2014 BMW 3 Series modelsThe 2014 BMW 3 Series is available in sedan and wagon body  styles. (A hatchback model, the 3 Series Gran Turismo, is reviewed separately.)  Sedans come in 320i, 328i, 328d, 335i and ActiveHybrid 3 trim levels. For  almost all of these, BMW offers all-wheel-drive versions, which it labels  "xDrive." The wagon is only available in 328i xDrive and 328d xDrive trims._x000D_
Standard features for the entry-level 320i include 17-inch  alloy wheels, automatic headlights, foglights, automatic wipers, cruise  control, dual-zone automatic climate control, eight-way manually adjustable  front seats, leatherette premium vinyl upholstery, wood trim, a leather-wrapped  tilt-and-telescoping steering wheel, a trip computer, Bluetooth, the iDrive  electronics interface, a 6.5-inch display and a premium sound system with a  CD player, HD radio, an auxiliary audio jack and an iPod/USB audio interface._x000D_
The 328i sedan adds a more powerful version of the 320i's  engine, an auto-dimming rearview mirror, eight-way power-adjustable front seats  and driver memory functions. The 328i and 328d wagons are equipped similarly to  their sedan counterparts._x000D_
The 335i sedan and ActiveHybrid 3 get unique powertrains,  although both come equipped with 18-inch alloy wheels, adaptive and  auto-leveling xenon headlights, automatic high beams and a sunroof. _x000D_
BMW offers three optional equipment lines -- Luxury, Sport  and M Sport -- that include different wheel designs, color schemes, trim types,  seats, steering wheels and even suspension tuning. There are also a number of  available packages to choose from._x000D_
Opting for the Technology package brings a hard-drive-based  navigation system (with 20GB available for personal music storage), a  higher-resolution 8.8-inch display, BMW Apps (including Pandora and Stitcher),  BMW Remote Services (which allows many smartphones to lock the car remotely and  turn on the climate control, among various other tasks) and a head-up display._x000D_
The Premium package is your ticket to leather upholstery, a  keyless ignition, power front seats for the 320i, four-way power lumbar support  for the front seats and, on wagons, a power liftgate that you can open by  swiping your foot under the bumper._x000D_
For extra safety, the Driver Assistance package provides a  rearview camera along with front and rear parking sensors. The Driver  Assistance Plus package gets those items plus side- and top-view cameras,  blind-spot monitoring, a lane departure warning system, a driver drowsiness  monitor and a speed limit info display. The Cold Weather package comes with heated  front and rear seats plus a heated steering wheel. The Dynamic Handling package  bundles the sportier suspension tuning from the M Sport line with  variable-ratio steering._x000D_
Individual option highlights include the Lighting package (provides adaptive  bi-xenon headlights), adaptive cruise control, an automated parallel parking  system and an upgraded Harman Kardon audio system.2014 HighlightsThe 3 Series wagon returns, as it has finally received the same redesign the sedan got in 2012. In addition, a new four-cylinder diesel engine joins the 2014 BMW 3 Series lineup and a few more standard features are thrown in. The 3 Series coupe is also new, but has been renamed for 2014 as the 4 Series.Performance &amp;amp; mpg2014 BMW 3 Series sedans offer a choice between rear-wheel  drive and the xDrive all-wheel-drive system, while AWD is standard on 3 Series  wagons. A six-speed manual is available on sedans, but the wagon comes only  with an eight-speed automatic transmission (optional on the sedan). Automatic-equipped  3 Series cars with the Sport or M Sport package have a "sport" version  of this transmission with steering wheel paddle shifters. Both transmissions  come with an automatic stop-start function that turns off the engine when the  car stops in order to save fuel._x000D_
The 320i comes with a 2.0-liter turbocharged engine rated at  180 hp and 200 lb-ft of torque. Considering we recorded a decent 7.3-second  0-60-mph time at the track, the EPA fuel economy ratings are impressive at 28 mpg  combined (24 city/36 highway) for a rear-drive sedan with the automatic.  The manual version and xDrive versions are nearly as good, rating 27 mpg  combined._x000D_
The 328i model uses a more powerful version of the 320i's  engine, rated at 240 hp and 255 lb-ft of torque. The EPA estimates an automatic-equipped  328i will achieve 27 mpg in  combined driving, an outstanding number for this class. But perhaps this is  the best combination of performance and efficiency within the entire 3 Series  lineup. With a 328i M Sport's 5.4-second sprint to 60 mph that we recorded at  our own facility and a remarkable 33.6 mpg on our 120-mile loop, we can't recommend  this version of the 3 Series enough._x000D_
The 328d models have a 2.0-liter, turbocharged diesel  four-cylinder rated at 180 hp and a robust 280 lb-ft of torque. This engine  only comes with the automatic regardless of which body style you choose. Rear-drive  328d sedans are rated at 37 mpg combined (32 mpg city/45 mpg highway), while the 328d xDrive sedan and wagon are both  rated at 35  mpg combined. On our 120-mile evaluation loop, we achieved an admirable 34  mpg in a 328d wagon. Perhaps more surprising, we also recorded a 7.2-second  0-60 mph time for the wagon at our test facility._x000D_
The 335i sedan has a turbocharged 3.0-liter six-cylinder  engine rated at 300 hp and 300 lb-ft of torque. With the automatic, it's nearly  as fuel-efficient as the 328i, boasting a 25 mpg  combined EPA rating. Getting the manual gearbox drops the combined  rating to 23 mpg. With AWD, you're looking at 24 combined for the automatic and 23 mpg for the manual._x000D_
Finally, there's the ActiveHybrid 3, which pairs the 335i's  engine with the eight-speed automatic, a rear-drive electric motor and a  lithium-ion battery pack. This combination provides 335 hp and 330 lb-ft of  torque. The ActiveHybrid 3 sedan is quick. At our test track, we recorded a  scorching 5.1-second sprint to 60 mph, but don't expect huge mpg numbers, as  the EPA rates it at just 28 mpg  combined (25 mpg city/33 mpg highway). And we essentially validated the  EPA's estimate on the Edmunds evaluation loop, where we earned a little over 29  mpg.SafetyEvery 2014 BMW 3 Series comes standard with antilock brakes,  traction and stability control, front side airbags, side curtain airbags and  front knee airbags._x000D_
The stability control system integrates several features  designed to improve braking performance, such as periodically wiping the brake  rotors dry when the windshield wipers are in use and automatically snugging the  pads to the rotors when the driver abruptly lifts off the throttle. BMW Assist  emergency communications is standard and includes automatic crash notification,  stolen vehicle recovery and on-demand roadside assistance. _x000D_
Options include parking sensors (front and rear), a rearview  camera, blind spot monitoring, a lane departure warning system and an automated  parking system._x000D_
In Edmunds brake testing, a 328i sedan with 18-inch summer  tires came to a stop from 60 mph in 115 feet, while the 328i M Sport stopped in  109 feet -- average distances for an entry-level luxury sedan with summer  tires. Book-ending this group were the 328d xDrive wagon  with all-season tires at 126 feet, and the ActiveHybrid 3 at 106 feet on summer  tires._x000D_
In government crash testing, the sedan received five  out of five stars for overall crash protection, plus four stars for frontal  protection and five for side protection. The Insurance Institute for Highway Safety  gave the sedan the highest possible rating  of "Good" in the moderate-overlap frontal-offset, side-impact and  roof strength tests. It received the second-worst rating of "Marginal"  in the Institute's small-overlap frontal-offset crash test. Its seat/head  restraint design was rated "Good" for whiplash protection in rear  impacts.DrivingAlthough the latest 3 Series has lost a bit of the previous  car's hard-edged athleticism, the reality is that this car still delivers the  best all-around driving experience in the entry-level luxury sedan class. The  ride is smooth and quiet, no matter which wheels and tires you choose, so the  car is fantastic for road trips. Although we haven't driven the 2014 BMW 3  Series wagon, its handling should be similar to the sedan, which feels nicely  composed when going around turns._x000D_
The steering is the weakest link in this package: Most consumers  will find it very precise, with ideal weighting, but more demanding drivers  might notice that it lacks the detailed feedback that made older BMWs feel  special._x000D_
Still, we have no complaints about the engines. The 320i and  its 180-hp turbocharged four-cylinder engine provides a punchy power delivery  and acceleration on par with rivals. That leaves the former base model, the  328i and its turbo-4, as a desirable upgrade model. The six-cylinder 335i might  seem like overkill at this point, but its huge wallop of power and distinctive inline-6  sound still make it the best choice for those wanting the top sport sedan  experience.InteriorAlthough the 3 Series cabin has a contemporary feel, BMW has  taken pains to make sure it's still a comfortable and inviting place. The  company's classic analog gauges provide a historical link with BMWs of previous  decades, while the optional thematic equipment lines allow plenty of personal  customization. Materials quality is exceptional throughout, and it's all put  together with care._x000D_
In terms of technology, the  basic 6.5-inch display screen is adequate, but you'll want to get the larger,  optional screen for a true luxury electronics interface. This year's iDrive  system has been updated slightly, with the most noticeable change being a  touchpad on top of the controller that can be used to hand write inputs using  your finger. Overall, iDrive is pretty easy to use, thanks to straightforward  menus, crisp graphics and quick processing times. But compared to some rival  systems, it typically requires a few more twirls and clicks to get what you  want._x000D_
The base-model front seats are comfortable and supportive,  while those in the sport packages are even more so. Both offer an impressive  amount of adjustment regardless of whether you get manual or power operation. If  rear-seat accommodations are a priority, you won't find a more spacious  backseat in the entry-luxury car class. Rear legroom is particularly generous. Trunk  space is above average in the sedan (13 cubic feet), while the wagon offers a  maximum cargo capacity of 53 cubic feet with its seats folded. That's more than  BMW's X1 and about the same as the Audi Allroad.Read more;</t>
  </si>
  <si>
    <t>The 2014 Toyota Prius remains the quintessential hybrid car and a solid all-around choice, though other, newer hybrids are more enjoyable to drive.Vehicle overviewFor the past decade, the Toyota Prius has dominated the hybrid car segment. In its early years, the Prius faced little competition, but these days there are plenty of compact and midsize hybrids in this price range. The fact that Toyota's iconic hybrid hatchback has remained number one is a testament to its packaging. The well-rounded 2014 Toyota Prius hits all the targets for most consumers shopping in this class._x000D_
The big contributor to the Prius' evergreen popularity is its amazing fuel economy -- the Prius' EPA combined rating of 50 mpg is topped only by the smaller Prius C and much more expensive plug-in hybrids such as the Chevrolet Volt. The Prius is also a pleasant car to drive in the daily grind. No, it won't raise the pulse of driving enthusiasts, but it is an easy-to-park, comfortable and spacious vehicle. And then there's the Prius' strong record for reliability and longevity. Considering all these practical attributes, it's no wonder you see Priuses used as taxicabs in many cities._x000D_
Still, not all is perfect in Toyota Prius land. Some of the interior materials are subpar, and the driving position is awkward for taller people due to the steering wheel's limited range of telescoping adjustment. Furthermore, Toyota's hybrid faces much tougher rivals than in years past. While the Prius easily outclasses the Honda Insight, there is stiffer competition in the form of the recently introduced 2014 Ford C-Max Hybrid, which has a nicer interior and handles better to boot. If a versatile hatchback body style is not a must, midsize hybrid sedans like the 2014 Ford Fusion Hybrid, 2014 Honda Accord Hybrid and Toyota Camry Hybrid offer higher levels of comfort and refinement._x000D_
You should also factor in the higher up-front price of buying a hybrid car. Today's gasoline- and diesel-powered compact cars get great fuel economy and cost considerably less. When you weigh the Prius' higher price against its 50 mpg EPA rating, you should bear in mind that it might take years to realize a net savings over more conventional alternatives._x000D_
That said, the 2014 Toyota Prius remains the quintessential hybrid, and its blend of fuel efficiency, practicality, comfort and handy high-tech features makes it an easy choice in this segment.2014 Toyota Prius modelsThe 2014 Toyota Prius is a five-passenger, four-door hatchback available in four trim levels: Two, Three, Four and Five. The "Five" is not to be confused with the Prius V, which is a larger wagon version of the Prius that's covered in a separate review._x000D_
Standard equipment on the Prius Two includes 15-inch alloy wheels, heated power mirrors, a rear window wiper, keyless ignition/entry, cruise control, automatic climate control, a tilt-and-telescoping steering wheel, a height-adjustable driver seat, a 60/40-split-folding rear seat, an advanced trip computer, Bluetooth phone and audio connectivity, a 6.1-inch touchscreen display and a six-speaker sound system with a CD player, an auxiliary audio jack and an iPod/USB audio interface._x000D_
The Prius Three gains an enhanced keyless entry system, a rearview camera, a navigation system, voice controls, satellite radio, HD radio and Toyota's Entune system, which includes real-time information (traffic, weather, fuel prices, sports scores) and the ability to use apps like Pandora, iHeart Radio and Open Table via a connection with your smartphone._x000D_
Stepping up to the Prius Four gets you automatic headlights, an eight-way power driver seat, heated front seats, SofTex (leatherette) upholstery, an auto-dimming rearview mirror and a JBL sound system with eight GreenEdge speakers._x000D_
The Prius Five features 17-inch alloy wheels, foglights and LED headlights._x000D_
An optional Solar Roof package for the Prius Three adds a sunroof and a solar-powered ventilation system that keeps the car cool to limit the burden on the air-conditioning system. It's also offered for the Four, and then includes a head-up display, Safety Connect emergency communications and an upgraded navigation system with a 7-inch high-definition display and split-screen capability._x000D_
The Five's Advanced Technology package adds adaptive cruise control, a pre-collision alert system, a lane-departure warning system, Safety Connect, a head-up display and the higher-quality navigation display._x000D_
Available on all trims is the Plus Appearance package, which adds unique 17-inch alloy wheels and a seven-piece aerodynamic body kit. To this, the Plus Performance package (availability depends on trim level) adds a sport-tuned suspension and unique badging.2014 HighlightsFor 2014, the Toyota Prius sees no notable changes other than the discontinuation of the Persona Series Special Edition.Performance &amp;amp; mpgThe 2014 Toyota Prius is powered by a 1.8-liter four-cylinder engine combined with a pair of electric motor/generators. Together they send a total output of 134 horsepower to the front wheels through a specialized continuously variable transmission (CVT)._x000D_
In track testing, we clocked the Prius from zero to 60 mph in 10.1 seconds; that's about the same as the Insight, but slower than the C-Max Hybrid and the aforementioned hybrid midsize sedans. The EPA estimates the 2014 Prius will return a very impressive 50 mpg combined (51 mpg city/48 mpg highway). In real-world testing, we've found these estimates reasonably accurate.SafetyEvery 2014 Toyota Prius comes standard with antilock disc brakes, stability and traction control, front side airbags, side curtain airbags and a driver knee airbag. The Prius Four and Five can be equipped with Toyota's Safety Connect emergency communications system, which includes emergency and roadside assistance, collision notification and stolen vehicle location. All but the Prius Two come standard with a rearview camera, while the Prius Five includes a frontal-collision warning system and a lane-departure warning system._x000D_
In Edmunds brake testing, the Prius came to a stop from 60 mph in 118 feet: very good for a compact or midsize car._x000D_
In government crash tests, the Prius received a rating of four stars (out of a possible five) for overall protection, with four stars for overall frontal protection and five stars for overall side protection. The Insurance Institute for Highway Safety gave the Prius the highest possible rating of "Good" in its moderate-overlap frontal-offset, side and roof strength tests. Its seat/head restraint design was also rated "Good" for whiplash protection in rear impacts.DrivingAcceleration in the 2014 Toyota Prius is far from sprightly,  but it should be adequate for most buyers. Four driving modes -- Normal, Eco,  Power and EV -- allow the driver to choose the optimum powertrain configuration  depending on conditions. Eco is measured and sluggish, but returns the best  fuel economy. Power is useful for entering freeways or driving on hills. EV  mode locks out the gasoline engine, but only allows a maximum speed of 25 mph  and requires at least a half-charged battery pack._x000D_
Around town, the Prius is an easy-to-drive runabout. The  steering doesn't provide much feedback, but it makes the car effortless to  maneuver in parking lots without feeling overly light at highway speeds. The  ride is generally comfortable, but nastier bumps can upset the suspension and  disturb the car's occupants. There is also an excessive amount of road noise  that permeates the cabin regardless of speed. Moreover, the noises emitted by the  Prius' small gasoline engine under hard acceleration are not what we'd describe  as sonorous.InteriorThe 2014 Toyota Prius features straightforward controls that jut out toward the driver in a "floating console" that provides a storage tray underneath. It's stylish and also helps maximize cabin space. The digital instrument panel features a floating layer that displays audio, temperature and trip computer information when the driver touches those controls on the steering wheel, minimizing eye movement. Some drivers might find the overall design a bit too busy-looking, however._x000D_
The standard touchscreen operates many of the Prius' high-tech features and is, for the most part, smartly designed. The Entune system in the Prius Three and above can be a hassle, though, since you have to install an app on your phone and register for an account; plus, you always need an active data connection to use Entune._x000D_
Materials quality in the Prius is also disappointing, with harder and cheaper plastics than other cars in its price range. The corduroy-like texturing on the climate and audio controls seems nice at first, but collects oil from the skin and causes circular dark spots on most buttons._x000D_
However, the Prius remains highly versatile. The hatchback body style provides considerably more cargo capacity than a typical midsize sedan, and the backseat offers plenty of space for passengers. Sadly, taller drivers still have to contend with a steering wheel that's placed too far away. Even though there's a telescoping column, it doesn't come out nearly far enough to enable a comfortable driving position.Read more;</t>
  </si>
  <si>
    <t>The 2015 Toyota Prius remains the quintessential hybrid car and a solid all-around choice, though other, newer hybrids are more enjoyable to drive.Vehicle overviewOne of the most identifiable cars on the market, the Toyota Prius has pretty much become  synonymous with the word "hybrid." And with good reason -- not only  has it been a pioneer but also by far the most popular hybrid in terms of  sales. But a lot of new hybrids have come out in recent years, so it's right to  wonder how the 2015 Toyota Prius continues to hold up._x000D_
Well, if it's fuel economy you're looking for, the Prius will  still be your huckleberry. With an EPA combined estimate of 50 miles per  gallon, you won't find another competing hybrid that can match it. Also in the  Prius' favor: it's reliable, easy to drive around town and spacious thanks to  the hatchback design. The backseat is large enough for full-size adults and  there's a lot of cargo space, especially with the rear seats folded flat. With  five different trim levels, there's a wide variety of available features, too  -- options range from touchscreen navigation to styling and suspension tweaks.  From plain to flashy, you can equip a Prius any way you'd like, but it will  remain frugal between visits to the pump. Â _x000D_
The Prius definitely has an edge when it comes to mileage,  but otherwise, it's a bit basic. The interior feels a little low buck, with  lots of hard plastic on the dashboard and door panels. It is a bit noisy, too,  with noticeable wind and tire noise making their way into the cabin. And  although a fun driving experience probably isn't at the top of your list if  you're interested in a Prius, know that acceleration is slow and even with the  sport-tuned suspension the Prius isn't as entertaining to drive as some rivals. _x000D_
  _x000D_
  Those rivals can offer nearly similar mileage along with some added panache.  The 2015 Ford C-Max is a good example as it's more refined and enjoyable to drive. If you want  something bigger, there are several midsize hybrid sedans available including  the 2015 Ford Fusion Hybrid,  the 2015 Toyota Camry  Hybrid and the 2015  Honda Accord Hybrid. Each has their own virtues, but in general they all feel  more substantial and more like a normal car than the Prius. Overall, though,  the 2015 Toyota Prius deservedly remains a go-to choice for hybrid intenders. 2015 Toyota Prius modelsThe 2015 Toyota Prius is a five-passenger, four-door  hatchback available in five trim levels: Two, Three, Persona Series, Four and  Five. The larger Prius V and  the compact Prius C are covered  in separate reviews._x000D_
Standard equipment on the Prius Two includes 15-inch alloy  wheels, heated power mirrors, keyless ignition and entry, a rearview camera, cruise  control, automatic climate control, a tilt-and-telescoping steering wheel, cloth  upholstery, a height-adjustable driver seat, a 60/40-split folding rear seat,  an advanced trip computer, Bluetooth phone and audio connectivity, a 6.1-inch  touchscreen display and a six-speaker sound system with a CD player, an  auxiliary audio jack and an iPod/USB audio interface._x000D_
The Prius Three gains an enhanced keyless entry system, a  navigation system, voice controls, satellite radio, HD radio and Toyota's Entune  system, which includes real-time information (traffic, weather, fuel prices,  sports scores) and the ability to use apps like Pandora, iHeart Radio and Open  Table via a connection with your smartphone._x000D_
The Persona Series gets the Three's equipment plus 17-inch  alloy wheels, additional chrome trim, side mirrors with integrated turn  signals, footwell illumination and leatherette upholstery._x000D_
With the Prius Four you get the Three's equipment as well as  automatic headlights, an eight-way power driver seat, heated front seats, an  auto-dimming rearview mirror and an eight-speaker JBL sound system._x000D_
The Prius Five adds unique 17-inch alloy wheels, foglights  and LED headlights._x000D_
An optional Solar Roof package for the Prius Three adds a  sunroof and a solar-powered ventilation system that keeps the car cool while  parked to limit the burden on the air-conditioning system. It's also offered  for the Four, and then includes a head-up display, Safety Connect emergency  communications and an upgraded navigation system with a 7-inch high-definition  display and split-screen capability._x000D_
The Five can be equipped with an Advanced Technology package,  which adds adaptive cruise control, a pre-collision alert system, a  lane-departure warning system, Safety Connect, a head-up display and the aforementioned  higher-quality navigation display._x000D_
Also available for the Prius are the Plus Appearance and  Plus Performance packages. The former adds 17-inch wheels and an aerodynamic  body kit while the latter package also features a sport-tuned suspension.2015 HighlightsFor 2015 the Toyota Prius gets the addition of a Persona Series trim level, which adds some cosmetic equipment to the Prius Three trim level. Also, a rearview camera is now standard across all five trim levels.Performance &amp;amp; mpgThe 2015 Toyota Prius is powered by a 1.8-liter  four-cylinder engine combined with a pair of electric motor/generators.  Together they send a total output of 134 horsepower to the front wheels through  a specialized continuously variable transmission (CVT)._x000D_
In track testing, the Prius accelerated from zero to 60 mph  in 10.2 seconds; that's about the same as the Subaru XV Crosstrek Hybrid, but a  few seconds slower than the C-Max Hybrid and about three seconds slower than  most hybrid midsize sedans. The EPA  estimates that the 2015 Prius will return a very impressive 50 mpg combined (51 mpg city/48 highway). In real-world testing, we've found these estimates  reasonably accurate. SafetyEvery 2015 Toyota Prius comes standard with antilock disc brakes,  stability and traction control, front side airbags, side curtain airbags and a  driver knee airbag. A rearview camera is also standard._x000D_
Optional on the Prius Four and Five is Toyota's Safety Connect emergency  communications system, which includes emergency and roadside assistance,  collision notification and stolen vehicle location. The Prius Five is also  eligible for the Advanced Technology package which includes a frontal-collision  warning system and a lane-departure warning system. _x000D_
In Edmunds brake testing, the Prius came to a stop from 60  mph in 124 feet, which is a few feet longer than average._x000D_
In government crash tests, the Prius received four  stars (out of a possible five) for overall protection, with four stars for  frontal crash protection and five stars for side crash protection. The  Insurance Institute for Highway Safety gave the Prius the highest possible rating of  "Good" in its moderate-overlap frontal-offset impact test and a  second-best "Acceptable" rating for the small-overlap frontal-offset  impact test. The Prius received a "Good" score for the remaining side  impact, roof strength and whiplash protection (seats and head restraints) tests. DrivingAcceleration in the Toyota Prius is far from sprightly, but  it should be adequate for most buyers. Four driving modes -- Normal, Eco, Power  and EV -- allow the driver to choose the optimum powertrain configuration  depending on conditions. Eco is measured and sluggish, but returns the best  fuel economy. Power is useful for entering freeways or driving on hills. EV  mode locks out the gasoline engine, but allows only a maximum speed of 25 mph  and requires at least a half-charged battery pack._x000D_
Around town, the Prius is an easy-to-drive runabout. The  steering doesn't provide much feedback, but it makes the car effortless to  maneuver in parking lots without feeling overly light at highway speeds. The  ride is generally comfortable, but nastier bumps can upset the suspension and  disturb the car's occupants. There is also an excessive amount of road noise  that permeates the cabin regardless of speed. Moreover, the noises emitted by  the Prius' small gasoline engine under hard acceleration are not what we'd  describe as sonorous.InteriorThe 2015 Toyota Prius features straightforward controls that  jut out toward the driver in a "floating console" that provides a  storage tray underneath. It's stylish and also helps maximize cabin space. The  digital instrument panel features a floating layer that displays audio,  temperature and trip computer information when the driver touches those  controls on the steering wheel, minimizing eye movement. Some drivers might  find the overall design a bit cluttered, however. Potentially more irksome though,  is the lack of useful range provided by the telescoping steering wheel, which  doesn't extend far enough to reach some drivers._x000D_
The standard touchscreen operates many of the Prius'  high-tech features and is, for the most part, smartly designed. The optional Entune system can be a hassle, though, since you have  to install an app on your phone and register for an account; plus, you always  need an active data connection to use it._x000D_
Materials quality in the Prius is also disappointing, with  harder and cheaper plastics than other cars in its price range. The  corduroylike texturing on the climate and audio controls seems nice at first,  but it collects oil from the skin and causes circular dark spots on most  buttons._x000D_
However, the Prius remains highly versatile. The hatchback  body style provides considerably more cargo capacity than a typical midsize  sedan, and the backseat offers plenty of space for passengers.Read more;</t>
  </si>
  <si>
    <t>If you're in the market for a compact luxury sport sedan, the 2016 BMW 3 Series should be near the top of your list. Whether you're enjoying its blend of features and refinement or putting its smooth optional engine to the test, you'll probably come away with a positive impression. Let's find out more about all this well-rounded car has to offer.Vehicle overviewIt's shaping up to be another banner year for the 2016 BMW 3  Series sedan and wagon. One could argue that BMW has lost its traditional sporting edge in  some respects, but when it comes to the compact luxury sport segment, the 3  Series continues to stand apart. Facing fierce competition from fresh-faced  rivals, BMW has responded with a number of changes for 2016 that help keep the  3 Series current. Even without them, though, this would still be the segment  front runner, both for avowed driving enthusiasts and for shoppers who just  prefer a pleasing luxury car experience._x000D_
_x000D_
Don't blink. You might  miss the 2016 3 Series' refreshed front-end styling, which can be accented with  new LED headlights._x000D_
Headlining this year's updates is a brand-new engine for the  six-cylinder 3 Series sedan, which gets a new 340i name to mark the occasion.  Though it retains its predecessor's turbocharged 3.0-liter specification, the  340i makes 20 more horsepower and 30 additional pound-feet of torque. It's a  timely improvement, as our performance testing showed that the 335i was barely  quicker than the fuel-sipping four-cylinder 328i, making the six-cylinder's  price premium hard to rationalize. Notably, the 340i is offered with a  six-speed manual transmission in both rear- and all-wheel-drive layouts,  something few luxury automakers bother with these days. The performance-minded  ActiveHybrid 3 has been discontinued and replaced by the 330e plug-in hybrid.  It isn't as fleet-footed as its predecessor, but it is more fuel-efficient and  you can stretch your mileage further by charging up._x000D_
The other changes for 2016 are relatively minor. BMW has  tweaked the styling front and rear, but you've got to be a hard-core fan to  notice the difference. Similarly, there are a few new interior touches -- a  gloss-black center console, for example, with a handy lid for the cupholders --  but we'd hardly call them game-changing. The available LED headlights (standard  on 340i) are an increasingly common feature that BMW did well to add.  Fundamentally, though, this is the same 3 Series we've known and loved since  2012, and the competition is still scrambling to keep up._x000D_
The most direct threat to the 3  Series' throne comes in the form of the Mercedes-Benz C-Class, which entices  with its baby-S-Class styling, appealing feature set and strong performance. The 2016  Audi A4 (or the related Allroad wagon) is getting up there in years,  but it's a satisfying choice nonetheless with its nimble handling and  understated elegance. There's also the bold, well-equipped 2016 Lexus IS 350 (as well as the new  turbocharged IS 250) and the sharp-handling 2016 Cadillac ATS. But if you want the best of  everything in one place, the 2016 BMW 3 Series keeps on leading the way.2016 BMW 3 Series modelsThe 2016 BMW 3 Series is available in sedan and wagon body  styles. (A hatchback model, the 3 Series Gran Turismo, is reviewed separately,  as are the coupe and convertible, which are collectively known as the BMW 4  Series.) Sedans come in 320i, 328i, 328d, 330e and 340i trim levels. Rear-wheel  drive is standard, but all (except the 330e, which is rear-drive only) are offered  with all-wheel drive, which BMW calls xDrive. The wagon is available only in  328i xDrive and 328d xDrive trims._x000D_
_x000D_
_x000D_
Standard features for the entry-level 320i include 17-inch  alloy wheels with run-flat tires, automatic headlights, foglights, remote  keyless entry, push-button start, automatic wipers, cruise control, dual-zone  automatic climate control, six-way manually adjustable front seats, leatherette  premium vinyl upholstery, a leather-wrapped tilt-and-telescoping steering  wheel, BMW Assist emergency telematics, Bluetooth phone  and audio connectivity, the iDrive electronics interface, a 6.5-inch display  and a nine-speaker sound system with a CD player, HD radio, an auxiliary audio  jack and a USB port._x000D_
The 328i sedan adds a more powerful version of the 320i's  engine, LED foglights, the Sport Line trim package (gloss-black exterior  accents, anthracite headliner, sport instrumentation and 10-way  power-adjustable sport front seats), power-folding auto-dimming side mirrors  with heating, an auto-dimming rearview mirror, wood trim, driver memory  functions and split-folding rear seatbacks. The 328dÂ  and 330e sedans are comparably equipped but  are powered by a diesel engine and hybrid powertrain, respectively. The 328i  and 328d wagons, too, are comparably equipped and also come with a panoramic  sunroof._x000D_
The 340i sedan adds the six-cylinder engine, 18-inch alloy  wheels, LED headlights, matte chrome exterior trim, keyless ignition and entry  (including a power trunk lid with a foot sensor), a sunroof and a 16-speaker Harman Kardon audio system (optional on most  other models)._x000D_
There are several bundled option packages for the 2016 3  Series. The 320i alone is eligible for a Sport package that adds 18-inch  wheels, the anthracite headliner, manually adjustable sport seats and an M  steering wheel. The 320i's Premium package adds a few of the higher trims'  standard items, including auto-dimming mirrors, keyless entry and ignition and  the sunroof, and it also adds power front seats (of the non-sport variety) with  four-way power lumbar and satellite radio. The 328's Premium package is pared  down to keyless entry and ignition, the sunroof, satellite radio and power  lumbar, though it also adds leather upholstery._x000D_
The Cold Weather package (requires optional leather  upholstery) includes a heated steering wheel, heated front and rear seats and  headlight washers. The Lighting package consists of LED headlights and  foglights on the 320i, while the 328 trims get an enhanced version with  adaptive LED headlights and automatic high beams that are separately optional  on the 340i. The Track Handling package includes variable-ratio steering, M  sport brakes, lightweight 18-inch wheels and adaptive suspension dampers._x000D_
The M Sport package adds 18-inch wheels, an aero body kit,  unique trim elements, an M steering wheel and a sport-tuned suspension. The  Luxury package unlocks a variety of upholstery and trim pieces that allow  further personalization. Neither is offered on the 320i._x000D_
Going with the Technology package  (also not available on the 320i) gets you a voice-controlled navigation system,  a higher-resolution 8.8-inch display screen, a touchpad iDrive controller, a  color head-up display, an upgraded instrument cluster, BMW Online with MyInfo (provides news and info to  the car), BMW Apps (connectivity for select smartphone apps) and BMW Remote  Services (allows select mobile devices to lock the car remotely, turns on the  climate control and includes a stolen vehicle recovery service, among other  things)._x000D_
For extra safety, the Driver Assistance package provides a  rearview camera along with front and rear parking sensors. The Driver  Assistance Plus package (not available on the 320i) gets those items plus side-  and top-view cameras, blind-spot monitoring, a lane departure warning system,  frontal collision warning/mitigation with automatic braking and speed-limit  info._x000D_
Stand-alone options, depending on trim, include some of the  above features plus rear side window sunshades, an automated parking system and  adaptive cruise control.2016 HighlightsFor 2016, every 3 Series receives mild exterior styling updates and interior trim enhancements, along with a smattering of suspension and steering tweaks that are said to improve handling precision. The six-cylinder sedan gets a name change from 335i to 340i, a new engine with more output and a standard 16-speaker stereo. The ActiveHybrid 3 has been discontinued, and the 330e plug-in hybrid has taken its place. LED headlights are now available, as are automatic remote updates for the navigation system and a new Track Handling package that replaces the Dynamic Handling package. Finally, the Sport Line package is now standard on all but the 320i, though it comes without last year's M sport suspension, which is available separately.Performance &amp;amp; mpg2016 BMW 3 Series sedans offer a choice between rear-wheel  drive and all-wheel drive (xDrive). All-wheel drive (AWD) is standard on 3  Series wagons. A six-speed manual is a no-cost option on RWD gas-powered sedans  and the 340i AWD, but the wagon comes only with the eight-speed automatic  transmission. Certain automatic-equipped 3 Series cars have a "sport"  version of this transmission with steering wheel paddle shifters. Both the  manual and the automatic come with an automatic stop-start function that turns off  the engine when the car stops in order to save fuel._x000D_
The 320i has a turbocharged 2.0-liter  four-cylinder engine rated at 180 hp and 200 lb-ft of torque. Considering we  recorded a decent 7.3-second 0-60-mph time at the track, the EPA fuel economy  ratings are impressive at 28 mpg combined (24 city/36 highway) for a  rear-drive sedan with the automatic. We duplicated the EPA's combined target on  our own 120-mile mixed-driving evaluation route. The manual version also rates  28 mpg combined (23/36), and the xDrive version is nearly as good at 27 mpg  combined._x000D_
The 328i model uses a more powerful version of the 320i's  engine, rated at 240 hp and 255 lb-ft of torque. The EPA estimates an automatic-equipped  328i will achieve 27 mpg combined, while the manual and  all-wheel-drive versions (wagon included) are rated at 26 mpg combined,  excellent numbers for this class. A 328i M Sport automatic posted a swift  5.4-second sprint to 60 mph at our track and logged a remarkable 33 mpg on our  120-mile loop._x000D_
The 328d models have a turbocharged 2.0-liter diesel  four-cylinder rated at 180 hp and a robust 280 lb-ft of torque. This engine  only comes with the automatic. Rear-drive 328d sedans are rated at 36 mpg combined, while the 328d xDrive sedan and  wagon are both rated at 34 mpg combined. On our 120-mile evaluation loop, we  achieved an admirable 34 mpg in a 328d wagon. The diesel is also pretty quick;  we recorded a 7.2-second 0-60 mph time for the wagon at our test facility._x000D_
The 340i sedan has a turbocharged 3.0-liter six-cylinder  engine rated at 320 hp and 330 lb-ft of torque. With the automatic, it's  EPA-rated at 26 mpg combined (22/33) with RWD and an identical  26 mpg combined with AWD. The manual 340i drops to 24 mpg combined (20/30) with  RWD and 23 mpg combined (20/29) with AWD. An all-wheel-drive 340i we tested  accelerated from zero to 60 mph in a remarkable 4.4 seconds._x000D_
Finally, there's the 330e hybrid,  which utilizes a turbocharged 2.0-liter four-cylinder paired to an eight-speed  automatic transmission, an electric motor and rear-wheel drive. Total combined  output for the engine and motor is 248 hp and 310 lb-ft of torque. The 330e's  battery can be charged from a 240-volt outlet in 2.2 hours. According to the  EPA, the 330e achieves 72MPGe (mpg equivalent) with a 14-mile EV range  factored in and 31 mpg combined in regular gas-electric mode.  At the Edmunds test track, a 330e sprinted from 0 to 60 mph in 6.2 seconds.SafetyEvery 2016 BMW 3 Series comes standard with antilock brakes,  traction and stability control, front side airbags, side curtain airbags and  front knee airbags._x000D_
The stability control system integrates several features  designed to improve braking performance, such as periodically wiping the brake  rotors dry when the windshield wipers are in use and automatically snugging the  pads to the rotors when the driver abruptly lifts off the gas. BMW Assist  emergency communications is standard and includes automatic crash notification,  stolen vehicle recovery and on-demand roadside assistance._x000D_
Options include parking sensors (front and rear), a rearview  camera, surround- and side-view cameras, blind spot monitoring, a lane  departure warning system, frontal collision warning and frontal collision  mitigation with automatic braking (includes pedestrian detection)._x000D_
In Edmunds brake testing, a 328i sedan with 18-inch summer  tires came to a stop from 60 mph in 115 feet, while a 328i M Sport stopped in  109 feet &amp;amp;mdash; a bit below average and average, respectively, for this  segment with summer tires. The 328d xDrive wagon failed to impress, however,  requiring a long 126 feet._x000D_
In government crash testing, the  current-generation 3 Series sedan received five out of five stars for overall  crash protection, with four stars for total frontal protection and five for  total side protection. The Insurance Institute for Highway Safety gave the  sedan the highest possible rating of "Good" in the moderate-overlap  frontal-offset crash test but a second-worst "Marginal" in the  small-overlap frontal-offset crash test. In the remaining tests, the 3 Series  received a "Good" rating in the side-impact, roof-strength and seat  and head restraint (whiplash protection) tests.DrivingThe 2016 BMW 3 Series delivers the best all-around driving  experience of any compact luxury sport sedan. The ride is smooth and quiet no  matter which driveline, wheels and tires you choose, making the 3 Series a  fantastic choice for road trips and local jaunts alike. Power delivery is  strong, complemented by benchmark handling and exemplary composure when going  around turns. Having said that, the 328i is a desirable upgrade over the 320i for  its exemplary combination of performance and fuel efficiency. The plug-in 330e  and diesel 328d are excellent choices if maximizing your fuel economy potential  is a priority, while the six-cylinder 340i promises improved performance  relative to the discontinued 335i that more easily justifies its higher price._x000D_
_x000D_
The 2016 3  Series' subtly dynamic styling hints at the performance potential within._x000D_
One  annoyance can be the unrefined nature of the automatic engine stop-start  function. Thankfully, this fuel-saving feature can be disabled for drivers who  find it tiresome. For traditional BMW driving enthusiasts, the steering  will likely be the weakest link in this package. Most consumers will find it  very precise, but it lacks the organic feel that made older BMWs feel special.  Also, the variable-ratio steering option is sometimes criticized for responses  that are out of sync with the driver inputs, so be sure to sample this  technology before signing up for it.InteriorThe 3 Series cabin combines classic BMW design cues with  thoroughly contemporary technology. The familiar analog gauges provide a  historical link with BMWs of previous decades, and materials quality remains  exceptional throughout. Perceived build quality is also high. However, while  the standard 6.5-inch iDrive infotainment system is adequate, you'll want to  get the available 8.8-inch screen for a true luxury electronics interface. The  touchpad on top of the iDrive controller can be used to handwrite inputs  using your finger. Overall, iDrive is pretty easy to use, thanks to  straightforward menus, crisp graphics and quick processing times. But compared  to some rival systems, it typically requires a few more twirls and clicks to  get what you want._x000D_
_x000D_
The 2016 3  Series has a remarkably accommodating backseat. Even 5 Series shoppers might be  pleasantly surprised._x000D_
The base 320i's manually adjusted front seats are  comfortable and supportive, while the upgraded sport seats are even more so.  There's an impressive range of adjustments regardless of whether you get manual  or power operation. If rear seat accommodations are a priority, you won't find  a more spacious backseat in this class. Rear legroom is particularly generous.  Trunk space is above average in the sedan (13 cubic feet), while the wagon  offers a maximum cargo capacity of 53 cubic feet with its seats folded. That's  about the same as the rival Audi Allroad.Read more;</t>
  </si>
  <si>
    <t>Buyers looking for a plug-in hybrid luxury sport sedan have a new option: the 2016 BMW 3 Series 330e iPerformance. Unfortunately, it gives up quite a bit in terms of acceleration and steering feel without showing any really impressive gains in fuel economy.Vehicle overviewThe 2016 BMW 330e iPerformance  promises hybrid efficiency without sacrificing the impressive driving dynamics  and comfortable, quality interior of a gas-powered 3 Series sedan. Undoubtedly,  the 330e is an impressive piece of engineering. But lackluster electric range  and mileage gains, coupled with the added cost and weight of the hybrid system,  leave that promise largely unfulfilled. _x000D_
BMW  has managed to make the battery compact enough to avoid one of the major  pitfalls suffered by other hybrid variants on standard sedans: loss of trunk  space. The downside is that the battery offers only 14 miles of electric range.  Beyond this, electrification has only improved the 330e's fuel economy a meager  3 mpg combined over its gas-powered counterpart, the 330i. The 330e also loses  some acceleration, handling and steering feel. While pursuing efficiency is  praiseworthy, and some extreme examples have proven that hybrid systems can  improve performance, the 330e falls short on both.2016 BMW 3 Series eDrive modelsThere's only one trim level for the 2016 330e iPerformance,  but BMW offers plenty of packages and stand-alone options to customize the car. _x000D_
Standard features on the 330e  include 17-inch wheels, remote locking and unlocking with push-button start,  automatic wipers, dual-zone automatic climate control, power-adjustable front  seats, premium vinyl upholstery, driver-seat memory settings, BMW Assist  emergency telematics, and BMW's iDrive infotainment interface with a 6.5-inch  display, a nine-speaker sound system and Bluetooth connectivity._x000D_
The Premium package adds keyless entry, a sunroof, four-way power  lumbar adjustment for the front seats, LED headlights and satellite radio. The Lighting package is a Premium package  add-on that includes automatic high-beam control and adaptive steering  synchronization for the LED headlights._x000D_
The Driver Assistance package adds a rearview camera and front and rear  parking sensors. This package is a prerequisite if you want Driver Assistance Plus, a suite of  safety features including blind-spot monitoring, lane departure warning,  forward collision warning, collision mitigation braking, and additional side-  and top-view cameras._x000D_
Going with the Technology package will get you a navigation system, a bigger  8.8-inch display screen and a head-up display. Navigation is available as a  stand-alone option for buyers who don't want the head-up display. _x000D_
For those who have to cope with  inclement weather, the Cold Weather  package adds a heated steering wheel and heated front seats and rear seats.  You can also just buy the heated front seats on their own if that's all you  need._x000D_
And, of course, there's the M Sport package, which adds fatter  18-inch wheels and performance tires, a stiffer and lower sport suspension,  dynamically adjustable dampers, a sport steering wheel, and a range of M Sport  trim pieces. The wheels and tires are available as a stand-alone option without  the suspension and trim upgrades._x000D_
A number of other stand-alone  options are available, but the most notable is the Harman Kardon stereo  upgrade.2016 HighlightsThe 2016 BMW 330e iPerformance plug-in hybrid sedan is new to the 3 Series lineup, replacing the previous ActiveHybrid 3.Performance &amp;amp; mpgThe 330e comes with a 2.0-liter four-cylinder engine coupled  to an eight-speed automatic transmission and a battery-electric drivetrain. The  powertrain drives the rear wheels with a total of 248 horsepower, which is the  same as the 330i. The added weight (some 350 pounds) and other drivetrain  quirks unique to the hybrid system, however, mean the 330e makes the run from  zero to 60 mph more than a full second slower than the gasoline-only model. In  our testing, the 330e zipped from zero to 60 mph in 6.6 seconds, which is very  good for a hybrid but below average for a luxury sport sedan. _x000D_
Maximum electric range for the 330e is a mere 14 miles, and  the EPA estimate for non-electric mileage is only 30 mpg combined. That's not  much of a gain over the gas-powered 330i's 27 mpg combined, especially  considering the price premium and the performance sacrifices.SafetyEvery 2016 BMW 3 Series  comes standard with antilock brakes, traction and stability control, front side  airbags, side curtain airbags and front knee airbags._x000D_
BMW's stability control  system works to improve braking performance by automatically wiping the brake  rotors dry when the windshield wipers are in use, and moving the brake pads  into position on the rotors when the driver abruptly lifts off the gas. BMW  Assist emergency communications is standard and includes automatic crash  notification, stolen-vehicle recovery and on-demand roadside assistance._x000D_
Options include parking  sensors (front and rear), a rearview camera, surround- and side-view cameras,  blind-spot monitoring, a lane departure warning system, frontal collision  warning and frontal collision mitigation with automatic braking (includes pedestrian  detection)._x000D_
In Edmunds emergency  brake testing, the BMW 330e iPerformance stopped from 60 mph in 123 feet.  That's a decent distance, but slightly worse than average for the class._x000D_
Although there are no  specific crash tests for the 330e, the regular 3 Series sedan has received five  out of five stars for overall crash protection, with four stars for total  frontal protection and five for total side protection. The Insurance Institute  for Highway Safety gave the sedan the highest possible rating of Good in the  moderate-overlap front-impact crash test but a second-worst Marginal in the  small-overlap front-impact test. In the remaining tests, the 3 Series received  a Good rating in the side-impact, roof strength, and seat and head restraint  tests.DrivingFor a hybrid, the 2016 BMW 330e is balanced and agile, and  the brakes feel secure. But the 330e lacks the well-defined sense of  straight-ahead and communicative feel of the traditional 3 Series. It feels  more like an arcade game than a BMW, with little road feel when cruising or  effort buildup in corners to let the driver know which way the tires are  pointed._x000D_
The  plug-in hybrid powertrain has plenty of oomph for daily driving, but don't  expect a tingle up your spine when you mash the throttle in electric mode.  There's much more on tap when the gasoline engine is at work. Around town, the  330e provides a smooth ride that irons out bumps without making the car feel overly  disconnected from the road. It's also impressively quiet. InteriorThe 330e shares its interior with the rest of the 3 Series,  so there aren't any surprises here. Like the cockpit of any other 3 Series, the  330e's boasts an interesting and complementary mix of rich-looking materials.  The 330e adds some exclusive aluminum trim that is particularly handsome. Fit  and finish is excellent, and our test car exhibited no unpleasant squeaks or  rattles. _x000D_
The familiar analog  gauges provide a historical link with BMWs of previous decades, and materials quality  remains exceptional throughout. While the standard 6.5-inch iDrive infotainment  system is adequate, you'll want to get the available 8.8-inch screen for a true  luxury electronics interface. Overall, iDrive is pretty easy to use, thanks to  straightforward menus, crisp graphics and quick processing times. But compared  to some rival systems, it typically requires a few more twirls and clicks to  get what you want. _x000D_
If rear seat  accommodations are a priority, you won't find a more spacious backseat in this  class. Rear legroom is particularly generous. The 330e also has a remarkably  large trunk for a plug-in hybrid. The battery is under the floor of the trunk,  but that floor is only a couple of inches higher than a regular 3 Series' and  the folding rear seatbacks still function. The low liftover height and wide  opening make for easy loading.Read more;</t>
  </si>
  <si>
    <t>A class act both on the street and at the track, the 2016 BMW M3 is one of the best high-performance sedans you can buy.Vehicle overviewThe 2016 BMW M3 marks the second year of production for BMW's latest small super-sedan, and it's been  an eventful run so far. Like its two-door M4 sibling, the latest M3 challenges BMW's  M division tradition with its turbocharged inline-6 engine, departing from the  model's long history of natural aspiration with no added boost. This choice led  to an initial backlash from purists, but their protests have been muted as of  late. Maybe that's because they've had a chance to drive the car. Once you're in  the pilot's seat, it doesn't take long to realize that the current M3 is still  a singular machine._x000D_
_x000D_
The 2016 BMW M3 feels right at home on a  racetrack._x000D_
As ever, the M3 is based on the 3 Series, sharing that  best-selling model's basic exterior and interior design but boasting its own  styling flourishes, chassis tuning and engine specs. True, the 3 Series offers  a turbocharged inline-6 with the same 3.0-liter displacement, but that's pretty  much where the similarities end. Heavily modified, the M3's motor pumps out 425  horsepower, far eclipsing anything the regular car can muster. Throw in  razor-sharp steering, a sophisticated active differential and an M-specific  suspension with available adaptive dampers, and you've got all the ingredients  for a world-beating high-performance sedan._x000D_
If you're shopping around in this segment, you've got some  enviable alternatives to consider. The Mercedes-AMG C63  sedan wins the arms race with a turbocharged V8 that's good for up to 503  hp, and it's more athletic than ever through the bends. The Cadillac ATS-V lacks the  BMW's interior polish and rear seat room, but it compensates with a brawny  turbocharged V6 and perhaps the quickest reflexes in the segment. If you can  make do with a bit less speed but still want a sporting edge, the supercharged Audi S4, the Mercedes-Benz C450  AMG and BMW's own 340i serve as in-between options. But with its crowd-pleasing blend of race-ready  dynamics and daily-driver civility, the 2016 BMW M3 continues to lead the  charge.2016 BMW M3 modelsThe 2016 BMW M3 is a four-door, five-passenger  high-performance sedan that's based on the 3 Series._x000D_
The M3 comes standard with 18-inch alloy wheels with summer  tires, adaptive xenon headlights, a sport-tuned suspension, an active  locking differential, a performance exhaust system with quad tailpipes, a  sport body kit, exclusive exterior body panels (including a "powerdome"  hood and wider rear fenders), power-folding auto-dimming heated mirrors, automatic  wipers, keyless entry and ignition, leather upholstery with cloth accents, heated  10-way power front seats (with four-way power lumbar), driver memory settings,  carbon-fiber interior accents, fold-down rear seatbacks, cruise control and dual-zone  automatic climate control._x000D_
_x000D_
Although a number of extra-cost options are  available, the 2016 M3 comes packed with features, even in standard trim._x000D_
Standard technology features include Bluetooth phone and  audio connectivity, a navigation system, an 8.8-inch display screen, a suite of  applications under the BMW ConnectedDrive banner, BMW's iDrive electronics interface and a 16-speaker Harman Kardon audio  system with HD radio, satellite radio, a USB audio input, an auxiliary audio  jack and a CD player._x000D_
The optional Executive package adds parking sensors, a  rearview camera, a head-up display and a heated steering wheel. The Lighting  package contributes adaptive LED headlights and automatic high-beam control.  The Driver Assistance Plus package gets you blind-spot monitoring, lane-departure  warning, a surround-view camera system, speed-limit display and a frontal collision  warning and mitigation system with automatic emergency braking._x000D_
Stand-alone options include a few of the packaged items  above plus 19-inch wheels, upgraded carbon-ceramic brakes, adaptive suspension  dampers, a self-parking system and a power rear sunshade. A sunroof is  available at no cost for buyers who are so inclined.2016 HighlightsFor 2016, the BMW M3 gets Harman Kardon premium audio, satellite radio and keyless entry and ignition as standard. The M3 also features new LED taillights, an upgraded navigation system and some minor interior trim changes.Performance &amp;amp; mpgThe rear-wheel-drive 2016 M3 packs a turbocharged 3.0-liter inline  six-cylinder engine that cranks out 425 hp and 406 pound-feet of torque. Two  transmissions are available: a standard six-speed manual with automated rev-matching  or an optional seven-speed automated manual transmission (M-DCT) with steering-wheel-mounted  paddle shifters._x000D_
_x000D_
The 2016 BMW M3 looks poised for action even  when it's standing still._x000D_
According to BMW, the M3 with M-DCT can sprint to 60 mph in  3.9 seconds, while the six-speed will do the trick in 4.1 seconds. In Edmunds  performance testing, a six-speed BMW M4 coupe needed 4.4 seconds to hit 60.  Note that the six-speed lacks launch control, making the launch procedure more  of a guessing game, whereas M-DCT has it as standard._x000D_
The EPA estimates that an M3 with the standard manual transmission will deliver 20 mpg combined (17 city/26 highway). Opting for M-DCT lowers those numbers to 19 mpg combined (17/24). Automatic engine stop-start (which shuts off the engine to save fuel  while the car is stopped, such as when you're at a red light) is standard on  every M3.SafetyThe 2016 BMW M3 comes standard with antilock brakes,  traction and stability control, front side airbags, side curtain airbags and front  knee airbags._x000D_
The stability control system integrates several features designed  to improve braking performance, such as self-drying brake rotors (when the  windshield wipers are in use) and automatic brake-pad preparation (when the  driver abruptly lifts off the gas). BMW  Assist emergency communications is standard and includes automatic crash  notification, stolen-vehicle recovery and on-demand roadside assistance._x000D_
Optional safety features include a surround-view camera  system, front and rear parking sensors, blind-spot monitoring, lane-departure  warning and a frontal collision mitigation system with automatic braking.DrivingThe heart and soul of any M-badged BMW is its engine, and  the 2016 M3's twin-turbo inline-6 is certainly a force to be reckoned with. Acceleration  comes on like a tidal wave at about 2,500 rpm, and it doesn't relent until you  reach redline a thrilling 5,000 rpm later. Both transmissions match revs  enthusiastically on downshifts, while M-DCT's standard launch control is great  for pinning your awestruck friends back into their seats on demand. One thing  we could do without is the synthetic  engine noise piped through the speakers -- particularly its shrillness when  you're hard on the throttle -- but if that's the strongest criticism we can  muster, the M3 must be doing a lot right._x000D_
_x000D_
Whether on the track or the open road, the 2016  M3 is a superbly capable and composed sport sedan._x000D_
Although some complain that the current M3's steering lacks  BMW's traditional "feel," we found it to be hyper-responsive and  precise in our handling tests. Thankfully, the company's controversial variable-ratio  steering system isn't even optional here; you can only get one kind of steering  on the M3, and it's the right kind. In spirited driving, the M3's advanced  active differential reacts to changing conditions in milliseconds by shifting power  between the rear wheels, delivering midcorner composure that's as good as  anything with four doors. As for the daily grind, while the optional adjustable  suspension dampers may seem like a no-brainer, the standard suspension turns out  to be admirably civilized on rutted roads, particularly given the formidable  handling capabilities that come with it.InteriorThe 2016 BMW M3 gets the same understated cabin design as  the 3 Series, albeit with liberal sport-themed enhancements. We hope you like  the iconic M logo, because it's seemingly everywhere you look, as is  carbon-fiber trim that emphasizes the car's premium performance mission.  Happily, the regular 3 Series sedan's extra-cost 8.8-inch central display  screen comes standard in the M3; indeed, this is a genuinely loaded car with  remarkably few options by BMW standards._x000D_
_x000D_
The supportive M sport seats are well-matched to  the 2016 M3's prodigious handling capabilities._x000D_
From the driver's vantage point, the classic analog tachometer  and speedometer provide a historical link with BMWs of previous decades, while  the optional head-up display projects digital information onto the windshield. The  knob-based, touchpad-enhanced iDrive electronics interface is pretty easy to  use, thanks to straightforward menus, crisp  graphics and quick processing times._x000D_
The well-bolstered front  seats are both comfortable on trips and supportive in aggressive driving, and  there's plenty of front headroom and legroom. The backseat is decently sized  for this class of car, with enough headroom and legroom for two average-size  adults. Trunk space is about average at 12.0 cubic feet.Read more;</t>
  </si>
  <si>
    <t>Look no further than the 2016 Toyota Prius if fuel economy is what you're after. But you'll also enjoy more sophisticated ride and handling qualities and a quieter powertrain. Going green with a Prius has never been better.Notably, we picked the 2016 Toyota Prius as one of Edmunds' Best Used Cars.Vehicle overviewThe  fully redesigned 2016 Toyota Prius further cements the model's reputation as  the most fuel-efficient hybrid car you can buy. But the company that dominates  the hybrid sales market is not coasting on its success. Toyota turned its attention to refining the  rest of the car, with impressive results. At the same time, Toyota produced a  radically different exterior design that many of us find challenging to like, though  whether Prius fans will love it or hate it remains to be seen._x000D_
_x000D_
The redesigned 2016 Prius has styling unlike anything  else, unless you count the hydrogen-powered Toyota Mirai, which seems to have  been the inspiration._x000D_
The  essential appeal of the Prius, of course, lies in its fuel economy, and for  2016 the numbers are indeed impressive, with an EPA combined rating of 52 mpg  for the standard car. But there is one hybrid that can beat it, and that  machine is the new Prius Eco, a fuel-economy-oriented variant (as if the Prius  needed one) that is rated at a whopping 56 mpg combined. As an added bonus, the  gas engine is now noticeably quieter when it comes to life, and it sounds less  strained during hard acceleration._x000D_
But  there's plenty more to recommend the new Prius than just the powertrain. The previous  Prius' odd upright driving position is no more, replaced by a lower, more  natural orientation that makes the car feel less like a science experiment. There's  more front leg- and headroom, too, although a couple inches of rear legroom have  been lost. The payoff is found in the cargo bay, which grows by 14 percent. Hybrid  credentials aside, the Prius has long been a smart pick due to its hatchback practicality,  and for 2016 it's even more practical than before._x000D_
As  for the car's underlying architecture, a lower and wider stance combines with  the new double-wishbone rear suspension to improve the car's ride and handling.  Bumps are now more readily absorbed, and the steering's added heft is  reassuring. This new Prius is still not speedy or all that exciting to drive,  but there are far fewer failings to overlook. It's a pleasant car to drive in  its own right._x000D_
With  these refinements, the Prius also has fewer peers than ever before. Honda has  shelved its slow-selling Insight, and no other automaker is attempting a Prius  rival. At this point it's a matter of size, mpg, configuration and, yes,  styling. Is the 2016 Prius hatchback big enough, or do you want the extra passenger  space of a midsize sedan that has a trunk? If so, the 2016 Ford Fusion Hybrid or the 2016 Toyota  Camry Hybrid might be worth a look. If a plug-in hybrid is more to your  liking, the redesigned Chevrolet  Volt is pretty impressive. But for a regular hybrid, we highly recommend the  2016 Toyota Prius.2016 Toyota Prius modelsThe  2016 Toyota Prius is a four-door hatchback that seats five passengers, and it  comes in six trim levels: Two, Two Eco, Three, Three Touring, Four and Four  Touring. The compact Prius  C and larger Prius V are different models covered in separate reviews._x000D_
Standard  features found on the Prius Two include 15-inch alloy wheels, automatic LED  headlights, LED running lights and taillights, heated mirrors, keyless entry  (driver door only) and ignition, automatic climate control, dual 4.2-inch driver  information screens, cruise control, a tilt-and-telescoping steering wheel, cloth  upholstery, a height-adjustable driver seat, a 60/40-split folding rear seat, a  6.1-inch touchscreen display, a rearview camera, Bluetooth phone and audio  connectivity, voice recognition with Siri Eyes Free and a six-speaker audio system with a USB port, an auxiliary audio jack and a CD  player._x000D_
The  more efficient Prius Two Eco is fitted with ultralow-rolling-resistance tires,  two-tone wheel covers, a lighter lithium-ion hybrid battery, a lightweight  inflation kit instead of a spare tire and illuminated keyless entry on three  doors. The rear wiper that comes standard on the other trims is deleted here._x000D_
Inside  the Prius Three you'll find leatherette steering wheel and armrest trim, white  interior accents, a wireless phone charging pad (compatible phone case not  included) and the Toyota Entune premium infotainment system with a 7-inch touchscreen, navigation, satellite  radio, HD radio, real-time data (traffic, weather, fuel prices, sports, stocks)  and access to apps like Pandora, iHeartRadio, OpenTable and Yelp via a paired  smartphone running the Entune app._x000D_
_x000D_
Sleek automatic climate controls share space with  Toyota's familiar touchscreen infotainment system in the 2016 Prius._x000D_
The  Prius Four comes with a blind spot monitor, rear cross-traffic alert, automatic  wipers, leatherette upholstery with contrasting white stitching, heated front  seats, a power driver seat with adjustable lumbar, seatback storage pockets and  a rear cargo cover._x000D_
Standard  equipment on the Three Touring or Four Touring includes everything on the corresponding  Three or Four plus 17-inch alloy wheels, foglights, LED clearance lights,  unique rear bumper styling and leatherette upholstery with contrasting blue  seat stitching. Both also come standard with the Toyota Safety Sense package, which  includes full-speed adaptive cruise control, lane departure warning and  intervention, a pre-collision warning system and automatic high beams._x000D_
The  Prius Three and Four can be upgraded with the Advanced Technology package, which  consists of a sunroof, a head-up display and the Toyota Safety Sense equipment  found on Touring models._x000D_
Finally,  the Prius Four and Prius Four Touring can be equipped with the Premium  Convenience package, which includes JBL 10-speaker premium audio, a  self-parking system and Safety  Connect emergency services.2016 HighlightsFor 2016 the Toyota Prius has been fully redesigned. Performance &amp;amp; mpgAs before, the  new 2016 Toyota Prius is powered by a 1.8-liter four-cylinder engine and a pair  of electric motor/generators. Their outputs are blended in a unique  electronically controlled continuously variable transmission (CVT) that feeds  as much as 121 horsepower to the front wheels. Light to moderate braking transforms  one of the electric motors into a generator to keep the hybrid battery topped  up._x000D_
In Edmunds track  testing, a 2016 Prius Three accelerated from zero to 60 mph in 9.8 seconds, a  few tenths quicker than the outgoing model but 2.1 seconds slower than the last  Camry Hybrid sedan we tested. The upside is an EPA fuel economy rating  of 52 mpg combined (54 city/50 highway). Our  on-road testing of a Prius Three proved that this rating can be readily matched  or beaten. Those looking for ultimate frugality can turn to the new Prius Two Eco,  which earns an astonishing rating of 56 mpg combined (58 city/53 highway).SafetyEvery  2016 Toyota Prius comes standard with antilock disc brakes, stability and  traction control, front side airbags, full-length side curtain airbags, a  driver knee airbag and a passenger seat cushion airbag. A rearview camera also  comes standard._x000D_
Blind  spot monitoring with cross-traffic alert comes standard on the Prius Four and  Four Touring. The Toyota Safety Sense package includes full-speed adaptive  cruise control, forward collision warning and lane departure warning and  intervention. It's standard on the Prius Three Touring and Four Touring and optional  on the Three and Four. _x000D_
The  Safety Connect system that can be added to the Prius Four and Four Touring is  subscription-based (with a one-year free trial) and includes automatic  collision notification, stolen vehicle locator and one-touch access to roadside  and emergency assistance._x000D_
In  Edmunds brake testing, a Prius Three came to a halt from 60 mph in 120 feet,  which is solidly average.DrivingThe  2016 Prius is just slightly quicker than before, so it's not going to win any  speed contests. That's perfectly acceptable in light of its maximum-mpg mission.  The new Prius powertrain is more evocative of a full-on electric vehicle than  ever. Part of this is due to improved noise suppression: You don't hear the  engine as much when it is running. But the system also stays in EV propulsion  mode more of the time, provided you're not a leadfoot._x000D_
_x000D_
The all-new Prius drives better than the nameplate's  reputation might lead you to believe._x000D_
On  diverse real-world roads, the Prius is even easier to drive than before, with  smoother-acting brakes and a bit more reassuring heft to the steering. The new  double-wishbone suspension is far more adept at soaking up road imperfections  and quelling body motions than before, and it's also an effective road noise  filter. InteriorThe  2016 Prius has a more conventionally laid out interior than its predecessor. A  traditional center console between the seats contains cupholders, a shallow  storage bin (home of the wireless phone-charging pad) and an armrest. The  stubby shifter with its separate Park button remains, and the speedometer and gauge  array still sit high in the center of the dash. A new head-up display option  can present the most crucial information directly in front of the driver._x000D_
_x000D_
The 2016 Toyota Prius trades the last generation's  sporty wraparound cockpit for a cabin with a more spacious feel._x000D_
Materials  quality feels appropriate, with interesting seat fabrics and leatherette  materials showing up on lower trim levels. But the choice of pearl white as a  prominent center console accent color is sure to be polarizing. And though some  legacy Prius design quirks remain (as well as one or two new ones), the layout  and control placement are generally easy to understand and use._x000D_
The  intuitive 7-inch touchscreen upgrade responds quickly to commands. A clumsy  Entune app is necessary for high-level smartphone integration, but you can do  without and still have a satisfying experience via the USB or Bluetooth audio  connections. Bluetooth pairing, incidentally, has been greatly simplified._x000D_
Perhaps  the biggest change involves the driving position, which features a lower seat  with a less upright posture and more maximum head- and legroom despite a roof line  that's almost an inch lower. The view out is still clear thanks to a lower cowl  and side glass. And the telescoping steering wheel now has ample range of  adjustment, with simplified control buttons that have a more positive feel._x000D_
But  more than 2 inches of rear legroom has been lost. The remaining space is still  enough for most families, but the Prius may not be the choice it once was among  taxi drivers. The payoff is increased luggage capacity, which stands at 24.6  cubic feet, a full 3 cubic feet more than the last model. The Prius Two Eco and  Prius Four twins lack a spare tire, which lowers the floor and raises their  luggage capacity to a cavernous 27.3 cubic feet.Read more;</t>
  </si>
  <si>
    <t>;Overall ratingWhen the  Toyota Prius was overhauled for the 2016 model year, it arrived with an updated  exterior design, a more accommodating cabin and a much-improved ride  quality.Â Â  The Prius'  essential appeal, of course, is fuel economy. And with an EPA rating of 52 mpg  in combined driving, the latest Prius delivers in a big way. Even if you drive  it with a heavy foot, this Prius will return better mileage than just about  every car on the road. There's  more to like about the Prius than its fuel efficiency. For one, it's a  practical hatchback with more cargo room than a typical hybrid sedan. It's also  quieter than you'd expect of a compact hatchback, with very little road and  engine noise when you're driving around town. And with the exception of  Toyota's clunky Entune smartphone app, the technology interface (navigation,  audio, phone) is also slick, stylish and easy to use. Last  year's overhaul put more distance between the Prius and its peers. The Chevrolet Volt is an obvious rival, offering  similar hatchback utility and more understated style. But it's also a plug-in  hybrid (competing more with the plug-in Prius Prime) and is more expensive.  Instead, check out the new Hyundai Ioniq Hybrid, which is a surprising equal to the  Prius in almost every measure. If you're looking for more rear passenger room,  midsize sedans such as the Ford Fusion Hybrid or Toyota Camry Hybrid are also worth considering. The 2017  Toyota Prius comes standard with antilock disc brakes, stability and traction  control, front side airbags, full-length side curtain airbags, a driver knee  airbag and a passenger seat cushion airbag. Also standard for 2017 is a  rearview camera forward collision warning, forward collision mitigation with  automatic braking, and lane departure warning and intervention. Blind-spot  monitoring with rear cross-traffic alert comes standard on the Prius Four and  Four Touring. The Safety  Connect system that can be added to Prius Four and Four Touring is  subscription-based (with a one-year free trial) and includes automatic  collision notification, stolen vehicle locator, and one-touch access to  roadside and emergency assistance. In Edmunds  brake testing, a Prius Three came to a halt from 60 mph in 120 feet, an average  result for the class. Notably, we picked the 2017 Toyota Prius as one of Edmunds' Best Used Cars._x000D_
What's it like to live with?_x000D_
To learn more about the Toyota Prius of this generation, read about our experiences from living with a 2016 Toyota Prius. After its debut, we went out and bought one, holding onto it for almost four years and racking up more than 30,000 miles. We cover everything from this hybrid's real-world fuel economy to seat comfort and cargo space. Please note that the 2017 Toyota Prius differs from our long-term 2016 model in that the newer model includes more standard safety features. It's the same generation, though, so most of our observations still apply.2017 Toyota Prius modelsThe 2017  Toyota Prius is a four-door hatchback that seats five passengers. It's  available in seven trim levels: One, Two, Two Eco, Three, Three Touring, Four  and Four Touring. The compact Prius C, larger Prius V and plug-in Prius Prime are different models covered in separate reviews. The Prius  One and Two are similarly equipped, with the One missing just a few minor  features, such as a rear window wiper. Otherwise, standard feature highlights  for both include 15-inch wheels, automatic LED headlights, LED running lights  and taillights, heated mirrors, keyless entry (driver door only) and ignition,  automatic climate control, dual 4.2-inch driver information screens, adaptive  cruise control, a tilt-and-telescoping steering wheel, cloth upholstery, a  height-adjustable driver seat, a 60/40-split folding rear seat, a 6.1-inch  touchscreen display, a rearview camera, Bluetooth phone and audio connectivity,  voice recognition with Siri Eyes Free, and a six-speaker audio system with a  USB port, an auxiliary audio jack and a CD player. All 2017 Prius trims also  come standard with forward collision warning with automatic emergency braking,  lane departure warning and intervention, and automatic high beams.The more  efficient Prius Two Eco comes with ultralow-rolling resistance tires, a lighter  lithium-ion hybrid battery, an inflation kit instead of a spare tire, and  illuminated keyless entry. The rear wiper that comes standard on the Two trims  is not offered here. Inside the  Prius Three you'll find simulated leather on the steering wheel and armrests,  white interior accents, a wireless phone charging pad and the Toyota Entune  premium infotainment system with a 7-inch touchscreen, navigation, satellite  radio, HD radio, and access to apps such as Pandora, iHeartRadio, OpenTable and  Yelp when paired with a smartphone running the Entune app. The Prius  Four comes with a blind-spot monitoring system, rear cross-traffic alert,  automatic wipers, simulated leather upholstery with contrasting white  stitching, heated front seats, a power driver seat with adjustable lumbar,  seatback storage pockets and a rear cargo cover. Standard  equipment on the Three Touring or Four Touring includes everything from the  corresponding Three or Four, plus 17-inch alloy wheels, foglights, LED  clearance lights, unique rear bumper styling, and imitation-leather upholstery  with contrasting blue stitching. The Prius  Three and Four can be upgraded with the Advanced Technology package, which  consists of a sunroof and a head-up display. Finally, the Prius Four and Four  Touring can be equipped with the Premium Convenience package, which includes a  10-speaker JBL audio system, a self-parking system and Safety Connect emergency  services.  The 2017 Toyota Prius comes with a 1.8-liter four-cylinder  engine and a pair of electric motors/generators. Their combined power is sent  through an electronically controlled continuously variable transmission (CVT)  that feeds as much as 121 horsepower to the front wheels. Light to moderate  braking transforms one of the electric motors into a generator to keep the  hybrid battery topped up. We tested a Prius Three and recorded a 0-to-60 mph time of  9.8 seconds. That's a few tenths quicker than the last-generation Prius but still  slower than most average hatchbacks. By comparison, a Camry Hybrid gets to 60  mph in 7.7 seconds, something to keep in mind if you get nervous when merging  onto the highway. The upside to the Prius' leisurely acceleration is an EPA fuel economy rating of 52 mpg combined (54 city/50 highway). Our  on-road testing of a Prius Three proved that this result can be readily matched  or surpassed. Those looking for ultimate frugality can turn to the new Prius  Two Eco, which returns an astonishing 56 mpg combined (58 city/53 highway).Â  Read more;DrivingThe 2017 Prius sacrifices speed for mileage, so its sluggish  acceleration is part of the package. With its excellent noise suppression and  initial surge of electric acceleration, the Prius doesn't feel particularly  slow around town. It mainly suffers during higher speed situations such as  getting on a freeway or attempting to pass slower traffic. One area in which the latest Prius is much improved over its  predecessor is the ride quality. It feels more substantial on the road, so you  get less noise, fewer jolts over bumps and a solid feel through the steering  wheel. It's still not as refined as some other traditional sedans in the  midsize class, but considering its level of fuel efficiency, it's not a bad  trade-off. ;InteriorOlder  Prius models had a quirky, futuristic interior layout that, although useful,  suffered from cheap-looking and cheap-feeling plastics and fabrics. The latest  Prius has a more conventional layout and higher-quality materials. A stubby  shifter with a separate Park button is used for selecting forward, reverse and  neutral. A speedometer and gauge array sits high in the center of the dash, and  although it looks cool, it's not an ideal location. There is, however, an  optional head-up display that can display the most crucial information directly  in front of the driver. Interesting  seat fabrics and imitation leather show up even on lower trim levels, and the  layout and controls are easy to understand and use. The 7-inch touchscreen  responds quickly to commands, and though high-level smartphone integration  requires a clumsy Entune app, you can do without and still have a satisfying  experience via USB or Bluetooth audio connections. Cargo  space stands at 24.6 cubic feet, an impressive number that's a full 3 cubic  feet more than the previous-generation Prius. The Prius One, Two Eco and Prius  Four twins offer even more cavernous space &amp;amp;mdash; 27.4 cubic feet  &amp;amp;mdash; as the lack of a spare tire allows for a lower load floor. ;</t>
  </si>
  <si>
    <t>Which 3 Series does Edmunds recommend?The 330i packs good punch from its turbo four-cylinder engine and  delivers many desirable features when also equipped with the Premium, Executive  or M Sport bundles. If driver aids and safety are a priority, the Driving  Assistance package is a worthy addition.;Overall rating8.2 / 10The 2018 BMW 3 Series should make the short list for  shoppers seeking a compact luxury sport sedan. Whether enjoying its blend of  features and refinement or pushing its smooth power and sharp handling to the  limit, you'll be impressed. Today's 3 Series advances the heritage  that BMW established decades ago when it practically invented the compact  luxury car. The 3 Series is the best-selling car in its class, and for good  reason. Few can match its artful blend of performance and refinement, though  that doesn't stop other automakers from trying. In either sedan or wagon style, the 3  Series makes few compromises. It's a truly fantastic all-rounder with no  significant flaws â€” it's simultaneously comfortable and sporty, small  without being confining, and offers fuel-efficient and powerful engines.  There's a 3 Series for seemingly every flavor. Fuel economy a priority? The  diesel-powered 3 Series achieves 36 mpg combined. Need maximum cargo space? The  3 Series wagon offers 53 cubic feet of room. Just want to test the waters of  BMW ownership? The base model 320i, while sparsely equipped for a luxury sedan,  offers the model's hallmark balance and performance for a reasonable price.It's true that the current generation of  the 3 Series is getting a bit dated, and newer rivals might hold an advantage  in stylistic appeal. Overall, though, the 3 Series is still one of the best.Notably, we picked the 2018 BMW 3 Series as one of Edmunds' Best All-Wheel-Drive Sedans for 2018.2018 BMW 3 Series modelsThe  2018 BMW 3 Series is available in sedan and wagon body styles. (The 3 Series  Gran Turismo hatchback is reviewed separately, as are coupe and convertible  models collectively known as the BMW 4 Series.) Sedans come in 320i, 328d, 330i, 330e and 340i trim levels with standard rear-wheel drive. All-wheel drive  (called xDrive) is optional on all but the 330e plug-in hybrid. The wagon is  available only in 330i xDrive and 328d xDrive trims. The 320i is the most affordable way into  a 3 Series, but it lacks many standard and optional creature comforts. It  starts with a turbocharged 2.0-liter four-cylinder engine (180 horsepower, 200  pound-feet of torque) and a choice of a six-speed manual or an eight-speed  automatic transmission. Standard feature highlights include 17-inch wheels,  remote locking and unlocking, push-button start, automatic wipers, dual-zone  automatic climate control, premium vinyl upholstery, BMW Assist emergency  telematics, Bluetooth connectivity, the iDrive infotainment interface, a  6.5-inch display and a nine-speaker sound system. The 330i has a more powerful 2.0-liter  engine (248 hp, 258 lb-ft of torque) as well as LED headlights,  power-adjustable front sport seats, power-folding and heated side mirrors,  auto-dimming mirrors, paddle shifters for automatic transmission-equipped  models, driver-seat memory settings and split-folding rear seatbacks. The 328d and 330e sedans come similarly equipped. Both use a turbocharged  2.0-liter four-cylinder engine paired only to the eight-speed automatic, but  the 328d engine uses diesel fuel and generates 180 hp and 280 lb-ft of torque.  The 330e engine takes conventional gasoline but is augmented by an electric  motor for a combined 248 hp and 310 lb-ft of torque. The  328d and 330i wagons are equipped like the sedans and also come with a  panoramic sunroof, roof rails, a power liftgate and the eight-speed automatic  transmission. Finally,  the 340i sedan has a turbocharged  3.0-liter six-cylinder engine (320 hp and 330 lb-ft), the contents of the  Premium package (see below), keyless entry and ignition, a sunroof and a  16-speaker Harman Kardon audio system (optional on most other models). The M  Sport package (see below) is also standard, but its contents can be replaced by  those from the Sport or Luxury package. There  are several option packages for the 2018 3 Series. In our opinion, the main  ones to look out for are the Premium and the Executive since they further equip  the 3 Series with a host of desirable convenience and tech-oriented extras. The  Premium package, for example, adds heated front seats, a head-up display, a  navigation system, a 8.5-inch display screen and BMW's Remote Services (can  lock and unlock doors or find car in a parking lot via smartphone app). The  Executive package adds adaptive LED headlights, side- and top-view parking  cameras, and upgraded leather upholstery. Other  popular picks include the Track Handling package (improves handling and  steering) and the Driving Assistance package that adds many advanced driver  safety aids. Trim testedEach vehicle typically comes in multiple  versions, although trim levels share many aspects. The ratings in this review are based  on our full test of the 2016 BMW 328i  xDrive sedan (2.0L turbo inline-4 | AWD | 8-speed automatic). NOTE: Since  this test was conducted, the 328i has received some revisions, chief among them  a new name (now 330i) and a boost of 8 horsepower and 3 pound-feet of torque. A  rearview camera also now comes on every 3 Series. Our findings remain broadly  applicable to this year's 330i.Read more;Driving9.0The BMW 3 Series's turbocharged engines are typically overachievers, and the eight-speed automatic is always on point with exquisitely curated shifts. Handling is excellent despite generous suspension travel to improve ride comfort. A great performer.Acceleration8.0Other than the 320i, which is expectedly slow given its 180 hp, acceleration is strong. We've tested a bunch of 3 Series models, and all have impressed. In our tests, a 340i xDrive sprinted from zero to 60 mph in just 4.4 seconds. Expect the 330i to take about 5.5 seconds.Braking9.0The brake pedal has no bite to speak of and that's a compliment. It's progressive and never abrupt. In panic stops from 60 mph, a 328i xDrive needed just 113 feet to halt, despite wearing less grippy all-season tires. A 340i xDrive was at 118 feet. Either way, it's outstanding.Steering8.5The current 3 Series' steering feels more synthetic than past iterations, but it's still a job well done. Words like "telepathic" may no longer apply, but there's gratifying responsiveness and accuracy.Handling8.5The supple ride attests to BMW's focus on luxury, but a true sport sedan lies beneath. The harder you push a 3 Series, the better it feels. The optional M Sport lowered suspension increases athleticism without a stiffer ride penalty. Retains a sense of refined performance that sets it apart.Drivability9.0Always-on turbo torque means great flexibility in daily driving; there's no need to downshift if you want some oomph. The transmission is expertly programmed, always shifting with grace and precision. The auto stop-start system stays off if you turn it off.Read more;Comfort9.0BMW has made comfort a top priority lately, and the 3 Series is a case in point. From its absorbent ride to its remarkably quiet interior at highway speeds, it meets luxury buyers' expectations across the board. You needn't care about sportiness to enjoy this car.Seat comfort9.0The front seats find a nice middle ground between plushness and snug support. The side bolsters are modestly sized but should suffice for most. There's an ample range of adjustments. The armrests are nicely placed and padded.Ride comfort9.0The 3 Series has a lot of suspension travel for a performance car, giving it very good shock-absorption capability. Older 3 Series tended to ride firmly, but this one has true luxury-grade compliance yet still feels sporty.Noise &amp;amp; vibration8.5BMW now pipes in a pleasant, throaty synthetic soundtrack through the speakers that you'd never guess was fake. It's quiet while cruising, however, as is the cabin in general, impressively so.Climate controlYou'll have to spend a little bit of time familiarizing yourself with the climate control buttons, but overall the system works very well. The ability to vary the upper air vent temperature independent of the floor vents remains a BMW hallmark. But ventilated seats aren't available on the 3 Series.Read more;Interior8.0The 3 Series interior offers an attractive yet restrained design and a sensible control layout with familiar BMW ergonomics. The rear passenger space is better than ever but may still leave a bit to be desired. Small-item storage is hard to come by. Still a strong effort overall.Ease of use8.5Most buttons and stalks are well-placed. The cruise control buttons on the wheel are particularly intuitive. The iDrive controller is complex, but there's a logic to it that becomes second nature. The Tech package includes a wider and better 8.8-inch screen.Getting in/getting out8.0The short doors facilitate access in tight spaces. You can't fall down into this sport sedan as you would into a sports car; seat height is where it should be. The front seatbacks can impede rear access a bit if taller folks are up front.Driving position7.5The driver's seat offers a lot of adjustment range in the up-down and fore-aft directions, and the telescoping steering wheel pulls back far enough for even the tallest of drivers. Once situated, the mirrors, gauges and controls all feel close at hand.Roominess7.5The front seats have abundant head- and legroom. The backseat legroom is generous, too, and even our 6-foot-2-inch tester had enough headroom. But backseat elbow and shoulder room do feel tight on the door side.Visibility8.5Visibility is excellent all around thanks to reasonably thin pillars and plenty of glass. We applaud BMW for maintaining these traits over time. But a rearview camera and parking sensors should be standard at this price, not optional. (Note: A rearview camera now comes with the 2018 3 Series.)Quality9.0Quality materials abound, including real metal inlays on the dashboard and the center console. The sun visors feel flimsy, though, and do not slide for extended side-window coverage. Buttons, knobs and levers feel solid and precise.Read more;Utility7.0The wagon offers max versatility with 53 cubic feet of cargo capacity. The sedan gets handy 40/20/40-split folding rear seats, except for 320i, which offers them as optional. Multiple bike, board, boat racks and carriers are available from BMW Accessories.Small-item storageThe 3 Series continues to suffer from a shortage of bins or cubbies for phones and other small items. All four doors have decent-sized pockets, though, and there are two front and two rear cupholders.Cargo spaceThe trunk measures an above-average 13 cubic feet, and the rear seatbacks fold forward via trunk-mounted levers. The wagon offers 53 cubic feet with the rear seats folded.Child safety seat accommodationAny of the three rear seat positions can be used. Removable plastic covers provide easy access to the lower LATCH anchors, and the three top tether mounts are very easy to get at via covers that hinge upward. There's enough room to fit a rear-facing safety seat without much trouble.Read more;TechnologyThe standard 6.5-inch iDrive display is adequate, but the 8.8-inch screen is the true luxury touch. The iDrive system is easy to use with straightforward menus, crisp graphics and quick processing. The controller touchpad can be used to handwrite inputs using your finger.Audio &amp;amp; navigationThe standard audio system is nice; the optional 16-speaker Harman Kardon surround system is even better. This latest iteration of BMW's iDrive is well sorted, with a main touchpad control knob surrounded by a simple button array.Smartphone integrationApple CarPlay is a stand-alone option. There's no Android Auto integration yet. Wireless charging is available, but only as a stand-alone option that first requires purchasing the Premium package (which also adds a Wi-Fi hotspot and enhanced Bluetooth).Driver aidsA full suite of driver aids, including a rearview camera, parking sensors, blind-spot monitoring, lane departure warning, and forward collision warning with automatic emergency braking, is available. They work well, but you've got to pay for them.Voice controlVoice controls seem clunky and hard to work, but a longer press and hold breaks through to our paired smartphone's Siri voice command structure, which is excellent. It's nice to have this feature because smartphone operating systems do this better.Read more;</t>
  </si>
  <si>
    <t>Which M3 does Edmunds recommend?The 2018 BMW M3 comes in one trim level and offers just a few options. As such, your biggest choice is between the standard six-speed manual transmission or the optional seven-speed, dual-clutch automatic. The M3's faster with the latter but more engaging with the former. The Competition package gives the M3 sharper handling and a more entertaining experience â€” not to mention some of the coolest-looking wheels currently on a new vehicle â€” so that's a worthy option. The M Driver's package is also worth it, just for the day of high-performance driver training.;Overall ratingIt's a common problem: You have to  transport your family, but you still want to go fast and have fun. What's a  driving enthusiast to do? Try the 2018 BMW M3. This performance variant of the  brand's 3 Series merges practicality and performance into one highly enjoyable  sport sedan. The transformation from luxury-oriented 3  Series to really fast luxury-oriented M3 includes a vastly more powerful  six-cylinder engine, bigger wheels, stickier tires, stronger brakes and firmer  suspension tuning. The exterior changes are more subtle. Aficionados will  recognize it immediately, but most might not notice the quad exhaust tips,  domed hood, wider fenders and carbon-fiber roof.What we really love about the M3, though,  is that it retains its civility in spite of the performance upgrades. The ride  quality remains comfortable thanks to adaptive dampers, the seats are  supportive yet comfortable enough for long road trips, and the back seat and  trunk are spacious. While there are higher-performing competitors, and more  luxurious ones, few blend both traits with the fluidity of the 2018 BMW M3. 2018 BMW M3 modelsThe BMW M3 is a four-door, five-passenger high-performance car that's based  on the company's 3 Series. Its sedan layout gives it practicality for daily  use, while its sporting hardware upgrades make it more exciting to drive. The  few options packages available can increase performance further and add more  comfort features. Under the hood is a 3.0-liter  turbocharged inline-six engine (425 horsepower, 406 pound-feet of torque) that  sends its power to the rear wheels through either a six-speed manual  transmission or a seven-speed, dual-clutch automatic. Standard equipment highlights include  adaptive suspension dampers, LED headlights, 18-inch wheels, power and heated  front seats, dual-zone climate control, keyless ignition and entry,  auto-dimming mirrors, BMW iDrive infotainment interface (with a 8.8-inch  display screen), a navigation system and a Harman Kardon sound system.The Competition package sharpens the M3's  responses by boosting engine output to 444 hp and further tuning the suspension  and differential. It also includes lightweight 20-inch forged wheels. The Driving Assistance package is where  you'll find advanced safety features. This package includes lane departure  warning, forward collision warning (with pedestrian detection) and low-speed  automatic emergency braking. It also adds a feature that displays the posted  speed limit in the gauge cluster. The Executive package adds more  convenience-based extras such as adaptive headlights with auto high beams,  heating for the steering wheel and rear seats, a head-up display, side- and  top-view parking cameras, and an automated parking system.Stand-alone options include  carbon-ceramic brake rotors, a nonadaptive suspension, a sunroof, blind-spot  monitoring, wireless device charging and Apple CarPlay phone integration.  Owners seeking more thrill should consider the M Driver's package, which is  essentially one day of high-performance driving education.Trim testedEach vehicle typically comes in multiple  versions that are fundamentally similar. The ratings in this review are based  on our full test of the 2015 BMW M4 (turbo  3.0L inline-6 | 6-speed manual | RWD). NOTE: The M4 is the coupe variant of the  M3. Our findings remain broadly applicable to this year's BMW M3, however.Read more;DrivingThe M3 drives a lot like a sports car. It accelerates with potency, turns sharply and stops quickly. There's little reason to crave more performance, though the steering doesn't communicate much road feel to the driver. Still, this car does an impressive number of things very well.AccelerationThe turbo 3.0-liter six-cylinder feels eager, alert and powerful. Sharp at low revs, has a strong midrange and is willing to rev with great throttle response at any speed. In Edmunds testing, an M4 with a manual transmission hit 60 mph in 4.4 seconds and the quarter-mile in 12.4 seconds at 116 mph.BrakingThe M3's brake pedal is firm. The powerful (optional) carbon-ceramic brakes on our test car have excellent modulation and great stopping power. There are some groans at low speeds, but that's expected. In a simulated-panic stop from 60 mph to zero, the M4 took just 106 feet, an excellent result.SteeringSteering on the M3 is well-weighted and precise, but it's lacking the feel we expect from cars in this class. That lack of feel becomes even more pronounced when you get closer to the car's elevated handling limits, but in-town steering should be sufficient for most drivers.HandlingNo surprises here: The M3 has lots of grip and excellent agility. The car's immense handling capabilities inspire lots of confidence while you're driving fast. This is especially rewarding for drivers who are attentive in managing weight transfer.DrivabilityThis car is a great example of cohesive integration of the primary driving controls. The manual gearbox in our test car had slick, bright and fast shifts. Drive this car every day and you'll be able to tell that its nuances were fussed over.Read more;ComfortEveryday use is no problem for this car. It's properly sporting but totally user-friendly. The ride is supple enough for your commute, and noise will never wear you down. Its seats in particular stand out for their ability to do it all.Seat comfortFront-seat comfort is outstanding no matter whether you are exploring a mountain road or just cruising. The combination of leather and cloth is unusual but effective.Ride comfortThis is a firm-riding car, no doubt, but there's a suppleness to the dampers that rounds off the edges. Nobody will mistake its ride quality for that of a Bentley, but for a sporting vehicle it is quite good.Noise &amp;amp; vibrationSome road noise is evident from the low-profile tires on optional 20-inch wheels, but there is very little engine noise at a cruise. Prod the throttle and the engine perks up nicely. The resulting sound isn't soul-stirring, though.Read more;InteriorThe M3 has a practical driving position with good outward visibility. The controls, though numerous, are arranged in a way that makes sense. The interior is large and easy to live with on a daily basis.Ease of useLogical and well-laid-out cabin controls make the M3's interior easy to use. The iDrive screen is large, bright and crisp, as are the simple gauges. Climate controls consist of temperature knobs and buttons for the rest. Limited brightwork prevents distracting reflections.RoominessThis is a larger car than you might guess. The ample width provides plenty of shoulder and elbow room in front. Without the sunroof, headroom is no problem for 6-footers. The same goes for the back seats, which comfortably support passengers of all sizes.Visibility3.5Forward and side visibility is good, thanks to the relatively upright seating position and tall windows. As with most modern cars, there are large blind spots at the rear roof pillars, and the deck is on the high side.QualityExcellent fit-and-finish defines the M3's cabin. Cabin controls and features move smoothly and with precision. Materials are rich and appear to have been chosen to minimize distraction. The use of mixed materials on the seats is unusual but very effective.Read more;TechnologyBMW's latest iDrive entertainment system is powerful and relatively easy to learn and operate. Apple CarPlay is available wirelessly, but only as an option. The system also understands voice controls with remarkable ease and quickness.;</t>
  </si>
  <si>
    <t>Which M3 CS does Edmunds recommend?The  2018 BMW M3 CS is a limited-edition  model and is a subvariant of BMW's popular M3. If you have an interest in  unique BMW sport sedans, and your local dealer has a CS, we suggest you buy it.  BMW will only make them for one year.;Overall ratingIt's  easy to argue that the BMW M3 occupies a central part of the spectrum between  everyday sedan and sports car. It's one of the most accessible practical sport  sedans that most drivers can buy. You could take it to a track day in the  morning and then head to a fancy dinner with a date that same evening.But  what if you want something more aggressive? BMW hopes its latest special  edition, dubbed the M3 CS, is what sport-sedan purists are craving.The  M3 CS has a more powerful engine thanks to software recalibration and sport  exhaust. It now produces 453 horsepower and 443 pound-feet of torque, which is  a 28 hp and 37 lb-ft increase over the standard M3. Midrange power is broader,  and BMW retuned the seven-speed dual-clutch transmission for quicker shifts and  launches. The suspension has also been completely reworked for a much narrower  and sportier range of adjustability. Also  on tap are the carbon-fiber exterior panels and CS-exclusive interior. The  hood, roof, diffuser, and spoiler are all made of carbon fiber. On the inside,  faux suede and contrast stitching are everywhere, while lightweight bucket  seats keep the driver and passenger connected to the car. Finally, the climate  controls and audio system are lightened versions unique to the CS.From  a performance perspective, the 2018 BMW M3 CS is the top dog and is perfect for  BMW fans who frequent the track. But if you're looking for a street-friendly  sport sedan, it's probably better to stick with the standard M3. 2018 BMW M3 CS modelsThe  2018 BMW M3 CS is a limited-edition variant of the regular M3 sedan. It  features more power, a stiffer suspension, and unique interior and exterior  treatments. The M3 CS is only available in one trim and uses a  twin-turbocharged inline six-cylinder engine that produces 453 hp and 443  pound-feet of torque to drive the rear wheels through a seven-speed dual-clutch  automatic transmission. Much  like the standard M3, the M3 CS comes equipped with an exclusive exterior  fascia and interior trim package. A staggered tire setup â€” 19-inch  front and 20-inch rear â€” comes with summer performance tires. You  also get an adaptive suspension, and an electrically adjustable rear  differential sends power evenly to both rear wheels.But  the M3 CS isn't a stripped-out sport sedan. Standard equipment includes a  surround-sound audio system, navigation, power-adjustable front seats, Apple  CarPlay connectivity, and BMW's ConnectedDrive and Remote Services systems that  integrate your smartphone to the car. Safety-oriented  standard features include adaptive cruise control, LED headlights, automatic  windshield wipers, auto-dimming interior and exterior mirrors, and a rearview  camera.The  M3 CS is light on options. The Executive package includes rear power sunshade  and manual side window sunshades, ultrasonic parking sensors, adaptive LED  headlights with automatic high-beam activation, a head-up display and  speed-limit sign recognition. The  only stand-alone options are for carbon-ceramic brakes and two special-order  paint colors: Frozen Dark Blue II and Lime Rock Grey.Read more;</t>
  </si>
  <si>
    <t>Which Prius does Edmunds recommend?Buyers looking to get the most  bang for their buck should check out the Prius  Two, which adds a rear windshield wiper and a few extra conveniences.  Toyota is also including the Safety Plus package, with more active safety  equipment such as blind-spot monitoring and rear cross-traffic alert, as a  no-cost add-on.;Overall rating7.8 / 10If you want pure efficiency and  eco-friendly driving without the hassle of plugging in your car, the 2018  Toyota Prius remains at the top of the heap. Pretty much nothing short of a  plug-in hybrid will return better real-world results. We've had a 2016 Prius in our long-term test car fleet, and after more than a year we averaged about  50 mpg, even with thousands of miles spent in brutal Los Angeles traffic. We  also appreciate the Prius' practicality and comfort, with its generous cargo  area and smooth ride quality. Of course, the Prius compromises on acceleration  and handling, proving less rewarding to drive than many traditionally powered  vehicles. There's also the question of Toyota's infotainment system, which  lacks some functionality, and the car's questionable styling.If you're shopping for a hybrid, know  that there's more competition than ever. The Hyundai Ioniq Hybrid actually  claims slightly higher EPA-rated fuel economy than the Prius and offers a  longer warranty. It certainly has a more functional interior with better  technology, too. However, the Ioniq is even less satisfying to drive than the  Prius, and it's a less comfortable place to spend time. There's also the Kia  Niro hybrid, which has the look of an SUV, and a slew of midsize hybrid sedans  to consider. Still, there's a reason the Prius remains  the king of the hybrid cars. If you put a premium on efficiency and value, you  won't be disappointed by the Prius.Notably, we picked the 2018 Toyota Prius as one of Edmunds' Best Used Cars and Best Hybrid Cars for this year._x000D_
What's it like to live with?_x000D_
To learn more about the Toyota Prius of this generation, read about our experiences from living with a 2016 Toyota Prius. After its debut, we went out and bought one, holding onto it for almost four years and racking up more than 30,000 miles. We cover everything from this hybrid's real-world fuel economy to seat comfort and cargo space. Please note that the 2018 Toyota Prius differs from our long-term 2016 model in that the newer model includes more standard safety features. It's the same generation, though, so most of our observations still apply.2018 Toyota Prius modelsThe  2018 Toyota Prius is a four-door hatchback that seats five passengers. It's  available in seven trim levels: One, Two, Two Eco, Three, Three Touring, Four and Four Touring.  The compact Prius C and plug-in Prius Prime are different models covered in  separate reviews. Power  for all Prius trims comes from a 1.8-liter four-cylinder engine and a pair of  electric motors/generators. Their combined 121 horsepower is sent through a  continuously variable automatic transmission (CVT) to the front wheels.The  Prius One and Two are similarly equipped, with the One missing a few minor  features, such as a rear window wiper. Otherwise, standard feature highlights  for both include 15-inch wheels, automatic LED headlights, LED running lights  and taillights, heated mirrors, keyless entry (driver door only) and ignition,  automatic climate control, dual 4.2-inch driver information screens, adaptive  cruise control, a tilt-and-telescoping steering wheel, cloth upholstery, a  height-adjustable driver seat, and a 60/40-split folding rear seat.Also  standard is a 6.1-inch touchscreen display, a rearview camera, Bluetooth phone  and audio connectivity, voice recognition with Siri Eyes Free, and a  six-speaker audio system with a USB port, an auxiliary audio jack and a CD  player. Standard safety features include automatic high beams, a rearview  camera, forward collision warning, forward collision mitigation with automatic  braking, and lane departure warning and intervention. The  Prius Two also currently comes with the Safety Plus package as a no-cost  add-on, which includes blind-spot monitoring, rear cross-traffic alert, parking  sensors and automated parking assist.The  more efficient Prius Two Eco is equipped with ultra-low-rolling resistance tires,  a lighter lithium-ion hybrid battery, an inflation kit instead of a spare tire,  and illuminated keyless entry. The rear wiper that comes standard on the Two  trims is not offered, nor is the Safety Plus package. It returns an impressive 56 mpg combined (58 city/53 highway).Inside  the Prius Three, you'll find simulated leather on the steering wheel and  armrests, white interior accents, a wireless phone charging pad, and the Toyota  Entune premium infotainment system with a 7-inch touchscreen, navigation,  satellite radio, HD radio, and access to apps such as Pandora, iHeartRadio,  OpenTable and Yelp when paired with a smartphone running the Entune app. The  Prius Four comes with automatic wipers, simulated leather upholstery with  contrasting white stitching, heated front seats, a power driver seat with  adjustable lumbar, seatback storage pockets and a rear cargo cover. Standard  equipment on the Three Touring or Four Touring includes everything from the  corresponding Three or Four, plus 17-inch alloy wheels, foglights, LED  clearance lights, unique rear bumper styling, and imitation-leather upholstery  with contrasting blue stitching. Note  that the aforementioned Safety Plus package is also a no-cost add-on for the  Three and Four. The Prius Three and Four (but not the Touring versions) can  also be upgraded with the Advanced Technology package, which consists of a  sunroof and a head-up display. Finally, the Prius Four and Four Touring can be  equipped with the Premium Convenience package, which includes a 10-speaker JBL  audio system, a self-parking system and Safety Connect emergency services. The  Safety Connect system that can be added to Prius Four and Four Touring is  subscription-based (with a one-year free trial) and includes automatic  collision notification, stolen vehicle locator, and one-touch access to  roadside and emergency assistance.Trim testedEach vehicle typically comes in multiple  versions that are fundamentally similar. The ratings in this review are based on our full test of  the 2016 Toyota Prius Three Hatchback (1.8L inline-4 hybrid | CVT automatic | FWD).NOTE:  Since this test was conducted, the current Prius has received some revisions,  including adjustments to trim-level features and expanded availability of  active safety features. Our findings remain broadly applicable to this year's  Toyota Prius.Read more;Driving7.5Fuel efficiency is the name of the game with the Prius, and the raw performance numbers reflect this. On its own, though, the Prius is a competent and efficient hatchback with solid handling and an easy-to-drive nature.Acceleration6.0Acceleration is adequate. A 9.8-second 0-60 mph time is near the bottom of the segment, though the Prius has enough zip off the line to feel lively around town.Braking7.0In our emergency braking test, the Prius posted average stopping performance. Except at crawling speeds, pedal feel is smooth and linear without any of the awkwardness indicative of many hybrid systems.Steering7.0The steering is direct, though it doesn't provide much feedback from the road. The system is well-weighted, and little effort is required to point the Prius in the intended direction without catching grooves or seams.Handling7.5The Prius feels responsive and reasonably agile on the street. Body roll is present and the tires fight for grip, but the car never feels unwieldy or dangerous. The Prius remains composed over midcorner bumps and dips.Drivability8.5The transition from EV to hybrid mode is unobtrusive, though the engine sounds harsh when firing up. Acceleration is smooth. The cruise control holds speed well going both up- and downhill.Read more;Comfort8.0The Prius is comfortable and quiet around town, especially in EV mode. The seats aren't class-leading, but they're comfortable and a step up from the previous model. It's only the buzzy engine that drags down the Prius' comfort level.Seat comfort8.0The seat offers a lot of vertical adjustment, but there's no lumbar adjustment. The seat cushion remains comfortable after long drives. The moderate side bolstering supports without squeezing.Ride comfort9.0The Prius is smooth and composed on the street. Rebound over bumps is minimal, and the car never feels too bouncy or too stiff. Broken or uneven pavement doesn't upset the car or translate into a harsh ride quality.Noise &amp;amp; vibration7.0Extremely quiet in EV mode, but the engine provides a noticeable hum, which is exacerbated when the transmission keeps the engine's rpm high. Wind noise is moderate and not overly booming.Climate control7.0Single-zone automatic climate control is standard across the board and works reasonably well. The S mode function smartly cuts airflow to unoccupied seats to reduce power use by the A/C system. The heated front seats adequately warm passengers, but the switches' awkward location (hidden under the center console) makes it easy to forget when they're on.Read more;Interior8.5The interior of the Prius is, unsurprisingly, both practical and spacious. The cargo area is roomy, and the large windows allow in plenty of light. The center-mounted gauge cluster and shifter design are odd.Ease of use8.0The touchscreen is user-friendly and very responsive, but other functions are controlled by touch-capacitive icons and not real buttons. Most controls are simple and well-placed, but the odd shifter design and center-mounted gauges provide no tangible benefit.Getting in/getting out9.0The Prius is quite easy to get in and out of. The doors open wide allowing easy access to the front. Rear-seat access is also good but is hampered slightly by the sloping roofline.Roominess8.5There's generous front head-, legroom and shoulder room. Rear seating is also very good.Visibility8.5Forward visibility is great, with large windows and a low dash providing a great view. Rear visibility is OK, but the split in the glass cuts through the sightline. Over-the-shoulder visibility is only slightly hindered by a sloping roof.Quality8.0The Prius feels solidly built, and overall it uses nice materials throughout the cabin. But it is beginning to slip behind competitors such as the Honda Insight and Accord Hybrid. The very plasticky white trim on the center console of certain models will prove polarizing for some buyers.Read more;Utility8.0Cargo space is abundant. The hatch provides plenty of space with the rear seats up or down. A cargo cover folds and stores easily when not in use. The deep console provides plenty of space up front.Small-item storage8.0Storage for small items is surprisingly good in this compact hatchback. If you aren't using the Qi charging pad, you can store plenty of stuff under the center stack. The center console is narrow but deep, and even the rear cupholders have decent depth. None of the door pockets are spacious.Cargo space8.5The Prius provides a generous cargo area (24.6 cubic feet), with folding rear seats for extra space. The rear seats fold flat relative to the ground, but there's a level change from the cargo load floor. We like that you can fold the rear seats without moving the front seats forward.Child safety seat accommodation7.5The four lower LATCH anchors are large and easy to access, hidden thoughtfully behind leather flaps. Tethers are located halfway down the seatback, under cutouts in the seatback fabric. The tethers are impossible to access without removing the cargo cover first.Read more;Technology6.5Overall, the Prius' tech interface is functional but unattractive. There's only one USB port, but the available Qi pad keeps a phones charged up front, and the grippy surface does a good job of holding a phone in place. Apple CarPlay and Android Auto are not offered, and Toyota's Entune is a poor substitute.Audio &amp;amp; navigation7.0The touchscreen interface is ugly and sometimes cluttered, but it's functional and easy to operate once you get used to it. Onboard navigation is included on midtier models, and while the maps are less attractive than what you'll find on your smartphone, they offer a good alternative if you're without cell service. The screen washes out in direct sunlight.Smartphone integration6.0The Prius offers Toyota's in-house Entune software for smartphone integration. Setup requires a lengthy app download and account creation process. Entune's app support is meager and less intuitive than CarPlay or Android Auto (neither of which are offered). The Bluetooth menu offers better control and search functionality than most other Bluetooth systems. One USB and two 12-volt outlets are your charging options.Driver aids7.5A ton of driving aids are standard, and most are available on the lowly Prius Two trim. There's even an automated parking function on high-end models. Good feature availability, and most work well. Like many competing systems, the adaptive cruise control is overly sensitive, slamming on the brakes as drivers enter your lane.Voice control7.0Voice controls work reasonably well. There's some natural speech detection, so you don't have to follow the voice prompts religiously. You can interact with your phone's mobile assistant, but you hold the phone call button to access it, rather than the more common voice control button.Read more;</t>
  </si>
  <si>
    <t>Which Prius does Edmunds recommend?The  Prius is all about fuel economy and the base L Eco's 56 mpg combined EPA  estimate is difficult to ignore. Unfortunately, the L is a little light on  features. As such, we recommend getting the LE. It comes with some useful upgrades, such as blind-spot  monitoring, a rear wiper and a traditional spare tire, while keeping the price  reasonable. The LE is also available with the Prius' new all-wheel-drive  system.;Overall rating7.4 / 10More and more hybrid vehicles are coming  out every year, yet the Toyota Prius, the granddaddy of them all, remains at  the forefront. It provides high fuel economy (more than 50 mpg), a comfortable  ride and a versatile cargo area. There's also the argument for peace of mind  since Toyota certainly has a long history of making reliable hybrid vehicles.For  2019, car shoppers have another reason to consider the Prius: available  all-wheel drive. The new Prius AWD-e adds an electric motor to drive the rear  wheels for better initial traction between 0 and 6 mph and re-engages when  front tire slippage is detected at speeds up to 43 mph. If you live in an area  that has snowy or icy roads during the winter, the AWD-e could provide extra  traction. Fuel economy suffers only slightly with the Prius AWD-e. But any Prius comes with a trade-off: performance. The Prius is neither quick nor engaging to drive. Additionally, its infotainment system isn't the easiest to use and lacks Apple CarPlay or Android Auto smartphone integration. We recommend giving the Prius a shot, but newer, more well-rounded competitors such as the Honda Insight make it a somewhat tougher sell._x000D_
What's it like to live with?_x000D_
 To learn more about the Toyota Prius of this generation, read about our experiences from living with a 2016 Toyota Prius. After its debut, we went out and bought one, holding onto it for almost four years and racking up more than 30,000 miles. We cover everything from this hybrid's real-world fuel economy to seat comfort and cargo space. Please note that the 2019 Toyota Prius differs from our long-term 2016 model in that the newer model has updated styling and more standard features. It's the same generation, though, so most of our observations still apply.2019 Toyota Prius modelsThe  2019 Toyota Prius is a four-door hatchback that seats five passengers. It's  available in four trim levels: L Eco, LE, XLE and Limited. A new  AWD-e Prius debuts this year and is offered in the LE and XLE trims. Power  for the Prius comes from a 1.8-liter four-cylinder engine and a pair of  electric motors/generators. Their combined 121 horsepower is sent through a  continuously variable automatic transmission (CVT) to the front wheels. The  AWD-e models add an electric motor for the rear axle. The L Eco trim is equipped with  ultra-low-rolling resistance tires, a lighter hybrid battery, and an inflation  kit instead of a spare tire. Those features help contribute to the L Eco's  impressive 56 mpg combined rating. The other Prius trims are rated at 52 mpg or  50 mpg (AWD-e).Standard  features for the L Eco include 15-inch wheels, automatic LED headlights, LED  running lights and taillights, heated mirrors, keyless entry (driver door only)  and ignition, automatic climate control, dual 4.2-inch driver information  screens, adaptive cruise control, a tilt-and-telescoping steering wheel, cloth  upholstery, a height-adjustable driver's seat and a 60/40-split folding rear  seat.Also standard is a 6.1-inch touchscreen display, a rearview camera, Bluetooth, a front USB port and two rear charge ports and a six-speaker audio system. Standard safety features include automatic high beams, forward collision warning, forward collision mitigation with automatic braking and lane departure warning and intervention.The LE trim adds a rear window wiper,  front seatback pockets, a spare tire, parking sensors, blind-spot monitoring  with rear cross-traffic alert, and an automated parallel parking system. Stepping  up to the XLE trim brings 17-inch  wheels, automatic wipers, keyless entry for the front passenger door and rear  hatch, SofTex simulated leather upholstery and wrapped steering wheel, a  power-adjustable driver's seat, an auto-dimming rearview mirror, a semi-gloss  black center console and a wireless charging pad. It also reverts back to the  tire inflation kit.At  the top of the Prius range is the Limited trim that adds adaptive headlights, a head-up display, Toyota's Safety Connect  emergency communications, a navigation system, an 11.6-inch touchscreen, and a  10-speaker premium JBL audio system with satellite radio. Some  features, including a sunroof, are available on supporting trims as options.Trim testedEach vehicle typically comes in multiple versions that are fundamentally similar. The ratings in this review are based on our full test of the Toyota Prius XLE AWD-e Hatchback (1.8L inline-4 hybrid | CVT automatic | AWD).Read more;Driving6.5You're not buying a Prius for its engaging handling prowess. Most buyers will accept its tepid acceleration, numb steering, and soft brakes in exchange for its excellent fuel economy. The Prius' new advantage, however, is that it's available with all-wheel drive. It should be noted, however, that the rear wheels only intervene when the front wheels lose traction. So in most dry-weather scenarios, you'll never feel them working.Acceleration6.0Acceleration is adequate. A 9.8-second 0-60 mph time is near the bottom of the segment, though the Prius has enough zip off the line to feel lively around town.Braking7.0In our emergency braking test, the Prius posted an average stopping performance. Except at crawling speeds, pedal feel is smooth and linear without any of the awkwardness indicative of many hybrid systems.Steering7.0The steering is direct, though it doesn't provide much feedback from the road. The system is well-weighted, and little effort is required to point the Prius in the intended direction without catching grooves or seams.Handling7.5The Prius feels responsive and reasonably agile on the street. Body roll is present and the tires fight for grip, but the car never feels unwieldy or dangerous. The Prius remains composed over midcorner bumps and dips.Drivability8.5The transition from EV to hybrid mode is unobtrusive, though the engine sounds harsh when firing up. Acceleration is smooth. The cruise control holds speed well going both up- and downhill.Read more;Comfort7.5The seats and suspension were designed to be comfortable for long stints on the road. But broken pavement and concrete expansion joints reveal the Prius' weakness. The impacts from these types of bumps can make the car feel jittery. Due to how quiet the car is, these bumps are perhaps more noticeable than they would be otherwise.  The climate control system is effective, and we appreciate the ability to shut off registers when driving solo and set it for reduced power in exchange for more fuel efficiency. The seat heater switches have also been relocated where they are easily accessed.Seat comfort8.0The seat offers a lot of vertical adjustment, but there's no lumbar adjustment. The seat cushion remains comfortable after long drives. The moderate side bolstering supports without squeezing.Ride comfort9.0The Prius is smooth and composed on the street. Rebound over bumps is minimal, and the car never feels too bouncy or too stiff. Broken or uneven pavement doesn't upset the car or translate into a harsh ride quality.Noise &amp;amp; vibration7.0Extremely quiet in EV mode, but the engine provides a noticeable hum, which is exacerbated when the transmission keeps the engine's rpm high. Wind noise is moderate and not overly booming.Climate control7.0Single-zone automatic climate control is standard across the board and works reasonably well. The S mode function smartly cuts airflow to unoccupied seats to reduce power use by the A/C system. The heated front seats adequately warm passengers, but the switches' awkward location (under the center console) makes it easy to forget when they're on.Read more;Interior8.0The Prius is a fundamentally easy car to get in and drive. Aside from the shifter, all other controls will feel immediately comfortable to the majority of drivers, and they'll easily be able to find a comfortable driving position.   We wish there was more telescoping range in the steering wheel, however, and most of the instrument panel information is not in the driver's line of sight.Ease of use8.0The touchscreen is user-friendly and very responsive, but other functions are controlled by touch-capacitive icons and not real buttons. Most controls are simple and well-placed, but the odd shifter design and center-mounted gauges provide no tangible benefit.Getting in/getting out9.0The Prius is quite easy to get in and out of. The doors open wide, allowing easy access to the front. Rear-seat access is also good but is hampered slightly by the sloping roofline.Roominess8.5There's generous room in front for heads, legs and shoulders. Rear seating is also very good.Visibility8.5Forward visibility is great, with large windows and a low dash providing a great view. Rear visibility is OK, but the split in the glass cuts through the sightline. Over-the-shoulder visibility is only slightly hindered by a sloping roof.Quality8.0The Prius feels solidly built, and overall it uses nice materials throughout the cabin. But it is beginning to slip behind competitors such as the Honda Insight and Accord Hybrid. The very plasticky trim on the center console of certain models will prove polarizing for some buyers.Read more;Utility8.5Thanks to its cavernous hatchback cargo area (24.6 cubic feet of space) and fold-down rear seatbacks, the Prius is a tremendously functional car. There's enough in-cabin storage for the daily odds and ends, and the cupholders will securely hold beverages under the circumstances in which most Priuses are typically driven.Small-item storage8.0Storage for small items is surprisingly good in this compact hatchback. If you aren't using the Qi charging pad, you can store plenty of stuff under the center stack. The center console is narrow but deep, and even the rear cupholders have decent depth. None of the door pockets are spacious.Cargo space8.5The Prius provides a generous cargo area (24.6 cubic feet), with folding rear seats for extra space. The rear seats fold flat relative to the ground, but there's a level change from the cargo load floor. We like that you can fold the rear seats without moving the front seats forward.Child safety seat accommodation7.5The four lower LATCH anchors are large and easy to access, hidden thoughtfully behind leather flaps. Tethers are located halfway down the seatback, under cutouts in the seatback fabric. The tethers are impossible to access without removing the cargo cover first.Read more;Technology6.5For as advanced as the Prius is from a powertrain standpoint, it can seem a little odd that it comes up short for having the latest in-car tech. If you consider it an old-school car with a modern look and feel, it'll make more sense. Our test car even lacked a navigation system, and there was no way to mirror smartphone data onto the built-in screen. If you're looking for these features, you'll have to look elsewhere.    The Prius, however, comes with a full suite of advanced driving aids standard. Most of them work well, and the adaptive cruise control can bring the Prius to a complete stop. But you shouldn't use it in stop-and-go traffic. It tends to be too conservative on acceleration and too aggressive on braking. The driver behind you won't be a fan of this herky-jerky style.Audio &amp;amp; navigation7.0The touchscreen interface is ugly and sometimes cluttered, but it's functional and easy to operate once you get used to it. Onboard navigation is available. The maps are less attractive than what you'll find on your smartphone, but they offer a good alternative if you're without cell service. The screen washes out in direct sunlight.Smartphone integration6.0The Prius offers Toyota's in-house Entune software for smartphone integration. Setup requires a lengthy app download and account creation process. Entune's app support is meager and less intuitive than CarPlay or Android Auto (neither of which is offered). The Bluetooth menu offers better control and search functionality than most other Bluetooth systems.Driver aids7.5A ton of driving aids are standard, and most are available on the lowly Prius Two trim. There's even an automated parking function on high-end models. There's good feature availability, and most work well. Like many competing systems, the adaptive cruise control is overly sensitive and slams on the brakes as drivers enter your lane.Voice control7.0Voice controls work reasonably well. There's some natural speech detection, so you don't have to follow the voice prompts religiously. You can interact with your phone's mobile assistant, but you hold the phone call button, rather than the more common voice control button, to access it.Read more;Jump to:Related 2019 Prius articles;</t>
  </si>
  <si>
    <t>A class leader when it comes to ride and handling, the F-150 is dragged down by its excessive weight and lack of key safety features.2005 HighlightsNew packages this year include a Work Truck Group with argent bumpers and a vinyl bench seat, and a King Ranch Group with exclusive interior and exterior trim. A 4.2-liter V6 has been added as the base engine, along with a five-speed manual transmission.;</t>
  </si>
  <si>
    <t>A full-featured midsize family sedan that just so happens to be the most fuel-efficient and earth-friendly sedan on the market as well. The fact that it starts at just $20K makes the 2005 Toyota Prius all the more attractive.2005 HighlightsFor the 2005 Toyota Prius, a rear wiper is now standard, the sun visor material has been changed from vinyl to fabric, and the Smart Entry and Start system has been renamed the Smart Key System. ;</t>
  </si>
  <si>
    <t>Improving upon the ultimate driving machine benchmark, the 2006 BMW 3 Series is unequivocally the best car in the entry-luxury category.Vehicle overviewThe baby Bimmer has grown up for 2006. The sixth-generation 3 Series is slightly larger, heavier and faster than the previous 3, which was introduced in sedan form in 1999, followed by the coupes, the convertible and the wagon in 2000. An even better car overall, the 2006 BMW 3 Series has a bolder look, revised suspension and braking, more power and more interior space. BMW's infamous iDrive is now available in the 3 Series, but is thankfully optional (packaged with a navigation system), and the rest of the interior is a model of precision design. For now, only the sedan and wagon benefit from the complete makeover. The 2006 3 Series coupe and convertible remain unchanged but will likely be merged into a single convertible model with a retractable hardtop design for the 2008 model year. The new 3 Series sedan is again badged as a 325 or 330, although both now use a 3.0-liter inline six-cylinder. The 325 is rated at 215 hp, while the 330's engine comes with a three-stage induction system and different exhaust and powertrain software that result in 255 hp. The optional Active Steering system features a variable ratio that turns the front wheels to a greater degree relative to steering wheel movement at low speeds (such as parking lots and tight corners), and even countersteers if the stability control system senses a slide.The 3 Series is BMW's top seller in the U.S., and for good reason -- endowed with world-class suspension, steering and brake components, these cars have an ability to communicate with their drivers that is unmatched in the entry-level luxury class and, indeed, unmatched by most cars at any price. Lest you think this adroit handling comes at the expense of ride quality, rest assured that BMW still realizes the importance of comfortable cruising. Whether you choose the standard suspension or the optional sport-tuned setup, you'll be able to go about your weekday routine without feeling that you've sacrificed ride comfort for the sake of weekend thrills. Overall, the BMW 3 Series cars tend to cost more than the competition, but if you go easy on the options, we think you'll find that the price of admission is well worth it.2006 BMW 3 Series modelsThe BMW 3 Series lineup includes the 325i and 330i sedans, the 325xi all-wheel-drive sedan and wagon, the 330xi all-wheel-drive sedan, and coupe and convertible versions of the 325Ci and 330Ci. Because the sedan and wagon are all-new designs, there are slight variations between them and the two-door coupe and convertible in regard to standard and optional equipment. Standard features on 325 models include automatic climate control, one-touch power windows, a power moonroof, automatic headlights, heated mirrors, a CD player and keyless entry. The 330 model adds upgraded wheels, a sport suspension and a Logic 7 premium sound system. Various options include a DVD-based navigation system with iDrive, adaptive xenon headlights, parking sensors, active cruise control, leather seating and active steering. The optional Performance Package includes tighter suspension tuning, performance tires, a higher speed limiter and sport seats.2006 HighlightsThe BMW 3 Series sedan and wagon have been completely redesigned for 2006. Major highlights include new features, more powerful engines, a slightly larger interior and the incorporation of BMW's latest exterior styling elements. The 3 Series coupe and convertible are unchanged this year but will eventually move over to the new platform being used for the sedan and wagon; expect to see a new hardtop convertible for the 2008 model year.Performance &amp;amp; mpgThe 325 sedan and wagon models are powered by a 3.0-liter inline six that makes 215 horsepower and 185 pound-feet of torque. The 330 sedans have a higher-performance version of the same engine that generates 255 hp and 220 lb-ft of torque. BMW 325Ci coupes and convertibles have a 2.5-liter inline six that makes 184 horsepower and 175 pound-feet of torque, while the 330Ci's 3.0-liter engine generates 225 hp and 214 lb-ft of torque. Most 3 Series models come with a six-speed manual transmission as standard equipment. The exceptions are the 325Ci models, which have a five-speed. A six-speed automatic is optional for the sedans and wagon; the coupe and convertible's have a five-speed automatic. BMW's Sequential Manual Gearbox (SMG) is also available on select models. The 3 Series is typically rear-drive, though models with an "x" designation are all-wheel drive.SafetyMost BMW 3 Series models include four-wheel antilock disc brakes, stability control, dynamic brake control, front-seat-mounted side airbags and head curtain airbags for the front and rear. The sedan's and wagon's stability control system integrates several brake-related features, such as wiping the pads in the rain (wet brakes don't stop too well) and snugging the pads to the rotors when the driver lifts off the throttle, which increases brake responsiveness. In IIHS tests, the 3 Series earned a "Good" rating (the best possible) for its protection of occupants in front-offset and side-impact crashes. The NHTSA awarded the vehicle four out of five stars for front-impact safety and five stars for side-impact safety.DrivingThe BMW 3 Series never fails to impress us. Its world-class suspension, steering and brakes provide hours of entertainment on twisty two-lane highways -- beyond simply feeling rock-solid when hustled around turns, this car communicates with the driver in a manner that inspires confidence no matter what kind of driving you're doing. And you don't have to give up a comfortable ride to get this kind of athleticism.InteriorInside BMW 3 Series sedans, drivers will find a restrained show of luxury, wherein the emphasis is on driver comfort and involvement, hence the supportive seats and clean analog gauges. Materials are high in quality and build quality is exceptional; indeed, even the standard leatherette upholstery looks and feels better than you would expect.Read more;</t>
  </si>
  <si>
    <t>Phenomenal BMW handling combined with an equally awe-inspiring engine make this high-performance Motorsport creation one of our all-time favorites. The 2006 BMW M3 is the sort of car that makes enthusiasts wish they were good enough drivers to push it to its limits.Vehicle overviewWith colors like Laguna Seca Blue and Imola Red, there's no question as to where the BMW M3's aspirations lie. These famous racetracks would be fitting playgrounds for any car that promises such stratospheric levels of power and handling. Whether blasting up Tamburello at Imola or diving into the corkscrew at Laguna Seca, few cars in the world could attack a road course with the tenacity of those wearing the "M" badge of BMW's Motorsport division. Until the 2001 model year, we had to deal with the fact that as much as we loved those Motorsport machines, our European counterparts were getting versions far more powerful than ours. Their M3s boasted 317 horsepower, while ours made do with just 240. Not that we were complaining. Even with its detuned engine, the previous-generation M3 was still one of the best performance coupes available anywhere. But the grass is always greener on the other side, and U.S. enthusiasts couldn't help but wonder just how much better the M3 was in its Euro-spec trim. With the introduction of the current-generation BMW M3 for the 2001 model year, drivers had to wonder no more. The M3 is now the same whether you buy it in Stuttgart or San Francisco. Better yet, it's been blessed with an even more powerful 333-hp engine, a sturdier, more responsive suspension and slinkier bodywork that, we think, makes it one of the most stunning cars on the market. Like so many ultrahigh-performance cars of today, finding the limit of the M3's abilities takes more than just an empty road and the guts to hold the pedal down longer than usual. Fortunately, the 2006 BMW M3 gets along just fine in suburban environments, though be forewarned that the ride walks a very fine line between all-out performance and day-to-day drivability. Enthusiasts will find it pleasantly firm, but poseurs had better hold on to their cappuccinos.2006 BMW M3 modelsThe 2006 BMW M3 in offered in both coupe and convertible form. Standard features on the coupe include 18-inch wheels with Z-rated rubber, automatic climate control, 10-way adjustable sport seats, leather and cloth upholstery, one-touch power windows, heated power mirrors, a CD player, an auto-dimming rearview mirror, automatic headlights, rain-sensing wipers and keyless entry. The convertible adds power seat adjustments and full leather upholstery; these items are optional on the coupe. Additionally, the drop top comes with a fully automatic soft top (with heated rear glass); a removable hardtop is available. There are a number of option packages available, the most interesting of these being the Competition Package, which outfits the coupe with some of the performance upgrades from the coveted European-market M3 CSL, including 19-inch forged alloy wheels, larger Michelin tires, stiffer shocks and springs, a quicker steering ratio, upgraded brake pads and rotors, a less intrusive M Track mode for the stability control system, and unique Alcantara and aluminum interior trim. Choosing this package deletes cruise control and steering wheel audio controls. Among the other extras are a sunroof, seat heaters, HID headlights, a navigation system, a premium sound system, parking sensors, BMW Assist and an alarm system.2006 HighlightsAlthough the regular 3 Series is redesigned for 2006, the high-performance 2006 BMW M3 continues on the previous-generation platform with no significant changes.Performance &amp;amp; mpgThe BMW M3 is propelled by a potent 3.2-liter, six-cylinder engine rated at 333 horsepower and 262 pound-feet of torque. A six-speed manual transmission is standard, while a six-speed sequential manual gearbox (SMG) is offered as an option. The SMG offers both manual and automatic driving modes, and although it is by definition a manual transmission, its clutch is electronically controlled, such that there's no clutch pedal. Drivers can use either steering column-mounted paddles or the shift lever to change gears in manual mode. Unlike other systems, SMG allows you to alter the quickness of the shifts, and in its most aggressive shift program, it's said to be faster than Ferrari's Formula One setup.SafetySafety features include four-wheel antilock disc brakes, stability control, front side-impact airbags, head curtain airbags for the front (coupe only) and a rollover protection system (convertible only); rear side-impact bags are optional. The BMW 3 Series earned a "Good" rating from the IIHS in 40-mph frontal-offset crash testing.DrivingWe've always loved the near telepathic feel of the 3 Series' suspension, and the 2006 BMW M3 is all that and more. The near insurmountable grip and predictable motions inspire cornering speeds that will leave even the most experienced drivers second-guessing themselves. Keep the throttle set in "Sport" mode and the M3 will tackle your favorite set of switchbacks as fast as any production car on the road.InteriorAggressive driving is aided by heavily bolstered front bucket seats, a thick M Sport steering wheel with attractive blue and red stitching and distinctive red-needled M instrumentation. The rest of the interior is pretty much standard-issue 3 Series, and that means high-quality materials and tight construction.Read more;</t>
  </si>
  <si>
    <t>The 2006 Toyota Prius is a full-featured midsize family car that just so happens to be the most fuel-efficient sedan on the market. The fact that it starts at about $21K makes it all the more attractive.Vehicle overviewThe Toyota Prius wasn't the first hybrid car on the market in the U.S., but with four doors, a sizable trunk and room for four, it was the first such vehicle to offer the practicality of a typical economy car along with the outstanding fuel mileage of a hybrid. The second-generation model, introduced in 2004, delivers all that and more, with an even larger interior, hatchback utility and a hybrid drivetrain that's more powerful and cleaner than the previous version.For the uninitiated, a hybrid drivetrain typically uses a small gasoline engine in conjunction with an electric motor to provide power while keeping emissions and fuel usage to a minimum. Under full acceleration, both power sources work together to provide maximum oomph, but under lighter load conditions, such as stop-and-go traffic, the Toyota Prius alternates between the two, oftentimes running purely on battery power alone. A regenerative braking system converts energy normally lost as heat into electricity to charge the car's batteries. Although the current powertrain works in much the same way as the first-generation model, it delivers considerably more power with fewer emissions. Toyota claims that its exhaust emissions have been reduced by 30 percent over the previous model, allowing it to earn both SULEV (Super Ultra Low-Emission Vehicle) and PZEV (Partial Zero Emissions Vehicle) ratings. Although the Toyota car is rated to get combined city/highway mileage of 55 miles to the gallon by the EPA, our experience has shown that its real-world mileage is about 45 mpg.Apart from its high-tech drivetrain, the 2006 Toyota Prius offers comfortable accommodations for four adults. It's a little smaller than most midsize sedans, but even tall passengers have enough room in the rear seats. Top-notch interior materials and a unique design give the cabin an alternative look and feel, but all the amenities you would expect are there. The Prius features an innovative automatic climate control system that runs entirely on electricity. This means the A/C will continue to cool even when the gas engine is not running, such as at a stoplight. It also features a humidity sensor and smart programming so the A/C compressor runs only when it is necessary. The benefit is that you can leave it in auto-mode year round without worry of wasting any energy. The Prius' hatchback design makes loading larger items into the cargo area a snap, and with 16.1 cubic feet of space, there's nearly as much room in the trunk as in a Camry.The Prius hybrid is a legitimate family sedan that offers everything you would expect from a Toyota car -- like solid build quality and refinement -- and a few things you don't -- like a low base price. Add in the eye-popping mileage and long list of standard features, and it's easy to see why the 2006 Toyota Prius remains one of the most talked about cars available today.2006 Toyota Prius modelsThe 2006 Toyota Prius hybrid is available as a four-door hatchback only, in one well-appointed trim level. The standard features list includes power windows, locks and mirrors; automatic climate control; a tilt steering wheel with audio and climate controls; a six-speaker CD stereo; cruise control; trip computer; and 15-inch aluminum wheels. Options like a DVD-based navigation system, Bluetooth hands-free phone technology and a nine-speaker JBL premium audio system with a six-disc CD changer are also available, along with leather seating and xenon headlights. The available Smart Key system allows you to lock/unlock the doors and start the car with the key safely in your pocket or purse. The optional voice command system permits voice control of features ranging from temperature adjustment to Bluetooth cell phone dialing.2006 HighlightsThe 2006 Toyota Prius gets a tire-pressure monitor this year, along with an optional backup camera. Exterior styling is refreshed with new headlights and taillight clusters, while the interior receives darker seat fabric and a textured instrument panel center. Leather seating with a leather-wrapped steering wheel and an audio mini-jack port are newly optional.Performance &amp;amp; mpgThere is only one engine and transmission combination available. The "Hybrid Synergy Drive" power plant consists of a 1.5-liter gasoline engine and two electric drive motor/generators. The gas engine produces 76 horsepower and 82 pound-feet of torque, while the electric motors generate the equivalent of 67 hp and 295 lb-ft of torque. Net horsepower is 110, mainly because the two power sources hit their peak at different times. Regardless, power delivery is smooth and consistent from rest all the way to top speed. The Toyota Prius features an elegantly simple continuously variable "transmission" of sorts, called a power split device. It provides the ease of a conventional automatic transmission, but there are no gears to shift, drive belts, torque converter or clutch. The motors work in concert with the gas engine, through a planetary gearset, to provide seamless power and maximum efficiency at all times. Fuel mileage is rated at 60 city and 51 highway, though real-world mileage is typically in the mid 40s.SafetyAll 2006 Toyota Prius models come standard with four-wheel antilock brakes with BrakeAssist and traction control. Electronic stability control and side-impact/side curtain airbags are optional. Government crash tests on the Toyota car resulted in a four-star (out of five) rating for everything but the driver in the frontal-impact test, which earned five stars. In IIHS testing, the Prius earned a top score of "Good" for its protection of occupants in frontal and side-impact crashes.DrivingAs you'd expect, the Toyota Prius is no speed demon (zero to 60 mph in about 10.4 seconds), but when it comes to the kind of daily driving that most drivers encounter, there's more than enough power to get around. The continuously variable transmission (CVT) takes some getting used to since it doesn't shift gears, but it does make the best use of the hybrid drivetrain's power. Cabin noise is minimal, and the suspension is comfortably soft without feeling too floaty.InteriorMaterials quality is impressive, and the overall look is upscale. The gauge cluster is positioned toward the center of the dashboard, but the display is clear and easy to see. The optional touchscreen DVD-based navigation system features a backup camera display and can be voice-operated.Read more;</t>
  </si>
  <si>
    <t>The 2007 Toyota Prius is a full-featured midsize car that just so happens to be the most fuel-efficient car on the market. The fact that this hybrid starts at $22K makes it all the more attractive.Vehicle overviewFew cars of the last decade have had the impact of the Toyota Prius hybrid. It wasn't the first hybrid vehicle to enter the U.S. market, and the first-generation Prius had a quiet reception here, as it was too small, too slow and too conservatively styled to get much attention outside the hard-core environmentalist community. In contrast, the current-generation Prius, introduced in 2004, has attained celebrity status. It's not just that it's roomier, more fuel-efficient and cleaner-burning than the original, although these are all good reasons to consider buying one. It's that this midsize hybrid hatchback looks like no other car on the market and thus allows its driver to make a personal and political statement. Add in the ability to drive a Prius solo in the carpool lane in California, its biggest market, and it's clear the 2007 Toyota Prius will continue to sell in brisk numbers.The heart of the original Toyota hybrid car is a gas-electric drivetrain the company calls Hybrid Synergy Drive. In the Toyota Prius, the setup consists of a 1.5-liter four-cylinder gasoline engine paired with an electric-drive motor that draws power from a nickel-metal hydride battery pack (mounted under the car's rear hatch area) -- together they make 110 hp. A second electric motor functions solely as a generator, recharging the batteries. The primary electric-drive motor can also rejuice the batteries, using energy recaptured during braking. It sounds complicated, but a simplified continuously variable transmission (CVT) deftly shuffles power between the sources, providing smooth, seamless operation from the Prius driver's point of view. The Prius' claim to fame is its ability to operate under electric power alone at low speeds, which contributes to its low fuel consumption. With a combined EPA rating of 55 mpg, this is the most fuel-efficient car on sale in the U.S. for 2007.As technologically sophisticated as the Toyota Prius is, it's a remarkably practical car to drive on a day-to-day basis. Its interior is spacious enough to accommodate a family of four in comfort, and a tight turning radius combined with light, electric-assist steering makes it extremely easy to maneuver in crowded urban areas. The one thing the Prius doesn't offer is excitement, as its frugal drivetrain and modest handling capability make it one of the most tepid midsize cars on the road. This likely explains the introduction of the '07 Prius Touring model, which should provide slightly crisper handling along with a sportier look. If you're shopping for a Prius, you should also consider the similarly priced Honda Civic Hybrid. Its acceleration is equally pokey but it has better road manners and more mainstream styling. For those who can spend a bit more, Toyota's own Camry Hybrid offers a larger interior and all the comforts of a regular Camry. If you want to wear your green commitment on your sleeve, though, there's no better choice for a hybrid car than the 2007 Toyota Prius.2007 Toyota Prius modelsA midsize four-door hatchback, the 2007 Toyota Prius hybrid is available in two trim levels: base and Touring. The base car comes with 15-inch aluminum wheels, automatic climate control, a six-speaker CD stereo, cruise control, a trip computer and steering-wheel-mounted audio and climate controls. The Prius Touring model adds 16-inch wheels, a sport-tuned suspension, xenon HID headlights and foglamps.Options are grouped in packages and include leather seating, an MP3 player input jack and a nine-speaker JBL audio system with an in-dash CD changer, a DVD-based navigation system, a rear backup camera and Bluetooth wireless technology. The available Smart Key system allows you to lock/unlock the doors and start the car with the key safely in your pocket or purse. Any Prius equipped with the nav system has a voice-command system that covers everything from temperature adjustment to Bluetooth cell phone dialing.2007 HighlightsThe 2007 Toyota Prius lineup gets a little racier, as Toyota adds the Prius Touring model, which has a sport-tuned suspension, 16-inch alloy wheels, foglamps, xenon headlights and a larger rear lip spoiler. The other notable change for 2007 is that the original Toyota hybrid car now comes standard with front-seat side airbags and full-length head curtain airbags.Performance &amp;amp; mpgThere is only one engine and transmission combination available on the Toyota Prius. Called Hybrid Synergy Drive, the drivetrain consists of a 1.5-liter gasoline engine and two electric motors, one of which drives the front wheels and the other of which functions solely as a generator (recharging the car's battery pack). The gas engine produces 76 horsepower and 82 pound-feet of torque, while the electric-drive motor produces the equivalent of 67 hp and 295 lb-ft of torque. Net peak hp is 110, mainly because the two power sources hit their peak at different times. Regardless, power delivery is smooth and consistent from rest all the way to top speed. The Prius features an elegantly simple continuously variable "transmission" of sorts. Toyota calls it a "power split device." It provides the ease of a conventional automatic transmission, but there are no gears to shift, drive belts, torque converter or clutch. The electric-drive motor works in concert with the gas engine and through a planetary gearset to provide seamless power and maximum efficiency at all times. Fuel mileage is rated at 60 city and 51 highway, though real-world mileage is typically in the mid 40s.SafetyEvery 2007 Toyota Prius comes standard with antilock brakes with brake assist, traction control, front-seat side airbags and full-length side curtain airbags. Stability control is a package option. In NHTSA crash tests, Toyota's hybrid car earned four stars out of five for driver and front-passenger protection in frontal impacts. In side-impact testing, it earned five stars for front-occupant protection and four stars for the rear. In IIHS testing, the Prius earned the top rating of "Good" for its protection in frontal-offset and side-impact crashes.DrivingAs you'd expect, the Toyota Prius is no speed demon (zero to 60 mph in about 10.4 seconds), but when it comes to the kind of daily driving that most drivers encounter, there's more than enough power to get around. Driving a Prius takes some getting used to since it doesn't have a conventional transmission that shifts gears, but most owners grow to like the car's smooth power delivery. Cabin noise is minimal, and the suspension provides an acceptably smooth ride despite the car's weight-saving chassis components. Although the 2007 Toyota Prius would make a fine highway companion, the car really shines when driven in the city, where its light steering, tight turning radius and excellent visibility make it easy to park and maneuver through traffic. Additionally, the Prius often returns its best gas mileage in freeway gridlock, as it's able to spend more time in full-electric mode.InteriorMaterials quality is solid in the Toyota Prius and the overall look is upscale, an impression aided by the car's tight fit and finish. The gauge cluster is positioned toward the center of the dashboard, but the display is clear and easy to see. The optional touchscreen navigation system features a backup camera display and can be voice-operated. Although the front seats are relatively roomy, the driving position in the Prius is somewhat awkward, as the driver seat is not height-adjustable and the steering wheel does not telescope. The backseat offers ample room for adults and rear-facing infant seats, while the 14.4-cubic-foot rear hatch can accommodate a week's worth of groceries or a double stroller.Read more;</t>
  </si>
  <si>
    <t>Fully deserving of its popularity, the 2008 BMW 3 Series sets the standard for overall driving enjoyment, luxury and refinement in four different luxury segments. Only its high price will give you pause.Vehicle overviewIn the past decade, the BMW 3 Series has been the benchmark against which all other entry-level luxury cars have arguably been designed to compete with and/or beat. To date, a scant few have been able to accomplish the latter. And even when that happens, this Bavarian classic has consistently retaken its crown. Last year saw the addition of a very potent twin-turbo engine and the arrival of fully up-to-date coupe and convertible models. The 2008 BMW 3 Series carries over mostly unchanged and despite fierce competition, retains its benchmark status.If you're in the market for an entry-level luxury car, chances are there's a 3 Series to consider. There are four body styles, two engines, two transmissions and a choice of rear- or all-wheel drive. Also, a variety of luxury and performance-oriented options allow you to equip the 3 as luxuriously and/or as sporty as you see fit. Regardless of configuration, this BMW lives up to its "ultimate driving machine" tag line with an unparalleled mix of driving ease and proficiency. Even the convertible model manages to retain much of the 3's handling pedigree, despite its added weight and loss of structural rigidity.In several comparison tests Edmunds.com conducted over the past year, the 3 Series proved over and over again that it's the top dog in the pound -- especially the 335 and its spectacular turbocharged inline-6. We placed the Infiniti G35 Sport above the 335i sedan in one test, but that was due to the substantial price premium commanded by the Bimmer. In fact, the 3 Series' price is its only significant detriment -- a fully loaded 335i sedan can reach $50,000, while the convertible touches 60 large. "Entry level" it ain't.If price or getting the latest electronic goodies is more important to you, competitors like the Infiniti G35/G37, Cadillac CTS, Mercedes-Benz C-Class, Audi A4 and Volvo C70 are very attractive competitors. Even when discussing driving enjoyment, most deliver at a level that many consumers will find extremely rewarding and downright fun. Still, the 2008 BMW 3 Series remains the benchmark. As always, it provides a tremendous mix of handling, ride quality, performance, luxury and styling. Heck, it's even pretty fuel efficient. For an entry-level luxury car, this is our top choice.2008 BMW 3 Series modelsA compact entry-level luxury car, the 2008 BMW 3 Series is available in sedan, coupe, hardtop convertible and wagon body styles. All come in a rear-wheel-drive 328i trim level, while the coupe, sedan and wagon also come in all-wheel-drive 328xi trim. In addition, the convertible, coupe and sedan are available as the rear-drive 335i, and the sedan and coupe are available as the all-wheel-drive 335xi.Standard equipment on the 328 models includes 16-inch alloy wheels, heated side mirrors, a sunroof, leatherette upholstery, real walnut wood trim, automatic climate control and a 10-speaker CD stereo with an auxiliary audio jack. Coupe and convertible versions of the 328 come with slightly more equipment. The coupe also has a sport-tuned suspension while the convertible has a power-retractable hardtop. In addition to its more powerful engine, the 335 model has power front seats and a premium Harman Kardon Logic 7 sound system.Most 3 Series cars you encounter on dealer lots will be equipped with the Premium Package, and many will have both the Premium and Sport Packages. The Premium Package provides leather upholstery (heat-reflective in the convertible), a full set of auto-dimming mirrors, Bluetooth, BMW Assist telematics, and on 328 models, power seats. The Sport Package specifies a firmer suspension on convertibles, sedans and wagons, along with larger wheels, performance tires, sport seats and a higher top-speed limiter.Stand-alone extras include an iDrive-based navigation system with real-time traffic updates, active steering, adaptive cruise control, keyless startup (known as Comfort Access), heated front seats and satellite radio. Paddle shifters can be added to models equipped with the automatic transmission and the Sport Package. You can also replace the standard walnut interior accents with either light poplar or aluminum trim at no additional cost.2008 HighlightsHaving introduced two all-new body styles last year, the 3 Series undergoes few changes for 2008. Most notable is the addition of the 335xi coupe, which adds all-wheel drive to the turbocharged 3 Series two-door. Sedans and wagons equipped with the six-speed automatic and Sport Package can now be upgraded with steering-wheel-mounted paddle shifters. The convertible carries over unchanged.Performance &amp;amp; mpgThe 2008 BMW 328i and 328xi are powered by a 3.0-liter inline-6 rated at 230 horsepower and 200 pound-feet of torque. The 335i and 335xi are powered by a heavily modified, twin-turbocharged version of the same 3.0-liter engine that produces an impressive 300 hp and 300 lb-ft of torque. A six-speed manual is the standard gearbox and a six-speed automatic is optional. In performance testing, the turbocharged 3 Series sedan and coupe raced up to 60 mph in fewer than 5 seconds -- about the same as the last M3. The heavier 335xi and convertible 335i are a tad slower. Expect the 328i to be in the mid-6-second range, which is hardly pokey.Despite its potent power plants, the 3 Series remains fuel efficient. The 328 gets about 17-18 mpg in the city and 25-28 mpg on the highway, depending on the body style, transmission and drivetrain. A rear-drive 335i has a 17/26 mpg rating regardless of transmission.SafetyStandard safety equipment on the 2008 BMW 3 Series includes antilock disc brakes, dynamic brake control, stability control, run-flat tires, front-seat side airbags and full-length side curtain airbags. The convertible lacks the side curtains, but the regular front side airbags extend up to head level and there are also pop-up rollover hoops. The stability control system integrates several features designed to improve braking performance, such as periodically wiping the brake rotors when the windshield wipers are in use (wet brakes don't stop so well) and snugging the pads to the rotors when the driver abruptly lifts off the throttle, which quickens brake responsiveness.In government crash tests, the sedan and wagon received four out of five stars for frontal collision protection and five stars for side protection. In Insurance Institute for Highway Safety frontal-offset crash testing, both the sedan and convertible received the highest rating of "Good." In the IIHS side crash test, the sedan received a "Good," while the convertible received a third-best "Marginal" rating.DrivingThere's no going wrong with either of the engines available in the 2008 BMW 3 Series. The standard, normally aspirated engine is a little light on low-end torque, but it moves the car around smartly and provides slightly better mileage. Meanwhile, the twin-turbo engine provides the kind of acceleration formerly associated with the high-performance M3.No matter which model you choose, the 3 Series' world-class suspension, steering and brakes will provide hours of entertainment on twisty two-lane highways. Beyond simply feeling rock-solid when hustled around turns, this car communicates with the driver in a manner that inspires confidence no matter what kind of driving you're doing. At the same time, the 3 Series is an ideal long-distance cruiser, delivering both a comfortably controlled ride and a quiet cabin environment.InteriorThe 3 Series interiors provide a restrained show of luxury. Though a tad plain, the emphasis, through items such as supportive seats and clean analog gauges, is on driver comfort and involvement. Materials are high in quality and build quality is exceptional; indeed, even the standard leatherette (vinyl) upholstery looks and feels better than one would expect. The convertible's available industry-first heat-reflective leather does a wonderful job of keeping occupants' posteriors cool. We'd steer clear of the optional navigation system, though, as its accompanying iDrive interface is very unintuitive.The front seats have enough firm support to ward off fatigue during a day's worth of driving, while the rear seats are adequately roomy for adults on shorter trips and plenty accommodating for children. Trunk space is average in sedans and coupes, while the wagon offers a maximum cargo capacity of 61 cubic feet. The convertible offers a reasonable cargo hold when the hardtop is up, but it shrinks considerably when the top is lowered.Read more;</t>
  </si>
  <si>
    <t>The evolution of the M3 species is for the most part a resounding success. Who can argue with supercar performance that comes with seating for four and daily-driver livability?Vehicle overviewSince its inception back in the late 1980s, the BMW M3 has been thrilling driving enthusiasts. Throughout the years, the M3's ripping power plants, finely balanced chassis, telepathic steering and daily-driver usability have made this special version of the 3 Series a car to covet.After the rather limited-production first-generation M3 that sported a pumped-up four-cylinder engine, subsequent iterations employed high-output inline-6s, with the last version making 333 horsepower. But with current countryman rivals sporting V8s, it's not much of a surprise to discover that the new-for-2008 BMW M3 has graduated to V8 power. It's also no news flash that the latest M3 has gotten a bit larger and heavier during its move to the latest 3 Series chassis. But has this "bigger, stronger, faster" design dictum at all hurt the balance and purity of the M3?The answer's a bit muddled. Of course, the sound and fury of that 414-hp V8 is a big part of the newest M3's engaging personality, and nobody is going to complain about the car's 12.7-second quarter-mile time. And the 2008 M3 still does itself proud when it's time to turn the wheel, as it'll run through a set of twisties like a border collie through the weave poles at a dog agility competition. But drive the new M3 back to back against the previous version and you'll notice something has gone amiss in regard to the level of communication between the driver and the road surface. The car's steering is quick and laser-beam precise, but it lacks the intuitive feel for which older M3s are so well knownApart from that one minor criticism, the 2008 BMW M3 is hard to fault if you truly enjoy driving -- it goes, stops and steers like a sports car while delivering a respectable measure of functionality, especially if you choose the sedan version. Of course, the same could also be said of the M3's stout competitors, namely Audi's S5 coupe and RS4 sedan and Mercedes-Benz's C63 sedan. Until we perform a comparison test, we're reluctant to pick a winner. Suffice it to say that choosing one is a task as enviable as having to pick something from the dessert menu at the Cheesecake Factory, and we can't imagine anyone's automotive sweet tooth not being satisfied by any of them.2008 BMW M3 modelsThe 2008 BMW M3 is available as a sport coupe, retractable hardtop convertible or sedan. Based on the compact 3 Series, the high-performance M3 comes in a single trim level.Standard features include 18-inch alloy wheels with performance tires, xenon headlamps, cruise control, automatic climate control, leather upholstery, heated and power-adjustable sport seats (with driver memory), split/folding rear seats and a 10-speaker audio system with a CD player and auxiliary audio jack. The convertible also features a retractable hardtop that provides the comfort and security of a coupe when raised, as well as the full top-down experience when stowed. Compared to a regular 3 Series, the M3 also features a carbon-fiber roof (coupe only), more aggressive body styling, an exclusive sport-tuned suspension, more powerful brakes and a limited-slip rear differential.The optional Premium Package adds power-folding mirrors, BMW Assist and enhanced interior trim. There's also a Technology Package that adds M Drive (a feature that allows the driver to adjust the throttle and steering response/feel), a navigation system, iDrive, keyless entry/start and electronically controlled dampers. Other individual options include 19-inch alloy wheels, a sunroof (no extra cost, but sedan only), heated front seats, rear park assist and a number of audio options (premium sound, HD radio, satellite radio, iPod adapter).2008 HighlightsAfter a one-year hiatus, the 2008 BMW M3 returns and breaks with tradition by sporting a muscle-bound V8 instead of a stirring inline-6 under its bulging hood.Performance &amp;amp; mpgNo less than a 4.0-liter, 414-hp (295 pound-feet of torque) V8 powers the 2008 M3. Redline is a thrilling 8,400 rpm and a six-speed manual transmission sends the power to the rear wheels. A seven-speed automated-clutch sequential-shift manual gearbox is optional. The latter offers manual operation via steering-wheel-mounted paddles as well as a full automatic mode. All M3s feature a specialized locking rear differential to manage the transfer of the thrust to the pavement.In our track testing, an M3 sport coupe with the traditional six-speed manual leapt to 60 mph in just 4.6 seconds and flew through the quarter-mile in 12.7 seconds. The power builds quickly and the somewhat heavy but progressive clutch and precise shifter allow rapid gearchanges. EPA fuel economy estimates stand at 14 mpg city/20 mpg highway and 16 mpg combined.SafetyStandard features for the 2008 BMW M3 include full-length side curtain airbags, front seat side airbags, antilock disc brakes, traction control and stability control.In government crash tests, the BMW 3 Series sedan (on which the M3 sedan is based) scored four stars (out of five) for frontal impacts for both driver and passenger. It rated five stars for side impacts for both front and rear occupants. In Insurance Institute for Highway Safety crash tests, the BMW 3 Series sedan scored "Good" ratings (the highest possible) in that agency's frontal-offset and side-impact tests.DrivingEven now that it's powered by a muscle-bound V8 and has gained some 300 pounds, the M3 is still the automotive equivalent of a lithe decathlete. Acceleration is pin-you-to-the-seat thrilling and the agile handling is so composed that it makes the car feel like it's much smaller. Braking is astounding, as the M3's binders boast powerful yet progressive action and the shortest stopping distance from 60 mph -- just 100 feet -- that we've ever recorded.When exercised on a winding road, the 2008 BMW M3's response to steering inputs is spot-on and the system is quick without being darty on the freeway. Some staffers felt that this BMW's steering has lost some of its trademark feedback compared to the previous-generation M3, though its polished and precise feel is still appreciated. If the M3 is equipped with the Electronic Damping Control (EDC) option, its three settings (Comfort, Normal, Sport) allow one to set the car up for canyon-carving or commuting duties as needs dictate. Left in Normal mode, the EDC does a fine job of absorbing the bumps while still providing enough body control for enthusiastic driving. One minor complaint involves the optional 19-inch performance tires. While extremely capable, on rougher road surfaces these sticky tires are prone to generating noise ranging from a slight hum to a somewhat annoying drone.InteriorThe first thing one notices upon entering the M3 is the aggressive design of the front seats. Heavily bolstered, the multi-adjustable (under thigh, side wings) sport seats feel custom-made to your body once you've dialed in your adjustments. They're also very comfortable on a long trip, as they provide proper support all around. The thick-rimmed, small diameter steering wheel adds to the sporty feel. In the coupe, an automatic seatbelt presenter "hands" front occupants the belts, so they don't have to perform torso-twisting maneuvers to secure themselves into the car. The convertible's leather seats feature Sun-Reflective Technology, which keeps the seats from getting scorching hot when the top is down.Build quality and materials inside the M3 are excellent, as one would expect. The overall design is rather subdued, as the available metallic and wood accents have more of a monotonous effect than one of crisp contrast.The optional navigation system is unfortunately bundled with BMW's unintuitive iDrive multifunction controller. Without it, the M3's control layout is fairly straightforward and well-marked. However, there is still the annoying process for shutting off the climate control -- one must tap down the fan speed until it shuts off, rather than simply hitting an "off" button.Read more;</t>
  </si>
  <si>
    <t>The 2008 Toyota Prius is a full-featured midsize car that just so happens to be the most fuel-efficient car on the market. The fact that it now starts at less than $21,000 is icing on the green-colored cake.Vehicle overviewThe 2008 Toyota Prius should be considered more than just a rolling personal statement declaring, "Ahoy there you scummy SUV driver! I'm part of the solution, not the problem." Of course, people buy cars to make statements all the time. A stately luxury car can say, "Look world, I'm successful." Buying a Hummer can say, "This enormous 6,000-pound truck is synonymous with my (delusional) sense of personal machismo." Yet despite being the poster child for environmental awareness, the Prius should be closely considered for all the real, tangible ways it provides daily transportation. You don't have to bleed green to appreciate its virtues.Even without its innovative and revolutionary hybrid power plant, the Prius would be a sensible, functional-first midsize sedan. It may look small, but the well-packaged and airy interior is spacious for passengers and cargo alike. Plus, a long list of standard and optional features allows the Prius to serve both customers in search of a low-priced conveyance and those in need of more luxurious trappings.Of course, the Prius is first and foremost a hybrid -- and the benchmark upon which all others are based. Capable of running on electricity alone or in concert with the small gasoline four-cylinder engine, the Prius is capable of fuel economy that no current mainstream car can match -- even with the lower, revised 2008 EPA estimates. Like most hybrids, the 2008 Toyota Prius is best suited to drivers whose travels rarely take them farther than the city limits. Around town and in stop-and-go traffic, the Prius' electric motors and regenerative braking are optimized to provide superior fuel economy and optimal power delivery. It's OK on the freeway, but without consistent braking or coasting, the battery runs down, forcing the anemic four-cylinder engine to carry most of the load.In a few short years, the Toyota Prius has gone from low-volume oddity to being one of the 10 best-selling cars in America. With that popularity have come a slew of new hybrid models that generally trade a few miles per gallon for a more traditional body style. Toyota's own Camry Hybrid and the Nissan Altima Hybrid have gas-electric systems similar to the one in the Prius, but offer a more regular car-driving experience. The Altima can even be described as fun to drive, something few other hybrids --including the Prius -- can boast. The Honda Civic Hybrid is also a similarly priced alternative, providing more rewarding handling and a higher-quality interior.Despite this competition, though, nobody comes close to beating the Prius' mix of fuel economy, interior versatility and for 2008, a base price under $21,000. Plus, for better or worse, nothing else can make a better environmental statement.2008 Toyota Prius modelsThe 2008 Toyota Prius is a midsize hatchback sedan available in three body styles: standard, base and Touring. The new standard model comes with 15-inch alloy wheels, keyless entry, full power accessories, tilt steering wheel, touchscreen controls, a hybrid system display and a six-speaker stereo with CD player. The base model (in name only) adds cruise control, different wheels and heated sideview mirrors. The Touring model adds a sportier suspension, 16-inch wheels and xenon headlights. The latter item is available on the base model.The Prius options list is extensive, capable of transforming this hybrid from an economy car to a near-luxury sedan. There are five packages available on the base and Touring trims (Packages 2 through 6 -- there is no Package 1), which bundle features that include a rearview camera, keyless ignition, HomeLink, foglamps, an auto-dimming mirror, leather upholstery and steering wheel, auxiliary audio jack, MP3 playback, Bluetooth, a navigation system and a nine-speaker JBL premium sound system with an in-dash six-CD changer. A choice of satellite radio providers is a stand-alone, dealer-installed option.2008 HighlightsToyota now offers a slightly decontented "standard" Prius model that lacks cruise control and heated mirrors but in exchange has a significantly lower base price.Performance &amp;amp; mpgPowering the revolutionary Prius is what Toyota calls Hybrid Synergy Drive. This drivetrain consists of a 1.5-liter gasoline engine and two electric motors, one of which helps drive the front wheels and the other of which functions solely as a generator (recharging the car's battery pack). The gas engine produces 76 horsepower and 82 pound-feet of torque, while the electric-drive motor produces the equivalent of 67 hp and 295 lb-ft of torque. Net peak horsepower is 110, mainly because the two power sources hit their peaks at different times. Regardless, power delivery is smooth and consistent from rest all the way to top speed. The Prius features a simplified continuously variable transmission of sorts. It provides the ease of a conventional automatic transmission, but there are no gears to shift, drive belts, torque converter or clutch. In performance testing, the Prius sauntered up to 60 mph in a leisurely 10.9 seconds.After the EPA revised its fuel economy testing procedures for 2008, the Prius and other hybrids suffered a perceived hit in gas mileage ratings. The Prius is now rated at 48 mpg city and 45 mpg highway. This is a far cry from the ridiculously optimistic former numbers (61 city), but they still represent the most fuel-efficient mainstream car money can buy.SafetyEvery 2008 Toyota Prius comes standard with antilock brakes with brake assist, traction control, front-seat side airbags and full-length side curtain airbags. Stability control is a package option. In government crash tests, Toyota's hybrid car earned four stars out of five for driver and front-passenger protection in frontal impacts. In side-impact testing, it earned five stars for front-occupant protection and four stars for the rear. In Insurance Institute for Highway Safety testing, the Prius earned the top rating of "Good" for its protection in frontal-offset and side-impact crashes.DrivingDriving a Prius is different. There is no engine start-up, just an instrument panel light that says "Ready." The transmission selector is a stubby electronic knob. Thanks to its Hybrid Synergy Drive, the Prius can accelerate up to about 25 mph using only electric power, which can make it sound like a huge golf cart. It's all very different, but that's not necessarily a bad thing. Star Wars was once pretty different, too. Aside from its idiosyncrasies, the Prius features minimal cabin noise and a suspension that provides an acceptably smooth ride despite the car's weight-saving chassis components. The Prius makes a fine highway companion, but it is best suited to the city, where its light electric steering, tight turning circle, excellent visibility and available rearview camera make it easy to park and maneuver through traffic. Also, this hybrid returns its best gas mileage in stop-and-go driving, as it's able to spend more time in full-electric mode.InteriorThe overall look of the 2008 Prius is upscale, if not a little oddball. The dash is flat and wide, with a large touchscreen, digital gauges, stubby electronic shifter and plenty of steering wheel buttons. Climbing inside, you tend to feel as if you're about to take a trip inside Epcot's "Car of the Future." Fit and finish is very tight and materials are pretty good, although some plastics are starting to seem a little cheap. We've complained before about centrally located instrument clusters, but the Prius' electronic gauges are at least crystal-clear and easy to see.Although the front seats are relatively roomy, the driving position in the Prius is somewhat awkward, as the driver seat is not height-adjustable and the steering wheel does not telescope. The backseat offers ample room for adults and rear-facing infant seats, while the 14.4-cubic-foot rear hatchback trunk can accommodate several roller suitcases or a double stroller. Plus, the folding seatbacks provide an uninterrupted cargo area that most sedans can't match.Read more;</t>
  </si>
  <si>
    <t>No car boasts a better blend of fuel and space-efficiency than the 2009 Toyota Prius.Vehicle overviewIt's hard for car people with 93 octane running through their veins to realize this sometimes, but not everyone loves to drive. Not everyone gets a kick out of taking a turn quickly, or shooting away from a traffic light four times faster than the guy next to you. No, "most people" think of their cars as personal transportation devices on a slightly higher plane than their Frigidaires. It doesn't really matter what the steering feel is like, as long as the car offers lots of space, an easy-to-drive demeanor, worry-free reliability, a place to plug in your iPod and excellent fuel economy. For "most people," the 2009 Toyota Prius is possibly the ideal car.First and foremost, this quintessential hybrid is the most fuel-efficient mass-production car currently on sale. While you pay a premium for all that hybrid sophistication, you're rewarded with considerably more refinement than a typical fuel-efficient subcompact (like a Honda Fit) has to offer, and there is something to be said for rewarding Toyota's technical innovation rather than Exxon-Mobil's ability to refine crude oil.Beyond its fuel-sipping ways, the Prius features loads of available high-tech luxury goodies, which should appeal to those who are trading out of a pricier luxury car, as well as those cross-shopping the Prius against midsize sedans like the Accord and Camry. Moreover, the Prius stands out against such sedans by offering a funky but uniquely space-efficient body design. Believe it or not, there's more backseat legroom than a Ford Crown Victoria, with ample hatchback cargo capacity to boot. It may not look big from the outside, but climb inside and you'll find the Prius surprisingly large and utilitarian. It is a tad narrow, though, and taller drivers will find the driving position off-puttingly awkward.There are other standout hybrid vehicles available for 2009, each offering similar gasoline-electric systems while providing a little something different. The Toyota Camry Hybrid offers a more luxurious and conventional driving experience. The Nissan Altima Hybrid is the fun choice for those who think of cars as something other than just an appliance. The Ford Escape Hybrid is the choice for those looking for an elevated driving position, all-wheel-drive and added utility. Finally, the Honda Civic Hybrid is an economical choice priced similarly to (but smaller than) the Prius.Nonetheless, no car combines fuel- and space-efficiency quite like the 2009 Toyota Prius. In the end, we think this is the hybrid that will best meet the needs of "most people."2009 Toyota Prius modelsThe 2009 Toyota Prius is a midsize hatchback available in three trim levels: standard, base and Touring. The standard model comes with 15-inch alloy wheels, keyless entry, full power accessories, tilt-only steering wheel, touchscreen and steering-wheel controls, a hybrid system display and a six-speaker stereo with a CD player. The base trim (also known as Package 1) adds different wheels, a cargo cover, heated mirrors and cruise control. The Touring trim is differentiated by a sportier suspension, 16-inch wheels, xenon headlights, foglights and a larger rear spoiler.The Prius options list (available on base and Touring trims) is extensive, capable of transforming this hybrid from humble economy car to near luxury status. Buyers can pick from one of the following packages. Package 2 adds stability control, a rearview camera, keyless ignition/entry and an auxiliary audio jack. Package 3 includes those items plus an alarm system, Bluetooth and an upgraded nine-speaker JBL stereo. Package 4 (available on the base only) adds xenon headlights and foglights. Package 5 includes the previously listed equipment and adds a voice-activated navigation system. Package 6 is like Package 5 but includes leather-trimmed seats and steering wheel. A choice of satellite radio providers is a stand-alone, dealer-installed option.2009 HighlightsThere are no significant changes for the 2009 Toyota Prius.Performance &amp;amp; mpgUnderneath the Prius' hood resides Toyota's "Hybrid Synergy Drive." This drivetrain consists of a 1.5-liter gasoline four-cylinder engine and two electric motors -- one driving the front wheels, the other functioning solely as a generator to recharge the car's battery pack. Power is routed through a specialized continuously variable automatic transmission. The gas engine produces 76 horsepower and 82 pound-feet of torque. With the electric motor, net peak hp is 110, which is deceiving since the two power sources hit their peaks at different times. Regardless, power delivery is smooth and consistent from rest all the way to top speed. In performance testing, we clocked the Prius from zero to 60 mph in 10.4 seconds. The EPA estimates the Prius will achieve 48 mpg city/45 mpg highway and 46 mpg combined.SafetyEvery 2009 Toyota Prius comes standard with antilock brakes with brake assist, traction control, front-seat side airbags and full-length side curtain airbags. Stability control is available on all but the standard trim level. In government crash tests, Toyota's hybrid car earned four stars out of five for driver and front-passenger protection in frontal impacts. In side-impact testing, it earned five stars for front-occupant protection and four stars for the rear. The Insurance Institute for Highway Safety awarded the Prius the top rating of "Good" for its protection in frontal-offset and side-impact crashes.DrivingDriving a Prius is, well, different. There is no audible engine start-up when you press the ignition button, just an instrument panel light that says "Ready." The transmission selector is a stubby knob protruding from the dash. Thanks to its Hybrid Synergy Drive, the 2009 Toyota Prius can accelerate up to about 25 mph using only electric power, kind of like a huge golf cart. It's all rather strange for those accustomed to conventional vehicles, but that's not necessarily a bad thing.Aside from its idiosyncrasies, the Prius features minimal cabin noise and a suspension that provides an acceptably smooth ride despite the car's weight-saving chassis components. The Prius makes a fine highway companion, but it is particularly well-suited to the city, where its light electric steering, tight turning circle, excellent visibility and available rearview camera make it easy to park and maneuver through traffic. Also, this hybrid returns its best gas mileage in stop-and-go driving, as it's able to spend more time in full-electric mode.InteriorThe overall look of the 2009 Prius is upscale, if not a little oddball. The dash is flat and wide, with a large touchscreen, digital gauges, stubby electronic shifter and plenty of steering-wheel buttons. Climbing inside, you tend to feel as if you're about to take a trip in Epcot's "Car of the Future." Fit and finish is very tight and materials are pretty good, although some plastics are a little cheap. We've complained before about centrally located instrument clusters, but the Prius' electronic gauges are at least crystal-clear, mounted high and located close to the driver's line of sight, almost like a head-up display.Although the Prius offers a spacious cabin and comfy seats, the driving position is poor for taller drivers, as the driver seat is not height-adjustable and the steering wheel does not telescope. This is an area that will hopefully be addressed in the next-generation Prius. The backseat, on the other hand, offers plenty of room for adults and rear-facing infant seats. The 14.4-cubic-foot hatchback trunk is also quite large and can accommodate several roller suitcases, golf clubs or a double stroller. Plus, the folding seatbacks provide an uninterrupted cargo area that no sedan can match.Read more;</t>
  </si>
  <si>
    <t>Even entering its fifth year of production, the 2010 BMW 3 Series remains the best entry-level luxury sedan you can buy.Vehicle overviewAfter four full years on the market, you'd think someone would have come up with an entry-level luxury car to rival the current BMW 3 Series. Perhaps by now an automaker would have bribed a BMW engineer to fork over the blueprints, or maybe had its CEO take a 3 Series, hand it to his engineers and say, "Here, copy this." Indeed, the 3 Series is often imitated, but somehow it's never been duplicated. For unparalleled driving excellence, the 2010 BMW 3 Series is still where it's at.As is typically the case, BMW has relentlessly improved this 3 Series since its debut in 2006. For '07, the 335i's twin-turbocharged inline-6 debuted, an engine that has been showered with critical praise ever since, and a sleek coupe and retractable-hardtop convertible also joined the lineup. For '09, the sedan and wagon's controversial taillight design was rectified, and a gloriously torquey and fuel-efficient turbodiesel inline-6 became available for the sedan. Heck, BMW even managed to fix iDrive last year, thanks to a proliferation of physical buttons and a much-improved menu structure. All of that partly explains why the 3 Series is still the most desirable car in its class, even at the ripe old age of five.The other part is the inherent goodness of its chassis. Quite simply, no other entry-level luxury model can match the 3 Series' exquisite combination of athletic handling and premium ride comfort. Even the base suspension setup is more capable than most, but the Sport package really brings the 3 into focus, giving it sports-car-grade cornering capabilities without the slightest hint of impact harshness. The performance numbers are impressive in themselves, but this car transcends them -- it feels even more confident and composed than those numbers suggest.The 2010 BMW 3 Series has long been America's best-selling luxury car, and we see no reason why it won't retain its crown. Automotive journalists and consumers agree that the 3 is the segment leader, which highlights its irresistible appeal to enthusiasts and casual drivers alike. There are worthy rivals, of course, including the powerful Infiniti G37, the striking Cadillac CTS and the Euro-chic Audi A4. But even as the twilight of this model's production run approaches, the 3 Series continues to reign supreme.2010 BMW 3 Series modelsThe 2010 BMW 3 Series is available in sedan, wagon, coupe and hardtop-convertible body styles. The base model for all styles is the rear-wheel-drive 328i, while the coupe, sedan and wagon also come in all-wheel-drive 328i xDrive guise. All but the wagon are available as the rear-drive 335i, while the sedan and coupe can be had in 335i xDrive form. The range-topping sedan model is the diesel-powered 335d.Standard equipment on the 328i models includes 16-inch wheels, heated side mirrors, premium leatherette vinyl upholstery, automatic climate control and a 10-speaker CD stereo with HD radio and an auxiliary input jack. Coupe and convertible versions come with slightly more equipment, including a sport-tuned suspension on the coupe and a power-retractable hardtop on the convertible. In addition to its more powerful engine, the 335i adds 17-inch wheels, xenon headlights and power front seats with driver memory. The 335d is similarly equipped but includes xenon headlamps and a sunroof.The Premium package adds leather upholstery (heat-reflective in the convertible), auto-dimming mirrors, Bluetooth connectivity, BMW Assist telematics and, on 328i models, a sunroof and power seats with driver memory. The Sport package specifies a firmer suspension on convertibles, sedans and wagons (the coupe already has this as standard) and all get larger wheels, sport seats and steering wheel, and special "Shadowline" exterior trim. The Climate package adds heated front seats and steering wheel, retractable headlight washers and fold-down rear seats (though the latter are unavailable in the convertible). Many of these items can be had as stand-alone options.Among the Ã  la carte options are xenon headlights and a sunroof (328i only), automatic high beams, a hard-drive-based navigation system with the iDrive controller, keyless ignition/entry, active cruise control, front and rear parking assist, an active steering system (335i only), paddle shifters for the optional automatic transmission, rear window shades, satellite radio, an iPod adapter and a Logic 7 surround-sound audio system.2010 HighlightsThe 2010 BMW 328i loses its standard sunroof but gains standard HD radio. An automatic high-beam function is newly optional across the lineup.Performance &amp;amp; mpgThe 328i models are powered by a 3.0-liter inline-6 that produces 230 horsepower and 200 pound-feet of torque. The 335i gets a 3.0-liter inline-6, this one twin-turbocharged to produce 300 hp and 300 lb-ft of torque. The 335d boasts a twin-turbocharged diesel engine rated at 265 hp and an enormous 425 lb-ft of torque. All gasoline-powered models come standard with a six-speed manual shifter, while a six-speed automatic with available paddle shifters is optional (standard on the 335d).In performance testing, we've clocked a 328i sedan with the manual transmission from zero to 60 mph in 6.4 seconds, while the heavier convertible is a few tenths of a second slower. We've tested a variety of 335i sedans and coupes, and they consistently require a bit more than 5 seconds to reach 60 mph. The 335d did the sprint in 5.9 seconds.According to the EPA, the 328i gets 17-18 mpg in the city, 25-28 mpg on the highway and 20-21 mpg combined, depending on body style and powertrain. The 335i with the automatic achieves 17 mpg city/26 mpg highway and 20 mpg combined, while the manual transmission and all-wheel drive lower those numbers slightly. The 335d is rated at an impressive 23 mpg city/36 mpg highway and 27 mpg combined.SafetyStandard safety equipment on the 2010 BMW 3 Series includes antilock disc brakes, stability control, front-seat side airbags and full-length side curtain airbags. The convertible lacks the side curtains, but the regular front side airbags extend up to head level and there are also pop-up rollover hoops. The stability control system integrates several features designed to improve braking performance, such as periodically wiping the brake rotors dry when the windshield wipers are in use and automatically snugging the pads to the rotors when the driver abruptly lifts off the throttle.In government crash tests, the sedan and wagon received four out of five stars for frontal collision protection and five stars for side protection. The Insurance Institute for Highway Safety gave the 3 Series the top rating of "Good" in its frontal-offset crash test. The 3 Series also scored a "Good" for side crash protection except for the convertible, which received the second-lowest "Marginal" score.DrivingDriving is what the 2010 BMW 3 Series does best. The 328i's naturally aspirated inline-6 is otherworldly in its smoothness from idle to redline, and it has enough power to suit most tastes. Those in search of something more will be well-served by the twin-turbo 335i, which maintains the 328i's refinement while adding a huge wallop of torque that's always on tap. The 335d is perhaps the biggest hoot of them all, serving up face-flattening torque off the line and a uniquely muscular soundtrack while using the least fuel of the bunch.When the going gets twisty, the 3 Series' sublime suspension, steering and brakes will provide endless entertainment. Sport package-equipped models can even keep pace with many genuine sports cars. At the same time, the 3 Series is a wonderful long-distance cruiser, boasting both a supple ride and a hushed cabin. The 3 Series' long-running double act is truly extraordinary: It speaks the language of driving enthusiasts, yet its upscale image and comfortable interior give it unrivaled mass appeal.InteriorThe 2010 BMW 3 Series interiors will be familiar to anyone who has spent time in a BMW product. Classic analog gauges, sensible ergonomics and a restrained overall aesthetic combine to create a pleasant driving environment, though there's less visual pizzazz here than in some rivals. The base seats are comfortable and supportive, the Sport package's purpose-built seats even more so. Materials and build quality are exceptional; even the standard leatherette (vinyl) upholstery looks and feels better than one would expect. The convertible's available heat-reflective leather does a wonderful job of keeping occupants' posteriors cool. The revised iDrive electronics interface that comes with the optional navigation system is not only greatly improved over its confusing predecessor, but also one of the best interfaces of its kind.The rear seats are adequately roomy for adults on shorter trips, but taller passengers will complain that their heads are crammed into the roof. Trunk space is average in sedans and coupes, while the wagon offers a maximum cargo capacity of 61 cubic feet. The convertible offers a reasonable cargo hold when the hardtop is up, but predictably shrinks considerably when the top is lowered.Read more;</t>
  </si>
  <si>
    <t>The 2010 BMW M3 is perhaps the perfect all-around car for enthusiasts. From track-day shenanigans to the daily commute, the M3 does it all with aplomb.Vehicle overview"Buy a classic M car while you can." That should be the advertising catchphrase for the 2010 BMW M3. BMW's Motorsport division (hence "M") has always been about the pure joy of purpose-built, high-revving, naturally aspirated engines, but that's changing in a big way. There are now two SUVs in the M lineup, both of which are powered by a twin-turbocharged V8 that also sees duty (albeit in a less powerful form) in non-M products. That same turbo V8 is also rumored to power the next-generation M5 super-sedan. Soon enough, the current M3 will be the only traditional M car left.The mere mention of "Motorsport division" gives most driving enthusiasts goose bumps, and the 2010 M3 is a perfect example as to why. Under the hood resides a thrilling 4.0-liter V8 that's quite literally a chip off the old block, as it's basically the current M5's V10 minus two cylinders. With a redline of 8,400 rpm and a glorious wail at full throttle, this 414-horsepower motor is an engineering masterpiece, boasting ample midrange power and an addictive high-rpm rush.The M3's excellence is such that it transcends performance data, but for what it's worth, the numbers aren't too shabby either. With a 0-60-mph sprint of 4.6 seconds and a 12.7-second quarter-mile, this Bimmer can keep pace with a Porsche 911 in a straight line. If the road gets curvy, the M3's up for a fight as well, thanks to its balanced and capable chassis. At the same time, the M3 suspension tuning is relaxed enough for the daily commute, its cabin is well constructed and full of available high-tech goodies, and you can even get a sedan version if you're looking for one car that will do it all. Try as we might, we have a hard time finding ways in which the M3 does not impress.The M3 has no rivals that offer its combination of performance and body-style variety, but there are a number of other desirable cars to consider at this price point. The Mercedes-Benz C63 AMG comes only in sedan form, but its broad-shouldered V8 power and excellent handling give the M3 a run for its money. The Cadillac CTS-V is bigger and heavier, but its eye-popping performance can't be ignored. The Audi S4 and S5 are less powerful and capable, but they represent an intriguing middle ground between the M3 and BMW's own 335i. But at the end of the day, there's nothing like the 2010 BMW M3. It's quite possibly the last of its kind -- drive one while there's still time.2010 BMW M3 modelsThe 2010 BMW M3 is available as a sedan, coupe or retractable-hardtop convertible. Based on the compact 3 Series, the high-performance M3 comes in a single trim level. Standard features include 18-inch alloy wheels with performance tires, xenon headlamps, cruise control, keyless ignition and entry, automatic climate control, leather upholstery, power-adjustable sport seats with driver memory, split-folding rear seats and a 10-speaker audio system with a CD player, HD radio and an auxiliary audio jack. The coupe features a carbon-fiber roof, the convertible has a power-retractable hardtop, and all M3s receive (relative to the regular 3 Series) revised exterior styling, an exclusive sport-tuned suspension, more powerful brakes and a limited-slip rear differential.The optional Premium package adds power-folding mirrors, BMW Assist and enhanced interior trim. The Technology package tacks on M Drive (which allows the driver to adjust throttle response and steering feel), a voice-activated navigation system, iDrive, keyless ignition and entry and electronically controlled dampers. Ã€ la carte options include 19-inch alloy wheels, automatic high-beam operation, a sunroof (sedan and coupe only), heated front seats, extended leather upholstery, rear park assist and a number of audio options, including an upgraded sound system, satellite radio and an iPod adapter.2010 HighlightsThe 2010 BMW M3 receives two minor changes: standard HD radio and optional automatic headlights.Performance &amp;amp; mpgA 4.0-liter V8 powers the 2010 BMW M3, sending 414 hp and 295 pound-feet of torque to the rear wheels. A six-speed manual transmission is standard, and a seven-speed dual-clutch automated-manual gearbox is optional. The latter offers manual operation via steering-wheel-mounted paddles as well as a full automatic mode. All M3s feature a specialized locking rear differential to manage the transfer of all that thrust to the pavement.In our track testing, an M3 coupe with the traditional six-speed manual shot to 60 mph in a fleet 4.6 seconds and blasted through the quarter-mile in 12.7 seconds. EPA fuel economy estimates stand at 14 mpg city/20 mpg highway and 16 mpg combined for all models except the convertible with the six-speed manual, which drops to 13 mpg city.SafetyStandard safety features for the 2010 BMW M3 include front seat side airbags, full-length side curtain airbags, antilock disc brakes, traction control and stability control. The convertible lacks the side curtains, but the regular front side airbags extend up to head level, and there are also pop-up rollover hoops. Braking is phenomenal -- in our 60-0-mph braking test, the M3 came to a halt in just 100 feet, which is among the shortest distances we've ever recorded.The M3 itself has not been crash-tested, but the 3 Series sedan, on which the M3 sedan is based scored four stars (out of five) for frontal impacts for both driver and passenger in government tests. It garnered a perfect five stars for side impacts for both front and rear occupants. The Insurance Institute for Highway Safety crash tests gave the 3 Series sedan "Good" ratings (the highest possible) in both frontal-offset and side-impact crash testing, although the convertible received a second-lowest "Marginal" score.DrivingThe 2010 BMW M3 is the heaviest M3 yet, but it's also the most capable. The 4.0-liter V8 is one of the most exhilarating engines in any car, and most drivers will run out of gumption far before the M3 runs out of grip. The electronic damper control (EDC) option provides three driver-selectable suspension settings (Comfort, Normal, Sport), but even in Normal, the M3 does an adequate job of soaking up bumps while providing world-class body control on back roads. Frankly, those who get the M3 without EDC will never miss it.The optional M DCT dual-clutch automated manual is good but not great. Specifically, you can't have rev-matched downshifts without harsh upshifts -- on the smoother shift-quality settings, the rev-matching feature is absent. The manual transmission, in typical BMW fashion, has longish -- but still satisfying -- shifter throws and a remarkably light clutch action._x000D_
Read our BMW M3 Long-Term 20,000-Mile TestInteriorThe M3's sport seats are at once outstandingly supportive in hard driving and among the most comfortable we've sat in for long trips. The backseat is a bit cramped, however -- expected in the two-door models, but not in the sedan, which trails rivals from Audi and Mercedes in rear headroom. In the coupe, an automatic seatbelt arm delivers front occupants their belts, eliminating the need for torso-twisting maneuvers. The convertible's heat-reflective leather does a wonderful job of keeping the seats from absorbing too much heat from the sun with the top down.Build and materials quality inside the M3 are excellent. However, the overall design lacks visual interest despite the availability of metallic and wood accents. The current version of iDrive -- mandatory with the optional navigation system -- is by far the best yet, featuring extra physical buttons and a revised menu structure for much more intuitive operation. From the driver's perspective, there's a notable lack of bins and cubbies in which to store cell phones, wallets and the like, especially if the iDrive controller has been equipped, as it replaces the storage nook on the center console.Read more;</t>
  </si>
  <si>
    <t>The 2010 Ford F-150 is an excellent all-around truck, though competitors offer a bit more grunt.Vehicle overviewFord's F-Series has been America's best-selling vehicle for most of the past 30 years. The most popular model of this grouping, the F-150 has long been known for offering a cluster of core traits that appeal to full-size truck buyers. Among them are impressive towing and hauling capabilities, respectable reliability and a mind-boggling variety of body styles, trim levels and options. More recent F-150 iterations have also offered a smooth, quiet ride and an easy-to-drive demeanor, and to nobody's surprise, the 2010 F-150 continues this tradition.The most significant news for this year is the introduction of the new F-150 SVT Raptor. It's been a while since Ford has built anything from its SVT (Special Vehicle Team) division, with the high-performance F-150 SVT Lightning last being produced for 2004. The new SVT Raptor is also about performance, but this time around it's for off-, not on-road applications. The Raptor boasts an optional 6.2-liter V8 (not available on early production models), special off-road tires, a revised suspension with wider front and rear tracks, enhanced wheel travel, specialized shock absorbers, an electronically locking rear differential, sport seats and exclusive exterior and interior styling.For more mainstream use, the F-150 continues to have much to offer, including a pleasant interior, a smooth ride and numerous body styles. There are a number of desirable features as well, such as a flat rear floor and expansive rear-seat room in crew cab models, deployable steps to ease access to the bed, Ford's Sync multimedia voice command system and the contractor-oriented lineup of "Work Solutions" options. The F-150 is a perennial best-seller because Ford listens to truck people, and the 2010 F-150 epitomizes this philosophy.The F-150 does have one weakness, though, and that's power. While competing models from Dodge, General Motors and Toyota offer formidably powerful V8 engines, the 2010 Ford F-150 soldiers on with the venerable 5.4-liter V8 being the top engine choice. We pitted the F-150 against the current Ram, Tundra and Silverado in a full-size pickup comparison test, and the F-150 came in last. Had the Ford been packing more power under its hood, the results would likely have been different. All said, though, the F-150 is still one of the most appealing trucks on the market thanks to its user-friendly features and pleasant driving dynamics. The question is whether you need or want more oomph than the Ford can provide.2010 Ford F-150 modelsThe 2010 Ford F-150 full-size pickup truck is available in three body styles: regular cab, extended cab ("SuperCab") and crew cab ("SuperCrew"). Cargo box size choices vary as well: Regular cabs come with a 6.5-foot or 8-foot cargo bed, while SuperCabs can have either of those or a garage-friendly 5.5-footer. The SuperCrew can have either the 5.5-foot or 6.5-foot bed. Reverse-opening rear doors are standard on regular and SuperCabs for easier cab access, while SuperCrews have four full-size doors.No fewer than nine trim levels are offered: base XL, sporty STX, popularly equipped XLT, rugged FX4, luxurious Lariat, leather-saddle-inspired King Ranch, blinged-out Platinum, bad-boy Harley-Davidson and gonzo off-road SVT Raptor.Geared toward commercial use, the bare-bones XL comes with 17-inch steel wheels, vinyl seating, an AM/FM radio, air-conditioning and not much else. The STX is similarly equipped but adds sportier-looking trim and an upgraded sound system with a CD player and an auxiliary audio jack.The volume leader XLT features an upgraded cloth interior, cruise control and full power accessories. The FX4 (4WD) features a towing package, 18-inch wheels, underbody skid plates, retuned springs and shock absorbers, front bucket seats, a six-way power driver seat and satellite radio.The Lariat offers upscale interior trim, leather upholstery, 10-way power driver and passenger seats, heated front seats, power-adjustable pedals, a power-sliding rear window, the Sync multifunction voice-command system and automatic climate control. The King Ranch is similar to the Lariat but has western saddle-inspired leather upholstery, second-row heated seats, an in-dash six-CD changer and heated/cooled front seats. The top-line Platinum trim features 20-inch chrome wheels, special interior and exterior accents and heated/cooled front seats.This year's new crew-cab Harley-Davidson model is similarly luxurious and also features 22-inch wheels and Harley-Davidson-themed trim. The off-road-ready SVT Raptor extended cab hits the trail with an optional 6.2-liter V8 (not available on early production models), specialized wheels and tires, a heavily modified suspension, sport seats and exclusive exterior and interior styling.Key F-150 options include the SFE (superior fuel economy) package that's available on 2WD SuperCrew XL and XLTs with the 4.6-liter high-output V8. Other options include a premium Sony audio system, a hard-drive-based navigation system with Sirius Travel Link, a back-up camera, a cargo management system, a stowable bed extender, a trailer brake controller, reverse parking sensor, a rear-seat entertainment system and a sunroof.Aimed at those who work out of their trucks, Ford's Work Solutions options include an in-dash computer with Internet access, a Midbox storage system (a lockable compartment located between the cab and bed) and a "Tool Link" system (which allows one to keep tabs on tools stored in the truck's box via radio-frequency tracking).2010 HighlightsAfter a full redesign last year, the big news for the 2010 Ford F-150 is the return of a Harley-Davidson trim level and the introduction of the high-performance SVT Raptor. Beyond that, the flareside body style has been phased out, and there are minor equipment adjustments for certain trim levels.Performance &amp;amp; mpgThere are three main engine choices in the 2010 Ford F-150 lineup, all of them V8s: a 4.6-liter that makes 248 horsepower and 293 pound-feet of torque, a higher-output 4.6 with 292 hp and 320 lb-ft and a 5.4-liter V8 with 320 hp and 390 lb-ft. The base 4.6 is paired to a four-speed automatic transmission, while the high-output 4.6 and 5.4 are mated to a six-speed automatic. The SVT Raptor comes standard with the 5.4, and a 6.2-liter V8 good for about 400 hp is available later in the model year with the same six-speed auto as the 5.4. The last F-150 we tested with the 5.4 ran from zero to 60 mph in 8.4 seconds, well behind trucks like the Tundra and Silverado with their top-shelf V8s. The brakes have a soft feel about them, but stopping distances are very good for a big truck. In instrumented testing, we stopped a four-wheel-drive Super Crew from 60 mph in an impressive 127 feet.As expected, buyers have a choice between two- and four-wheel drive on all versions of the F-150 except the Raptor, which has standard four-wheel drive. When it comes to technical working capacity, the F-150 can't be beat: Properly equipped, an F-150 with the 5.4-liter V8 can tow up to 11,300 pounds and carry a 3,030-pound payload. However, the lack of under-hood punch and hefty curb weight mean that the F-150 is seriously laboring at anything close to these capacities.Fuel mileage can be as high as 15 mpg city/21 mpg highway and 17 mpg combined for an F-150 2WD SuperCrew with the SFE package. A more typical 4WD SuperCrew with the 5.4-liter V8 gets EPA estimates of 14/18/15 mpg.SafetyAntilock disc brakes, stability control, trailer sway control and a full complement of airbags (including front seat side and full-length side curtain) are standard across the board. The F-150 has earned top marks in every crash test it's been subjected to, scoring five stars in government front- and side-impact tests and the top rating of "Good" from the Insurance Institute of Highway Safety in its frontal-offset and side-impact tests.DrivingThe 2010 Ford F-150 delivers solid ride and handling dynamics for a full-size truck, and it's remarkably quiet at speed, a trademark of recent F-150s. It's still down on maximum power, though, to the tune of 60-80 hp compared to the big V8s in the Ram, Tundra and Silverado. Whether this is a deal-breaker depends on what you plan to use your truck for. Realistically, most people probably don't need that extra 60-80 hp, but a good number will probably want it anyway. The purpose-built SVT Raptor is expected to be a treat to drive off-road._x000D_
_x000D_
Read our Ford F-150 SVT Raptor Long-Term 20,000-Mile TestInteriorIn SuperCrew form, the 2010 Ford F-150 can comfortably seat four people, and you can squeeze in up to six in a pinch. Backseat comfort is superb thanks to abundant legroom, a flat floor and a seatback angle that's pleasantly reclined. Cargo-carrying capacity in the SuperCrew's cab is also excellent. The SuperCab is still fairly roomy, but legroom is noticeably less generous.All F-150s feature simple controls and good-quality materials (by full-size truck standards). The navigation system includes an 8-inch screen with impressive clarity. Lower trims have a standard 40/20/40-split bench seat with a column shifter, while the upper trims feature captain's chairs and a console shifter. Special models like the SVT Raptor and Harley-Davidson feature unique interior design elements.Read more;</t>
  </si>
  <si>
    <t>The Toyota Prius remains the most fuel-efficient and space-efficient hybrid on the market. A few flaws remain, but the changes made for 2010 generally make for a better Prius.Vehicle overviewThe last Toyota Prius flipped the automotive world on its head, changing the purchasing priorities of American car buyers seemingly overnight. Attracted to its sky-high fuel economy, practical body style and green image, consumers came to the Prius for many new car searches (regardless of their actual motoring needs). What was once an automotive oddity relegated to hemp-wearing greenies, the Prius grew to become the country's 13th-best-selling vehicle in 2008. Now there is the all-new 2010 Toyota Prius. It's poised to keep the hybrid revolution going, but with key changes to make it more appealing to an even wider audience.A quick look at the 2010 Prius will reveal a familiar shape, but it's a little sleeker and a tad (dare we say) sportier than its predecessor. Visually, it looks smaller, but it's an optical illusion that creates a more streamlined appearance. Indeed, the 2010 Prius is less than an inch longer and wider than last year's model. The interior is a different story, as headroom has been reduced by a fraction of an inch. This wouldn't seem to be a big deal, but in our testing we found that taller rear seat occupants had their hair grazing the roof, and that wasn't the case before.Under the hood resides a revised version of Toyota's Hybrid Synergy Drive. There's a larger and more powerful gasoline engine now, but instead of providing quicker off-the-line acceleration, it allows more effortless highway cruising. A smaller electric motor contributes less torque to the overall powertrain dance, but it improves efficiency. There are other mechanical changes, too, but the end result is a jump in fuel economy, from last year's EPA-estimated 48 mpg city/45 mpg highway to this year's 51/48 mpg.Toyota has also addressed other previous Prius faults. A more rigid chassis and a revised electric-assist steering system help to improve steering feel and driver confidence -- the old Prius' steering had a disconnected, video-gamelike feel. While the Prius still isn't exactly fun to drive, its straight-line stability is a lot better now, and in general it feels more like a normal car.The latest Prius might even seem like a small, ultra-efficient luxury sedan depending on how you equip it. Luxury-themed items like heated leather seats, a solar-powered sunroof (cools the interior when parked), a navigation system, radar-based adaptive cruise control (matches your speed to the car ahead), a pre-collision system (retracts seatbelts and applies the brakes if a crash is unavoidable) and a lane-departure warning system for inattentive drivers are all available. Also, the automated self-parking system you've seen in Lexus commercials makes its way onto the Prius' options sheet.The Prius has been a huge success, and with such success comes added competition. The all-new Honda Insight looks similar to the Prius, has similar fuel efficiency and costs less, but it's smaller and less sophisticated. The Ford Fusion Hybrid's more traditional body style and more involving driving dynamics should appeal to those who want their hybrid to be a little more like a normal car. The Camry Hybrid is another possibility, as is the limited-availability Altima Hybrid. Regardless, when it comes to an ultra-practical, ultra-efficient automotive choice that, depending on equipment, can be anything from an economy car to a luxury car, the 2010 Toyota Prius cannot be beat.2010 Toyota Prius modelsThe 2010 Toyota Prius is available in four trim levels that should appeal to an ancient Roman's sensibilities: Prius II, Prius III, Prius IV and Prius V. The Prius I will be released later at a lower base price. Standard equipment on Prius II includes 15-inch alloy wheels, full power accessories, keyless ignition/entry, auto on/off headlights, cruise control, a height-adjustable driver seat, a tilt-telescoping steering column, a hybrid system display and a six-speaker stereo with CD player and auxiliary audio jack. The Prius III adds Bluetooth and an eight-speaker upgraded stereo with six-CD changer. The Prius IV has this equipment plus additional exterior locking buttons for keyless entry, leather upholstery, heated front seats, driver lumbar adjustment and an auto-dimming mirror. The loaded-up Prius V comes with 17-inch alloy wheels, foglamps and LED headlamps with auto-leveling and washers.The Navigation package available on all but the Prius II includes a voice-activated touchscreen navigation system with real-time traffic, a back-up camera, a four-disc CD changer (replacing the six-slot) and Bluetooth music streaming. The Solar Roof package can be added to the Navigation package and includes a sunroof with a solar-powered ventilation system that cools the car when it's parked. The Advanced Technology package when added to the Navigation package includes adaptive cruise control, pre-collision alert system, a lane departure warning system and automated self parking.2010 HighlightsThe 2010 Toyota Prius has been fully redesigned. Key improvements for this third-generation model include more power, better fuel economy, enhanced steering feel, more conventional interior controls and sleeker styling.Performance &amp;amp; mpgThe 2010 Toyota Prius is powered by Toyota's advanced gasoline-electric hybrid powertrain. A 1.8-liter four-cylinder engine combines with a pair of electric motors (one for propulsion, the other an electrical systems generator) through a planetary-type continuously variable transmission (CVT). The result is a total system output of 134 horsepower. In track testing, we clocked the Prius going from zero to 60 mph in 10.1 seconds, which is roughly the same as the old car and a few ticks quicker than the Honda Insight. The most important number, however, is fuel economy. The EPA estimates the 2010 Prius will return 51 mpg city/48 highway and 50 mpg combined. That's the best fuel efficiency of any mass-market vehicle sold with an internal combustion engine.SafetyEvery 2010 Toyota Prius comes standard with antilock disc brakes (the old car had rear drums), stability and traction control, front side airbags, side curtain airbags and a driver knee airbag. Optional equipment includes a pre-collision warning system and a lane-departure warning system. In brake testing, the Prius stopped from 60 mph in a short 118 feet, with less fade than the previous rear-drum-equipped car.DrivingThe 2010 Toyota Prius retains its hyper-quiet cabin, made possible by its part-time electric motivation and plenty of sound-deadening materials. The ride is also quite comfortable, and for 2010, the Prius' structure is tauter, resulting in a less flimsy feel when the car is driven over road imperfections. Another pleasant improvement is the electric steering system, which feels more substantial and better connected to the front tires while still being user-friendly in parking lots.In regard to its hybrid powertrain, new driving modes (EV, eco, power and normal) allow the driver to decide how the car's powertrain should be configured for the driving scenario at hand. Eco is decidedly sluggish, but certainly gets the best fuel economy. You'll want to select power for freeway on-ramps or driving in hilly environments. The EV mode locks out the gasoline engine, but only up to 25 mph with at least a half-charged battery pack.InteriorThe 2010 Prius features straightforward climate and audio controls that jut out toward the driver in a "floating console" that provides a storage area underneath. This is an improvement over the convoluted touchscreen controls of the old Prius. Unfortunately, the materials used in the 2010 version are a step down, with harder and cheaper plastics throughout. The corduroy-like texturing on the climate and audio controls seems nice at first, but after only a few days, finger oils cause circular dark spots on most buttons. Another issue is the off-center digital gauge setup that buries the speedometer and fuel meter amidst a sea of less vital information.In terms of versatility, though, the Prius is still a champ. The hatchback body style provides more cargo capacity than a typical midsize sedan, while its backseat provides lots of space (although headroom is a bit less now). The rear also seems to have less legroom than before, but that's because the front seats thankfully have more legroom. As for the front seats, the addition of driver height adjustment is a benefit for both short and tall drivers. Sadly, the latter still have to contend with a steering wheel that's placed too far away -- there's a telescoping column now, but it doesn't come out nearly far enough.Read more;</t>
  </si>
  <si>
    <t>There are plenty of choices for a green car this year. But when it comes to high fuel economy, plenty of versatility and a reasonable price, the 2011 Toyota Prius cannot be beat.Vehicle overviewYou could be forgiven for thinking the 2011 Toyota Prius has  a big target painted on its side. After all, people like to gun for you when  you're on top, and the Prius has been the king of the green car sales charts  for years now. This year, in particular, there are many new choices for a fuel-efficient  car. The question then becomes: Can the Prius keep its mojo going?_x000D_
The good news for Toyota is that the Prius itself is better  than ever. Last year, Toyota engineers reduced the car's aerodynamic drag, and  the overall look is now sleeker and sportier. Under the hood, a larger gas  engine and stronger electric motor combine for more power and better fuel  economy -- the Prius has a combined EPA fuel economy estimate of 50 mpg, the  best of any conventional hybrid vehicle. The newest Prius also has revised  suspension tuning and improved electric steering to help make it more agile  than before._x000D_
The 2011 Prius can also seemingly transform from a versatile  utility hatchback to a small, hyper-efficient luxury sedan depending on how you  equip it. On the higher trim levels, you'll find high-end appointments like  heated leather seats, a solar-powered sunroof (it ventilates the interior when  parked), a navigation system, adaptive cruise control (it matches your speed to  the car ahead), a pre-collision system (tightens seatbelts and applies the  brakes if a crash is unavoidable) and a lane-departure warning system. There's  even an automated parallel-parking system to help you squeeze into tight  downtown parking spaces. _x000D_
There are some downsides to this latest Prius, however. Most  concern the interior, such as too many cheap-feeling plastics, an awkward  driving position and the lack of an iPod adapter on most models. If these  attributes bother you, you'll certainly want to look around. Honda's Insight,  also new last year, is the Prius' most direct competitor. It's less expensive  and drives a bit more like a regular car, but it's not as fuel-efficient, it has  a smaller backseat and it can seem too noisy and budget-oriented._x000D_
You might also check some of the top hybrid sedans, with the 2011 Ford Fusion  Hybrid being our favorite. It doesn't have the top fuel economy of the  Prius, but it looks like a normal sedan and drives with more vigor. The all-new 2011 Hyundai Sonata  Hybrid and Kia Optima Hybrid are also worth looking at._x000D_
Then there are the two hyped green cars this year, the 2011 Chevrolet Volt and 2011 Nissan Leaf. The Leaf  is 100-percent electrically powered, but its limited range and charging options  mean it will be a niche choice. The Volt is probably more appealing -- it's  basically a plug-in hybrid, giving it theoretically way better fuel economy  than the Prius -- but it's also considerably more expensive. Toyota is also set  to offer a plug-in version of the Prius to counter the Volt._x000D_
In sum, we think the 2011 Prius deserves to keep its status  as the best all-around hybrid. With strong fuel economy, hatchback utility, a  reasonable price and a feature list that can range from economy to luxury, the  Prius earns its painted bulls-eye.2011 Toyota Prius modelsThe 2011 Toyota Prius is available in five trim levels: Prius One, Prius Two, Prius Three, Prius Four and Prius Five. Standard equipment on Prius One includes 15-inch steel wheels, full power accessories, a tilt-and-telescoping steering wheel, a height-adjustable driver seat and a 60/40-split-folding rear seat. The Prius Two adds 15-inch alloy wheels, heated side mirrors, automatic headlights, keyless ignition/entry, cruise control and a six-speaker stereo with CD player and auxiliary audio jack._x000D_
_x000D_
The Prius Three adds Bluetooth and an eight-speaker JBL upgraded stereo with six-CD changer. Prius Four includes this equipment as well as exterior locking buttons for keyless entry, leather upholstery, heated front seats, driver lumbar adjustment and an auto-dimming mirror. The loaded Prius Five comes with 17-inch alloy wheels, foglamps and LED headlamps with auto-leveling and washers._x000D_
_x000D_
The Navigation package, available on all but the Prius One and Two, includes a voice-activated touchscreen navigation system with real-time traffic, a rearview camera, a four-CD changer (replacing the six-slot), an iPod/USB audio interface and Bluetooth music streaming. The Solar Roof package can be added to the Navigation package and includes a sunroof with a solar-powered ventilation system that cools the car when parked, and remote-activated air-conditioning for cooling the cabin before you enter. _x000D_
_x000D_
The Advanced Technology package available for Prius V includes all components of the Navigation package plus adaptive cruise control, pre-collision alert system, a lane departure warning system and automated self-parking.2011 HighlightsAfter a major redesign last year, there are no significant changes for the 2011 Toyota Prius.Performance &amp;amp; mpgThe 2011 Toyota Prius is powered by a 1.8-liter four-cylinder engine combined with a pair of electric motor/generators; they send their power through a specialized continuously variable transmission (CVT). The result is total output of 134 horsepower._x000D_
_x000D_
In track testing, we clocked the Prius from zero to 60 mph in 10.1 seconds, which is about average for a hybrid vehicle. The most important number, however, is fuel economy. The EPA estimates the 2011 Prius will return a very impressive 51 mpg city/48 highway and 50 mpg combined.SafetyEvery 2011 Toyota Prius comes standard with antilock disc brakes, stability and traction control, front side airbags, side curtain airbags and a driver knee airbag. Optional equipment includes a pre-collision warning system and a lane-departure warning system. In brake testing, the Prius stopped from 60 mph in a short 118 feet._x000D_
_x000D_
The Prius has not yet been rated using the government's new, more strenuous 2011 crash tests. According to 2010 ratings (which aren't comparable to 2011 ratings) the Toyota Prius earned four stars rating in frontal impact protection for both driver and passenger. In side impact testing, the Prius scored five stars for front passengers and four stars for the rear. The Insurance Institute for Highway Safety gave the Prius the highest rating of "Good" in frontal offset and side-impact crashes.DrivingThe 2011 Toyota Prius features a hyper-quiet cabin, made possible by its part-time electric motivation and extensive use of sound-deadening materials. The ride is also quite comfortable. The electric steering doesn't provide much in the way of feel, but it's user-friendly in parking lots and doesn't become overly boosted on the highway._x000D_
_x000D_
Acceleration is far from sprightly, but it's on par for a hybrid and certainly adequate for most drivers. Four driving modes -- Normal, Eco, Power and EV -- allow the pilot to decide the optimum powertrain configuration depending on conditions. Eco is measured and sluggish, but returns the best fuel economy. Power is useful for entering freeways or driving on hills. EV mode locks out the gasoline engine, but only up to 25 mph with at least a half-charged battery pack.InteriorThe 2011 Prius features straightforward climate and audio controls that jut out toward the driver in a "floating console" that provides a storage tray underneath. It's a nice design that helps maximize cabin space. The digital instrument panel also features a floating layer that displays audio, temperature and trip computer information when the driver touches those controls on the steering wheel, minimizing eye movement. Some drivers might find the overall design a bit too busy-looking, however._x000D_
_x000D_
Materials quality in the Prius is disappointing, with harder and cheaper plastics than other cars in its price range. The corduroy-like texturing on the climate and audio controls seems nice at first, but collects oil from the skin and causes circular dark spots on most buttons. _x000D_
_x000D_
In terms of versatility, though, the Prius is still a champ. The hatchback body style provides more cargo capacity than a typical midsize sedan, and the backseat offers plenty of space. Sadly, taller drivers still have to contend with a steering wheel that's placed too far away. There's a telescoping column, but it doesn't come out nearly far enough.Read more;</t>
  </si>
  <si>
    <t>The 3 Series sedan is all-new for 2012, but the other body styles carry over unchanged. Regardless, this BMW stalwart remains a well-rounded and highly desirable entry-level luxury car.Notably, we picked the 2012 BMW 3 Series as one of Edmunds' Best Used Cars.Vehicle overviewDon't mess with a good thing. You can imagine these words hanging above the engineers and designers who created the redesigned 2012 BMW 3 Series. It wouldn't be far-fetched to call the 3 Series a legend, as it has collected countless accolades, a devoted customer base and excellent sales during its five previous generations. It has consistently been the benchmark for which all others in its price segment are judged. In other words, it's a big deal when a new 3 Series is introduced._x000D_
For this year, BMW is introducing the new sedan only. The coupe, convertible and wagon (all of which we still highly recommend) are unchanged other than gaining some extra standard equipment. As for the sedan, its evolutionary look draws liberally from the 5 Series, but the 3's new nose is a break from tradition, with headlight clusters that meet widened kidney grilles. The interior gets a far more visually interesting design than the rather plain one it replaces. The addition of three optional "equipment lines" -- Luxury, Sport and Modern -- bring with them different color schemes and trim materials that add to the 3's customization potential._x000D_
The new 3 Series sedan is larger than the outgoing car but actually weighs less, thanks, in part, to increased use of aluminum in the revised suspension. The steering is now electrically driven; this helps to increase fuel efficiency, though it's lost a bit of that trademark BMW steering feel in the process. Like all recently introduced BMW models, the 3 Series gets Driving Dynamics Control, which allows the driver to select among four modes that alter throttle response, steering effort and shift patterns of the automatic transmission._x000D_
Under the hood, the base model 328i sedan loses its naturally aspirated inline-6 in favor of a turbocharged four-cylinder that produces more power and torque and also achieves truly incredible fuel economy. BMW purists may cringe at the words "four-cylinder," but it's quicker than the old car and vastly more efficient to boot. Those purists will at least be happy to hear that the 335i's turbocharged inline-6 carries on. A new, optional eight-speed automatic transmission and a fuel-saving auto stop/start system round out the powertrain changes._x000D_
The redesigned BMW 3 Series sedan is, for the most part, improved for 2012, and yet its stronger competition makes choosing one harder than it's ever been. The Audi A4 and S4, Infiniti G and Mercedes-Benz C-Class are all excellent choices. Each of those also offers different body styles that are for the most part similarly appealing. Nevertheless, the new 3 is still a winner even if BMW decided to mess with a good thing.2012 BMW 3 Series modelsThe 2012 BMW 3 Series is available in sedan, coupe, hardtop convertible and wagon body styles. The coupe, convertible and wagon belong to the previous-generation body style, whereas the sedan is an all-new model._x000D_
Every body style starts off in 328i guise. The sedan comes standard with 17-inch alloy wheels, adjustable drive settings, automatic headlights, foglights, automatic wipers, cruise control, automatic dual-zone climate control, a tilt-and-telescoping steering wheel, eight-way manual front seats, leatherette premium vinyl upholstery, a leather-wrapped steering wheel, Bluetooth phone connectivity, the iDrive electronics interface and a premium sound system with a CD player, HD radio, an auxiliary audio jack and an iPod/USB audio interface._x000D_
The coupe differs with a sport-tuned suspension, while the convertible gets a fully powered retractable hardtop and 10-way power front seats with memory functions. Both two-door body styles add adaptive xenon headlights and a 60/40-split-folding rear seat. The wagon differs from the sedan's equipment with 16-inch alloy wheels and a panoramic sunroof, while not including the auxiliary audio jack and iPod/USB audio interface. None of the above include the sedan's adjustable drive settings or Bluetooth, but the latter is an option._x000D_
The 335i primarily represents a more powerful engine and is available on all but the wagon. On the sedan, it also adds 18-inch alloy wheels, adaptive xenon headlights, automatic high beams, a sunroof, eight-way power front seats (with four-way power lumbar) and an auto-dimming mirror. The coupe and convertible are similarly equipped, but lack the auto-dimming mirror and automatic high beams. The convertible adds heat-reflective leather upholstery._x000D_
The 335is coupe and convertible get an upgraded engine, sport exhaust, a sportier suspension calibration, 18-inch wheels, unique styling elements, sport seats and a sport steering wheel._x000D_
Most of the extra items on certain body styles and trims are available as options on the others. There are many other options available as well, most of which are available both within packages and as stand-alone options. These include larger wheels, an automatic parking system (sedan only), headlight washers, parking sensors, keyless ignition/entry, an active steering system, heated front seats, heated rear seats (sedan only), a heated steering wheel, a power rear sunshade (coupe only), BMW Assist emergency communications system (includes Bluetooth), a navigation system (includes BMW's iDrive electronics interface), a head-up display (sedan only), satellite radio and a Harman Kardon surround-sound audio system._x000D_
Finally, the sedan can be equipped with three optional equipment lines -- Luxury, Sport and Modern -- that include different wheel designs, color schemes, trim types, seats, steering wheels and even suspension tuning.2012 HighlightsThe 2012 BMW 3 Series sedan has been fully redesigned. Highlights include updated styling, additional interior room and new engine and transmission options that bring about better fuel economy and power. The 2012 3 Series coupe, convertible and wagon models are unchanged and still belong to the previous generation.Performance &amp;amp; mpgThe 328i sedan is powered by a 2.0-liter turbocharged four-cylinder that produces 240 horsepower and 255 pound-feet of torque. Rear-wheel drive and a six-speed manual transmission are standard; an eight-speed automatic is optional. Both come with an auto start/stop function that turns off the engine when the car stops in order to save fuel. In Edmunds performance testing, a manual-equipped 328i went from zero to 60 mph in 5.9 seconds -- quicker than all its four-cylinder competitors. EPA-estimated fuel economy is 24 mpg city/36 mpg highway and 28 mpg combined with the automatic, and 23/34/27 with the manual -- these are both exceptional for the class._x000D_
The 328i coupe, convertible and wagon get a 3.0-liter inline-6 that produces 230 hp and 200 lb-ft of torque. Rear-wheel drive and a six-speed manual are standard; a six-speed automatic and all-wheel drive are optional. BMW estimates a manual-equipped coupe would go from zero to 60 mph in 6.2 seconds -- all other transmissions and body styles would be within a second slower than that. EPA-estimated fuel economy is 18/28/22 for the rear-drive coupe regardless of transmission. The other body styles and all-wheel drive achieve 1 or 2 mpg worse in each cycle._x000D_
All 335i models regardless of body style get a 3.0-liter turbocharged six-cylinder that produces 300 hp and 300 lb-ft of torque. Each body style gets the same transmission and drivetrain choices as their respective 328i versions. BMW estimates a 0-60 time of 5.4 seconds for the sedan, and in Edmunds performance testing the coupe was a little quicker than that. Fuel economy estimates for the 335i sedan are an impressive 23/33/26 with the automatic and 20/30/23 with the manual. The coupe gets a still solid 19/28/22 with rear-wheel drive and the manual. The automatic and all-wheel drive drop those estimates by 1 or 2 mpg depending on body style._x000D_
The 335is has a twin-turbocharged 3.0-liter six-cylinder good for 320 hp and 332 lb-ft of torque. There is also a temporary overboost function that bumps max torque up to 370 lb-ft. A six-speed manual is standard, and a seven-speed automated dual-clutch manual known as DCT is optional. In Edmunds performance testing, a manual-equipped 335is Coupe went from zero to 60 mph in 5 seconds. Fuel economy with the manual is 18/26/21 and 17/24/19 with DCT.SafetyEvery 2012 BMW 3 Series comes standard with antilock brakes,  traction and stability control, front side airbags and side curtain airbags. The  sedan gets front knee airbags. The convertible lacks the side curtains, but the  regular front side airbags extend up to head level and there are also pop-up  rollover hoops. The stability control system integrates several features  designed to improve braking performance, such as periodically wiping the brake  rotors dry when the windshield wipers are in use and automatically snugging the  pads to the rotors when the driver abruptly lifts off the throttle. BMW Assist emergency  communications is optional._x000D_
In Edmunds brake testing, a 328i with 18-inch summer tires  came to a stop from 60 mph in 115 feet, an average distance for this type of  car with summer tires. _x000D_
The Insurance Institute for Highway Safety gave the 3 Series  sedan the highest possible rating of "Good" in the frontal-offset,  side and roof strength tests. The convertible received a "Good" in  its frontal-offset crash test and the second-lowest "Marginal" score  in the side-impact test.DrivingWith its new turbocharged four-cylinder base engine, electrically driven steering, multiple drive settings and all-new chassis, the 2012 BMW 3 Series sedan provides a slightly different driving experience than before. It still has sharp reflexes, but its steering doesn't offer quite as much feedback as the previous model. Driving enthusiasts will likely prefer the slightly crisper and more dynamic feel of the carry-over coupe and convertible. The new sedan does ride better and remains a wonderful long-distance cruiser, boasting both a supple ride and a hushed cabin. But in terms of being exceptionally fun to drive, the 3 Series is no longer a standout for the sport sedan class._x000D_
Still, we have no complaints about the 328i sedan's new turbocharged four-cylinder engine. It provides quick acceleration and a healthy boost to fuel economy. Most shoppers will be pretty happy with this engine. But should you want the traditional inline-6 experience, the 335i adds a huge wallop of turbo torque that's always on tap, while the 335is goes a bit further and sounds especially delectable to boot.InteriorThe redesigned 3 Series sedan cabin gets a more contemporary update compared to the other body styles, especially around the dash, doors and center console. Sharper angles and bisecting trim pieces replace the former generation's more austere lines and bulges, while trim finishes range from cool aluminum to textured faux-wood._x000D_
But BMW hallmarks remain: classic analog gauges, sensible ergonomics and a restrained overall aesthetic. The new sedan comes with three choices of equipment lines -- Luxury, Sport and Modern -- that, among other things, change the color scheme and trim type in the cabin. It's a nice touch that allows a greater amount of customization._x000D_
The base seats are comfortable and supportive, while the Sport package's purpose-built seats are even more so. Materials and build quality are exceptional; even the standard leatherette (vinyl) upholstery looks and feels better than one would expect. The convertible's available heat-reflective leather does a wonderful job of keeping occupants' posteriors cool. The intuitive iDrive electronics interface is one of the best of its kind, made better in the new sedan with a 6.5-inch widescreen display that looks like a large smartphone standing on its side. The monitor helps weave through BMW's dense menu structures, but really shines when paired with the optional navigation system._x000D_
The 3 Series' backseat is one of the more spacious in the entry-level luxury segment regardless of body style, and the new sedan's length adds a little legroom front and rear. Trunk space is average in the coupe, while the wagon offers a maximum cargo capacity of 61 cubic feet. The convertible offers a reasonable cargo hold when the hardtop is up, but predictably shrinks considerably when the top is lowered. Still, it's possible to store a standard roller suitcase back there or two smaller bags.Read more;</t>
  </si>
  <si>
    <t>The 2012 BMW M3 might be the best all-around car for the driving enthusiast. To the track, the office or day care, the M3 handles it all with purpose and style.Vehicle overviewIs there anything the 2012 BMW M3 can't do well? We've tried  to find some fault or glaring deficiency with BMW's alpha carâ€¦but we're at a  loss. The 2012 BMW M3 is simply one of the best high-performance cars available  that doesn't ask you to sacrifice for your daily needs. With seating for four,  a comfortable but firm ride and 11 cubic feet of trunk space, the M3 calmly  gets you across town, yet breathes fire and moves out quickly when called upon._x000D_
The 2012 BMW M3 carries over mostly unchanged, except that  it now has a few more features as standard equipment. As before, it's powered  by an exclusive, naturally aspirated 4.0-liter V8 that has ample midrange power  complemented by an addictive high-end rush as it winds out to an 8,400-rpm  redline. In a straight line, the M3 is nearly as quick as a Porsche 911. A  supremely balanced chassis and available adaptive suspension dampers help the  M3 corner steady and true without sacrificing ride comfort on the highway or during  the city slog. And the M3's well-constructed cabin, cosseting seats and high-tech  features make long hauls as enjoyable as short sprints._x000D_
BMW has discontinued the M3 sedan for 2012, but we suspect  it's only a temporary absence. With this year's introduction of a new 3 Series,  a redesigned M lineup isn't far behind. The next M3 will likely be lighter and  use a turbocharged inline-6 for improved fuel efficiency. While a turbo-6 will  likely maintain the M3's ripping acceleration, we can't help but think a  force-fed power plant will inherently change the nature of the car. Could the  2012 M3 be the last of the traditional M cars? It certainly looks that way._x000D_
The M3 has few peers that are as well-rounded, but for the  money, there are several good alternatives. The Mercedes-Benz  C63 AMG  is available as a sedan and coupe, and its brutish V8 power and adept handling  give the M3 a run for the euros. Cadillac's CTS-V is a larger, American-style  take on the M3 ethos with eye-popping performance. Lexus' IS F sedan is often  overlooked, but thanks to its recently retuned suspension that improves the  ride quality, it's a desirable choice as well._x000D_
Still, for a world-class sports car that deftly navigates  the daily grind, the 2012 BMW M3 is unbeatable.2012 BMW M3 modelsThe 2012 BMW M3 is available in coupe and convertible body  styles. There is no M3 sedan for 2012._x000D_
Standard equipment includes 18-inch wheels, a limited-slip  rear differential, automatic and adaptive xenon headlights, automatic wipers,  an auto-dimming rearview mirror, manual sport seats with power-adjustable side  bolsters and lumbar support, leather-cloth upholstery, Bluetooth, the BMW  Assist telematics service and a single-CD sound system with HD radio, USB/iPod  interface and an auxiliary audio jack._x000D_
The coupe adds a carbon-fiber roof and split-folding rear  seat, while the convertible gets a power-retractable hardtop, power front seats  with driver seat memory and sun-reflective leather. _x000D_
The Cold Weather package adds heated front seats and  retractable headlight washers, while the Premium package bundles comfort and  tech features, including power-folding mirrors, keyless ignition/entry,  upgraded leather, different interior trim, rear parking sensors and a  navigation system (with real-time traffic and voice command). The same package  for the coupe also includes power front seats, a power rear sunshade and  leather upholstery._x000D_
Many of the above items are available &amp;amp;agrave; la carte  along with 19-inch wheels, a sunroof (requires replacing the coupe's  carbon-fiber roof with steel), heated front seats and a premium sound system._x000D_
Finally, the coupe can be fitted with the Competition  package, which adds adaptive suspension dampers, 19-inch wheels with  high-performance tires, a lowered suspension and different programming for EDC  and stability control.2012 HighlightsFor 2012, the BMW M3 coupe and convertible get a USB/iPod interface, Bluetooth, BMW Assist and an anti-theft alarm as standard features. The M3 sedan has been discontinued for 2012.Performance &amp;amp; mpgA 4.0-liter V8 powers the 2012 BMW M3, sending 414 horsepower  and 295 pound-feet of torque to the rear wheels. A six-speed manual  transmission is standard, and a seven-speed dual-clutch automated-manual  transmission (M DCT) is optional. The latter offers manual operation via  steering-wheel paddles as well as a full automatic mode. All M3s feature a  specialized locking rear differential._x000D_
In Edmunds testing, an M3 coupe with manual transmission  sprinted from zero to 60 mph in a quick 4.6 seconds. A convertible with the  dual-clutch automated manual transmission makes the same run in 4.8 seconds.  With either transmission, EPA-estimated fuel economy is 14 mpg city/20 mpg  highway and 16 mpg combined. A manual-equipped convertible gets 13 mpg city.SafetyStandard safety features for the 2012 BMW M3 include front  seat side airbags, full-length side curtain airbags, antilock disc brakes,  traction control and stability control. The convertible lacks the side curtains  but does feature rollover hoops and front side airbags that rise to head level.  Braking performance is simply phenomenal. In Edmunds testing the M3 stopped  from 60 mph in 100 feet, which is among the shortest distances we've recorded._x000D_
Though the M3 itself has not been crash-tested by the  government or insurance industry, the previous-generation 3 Series sedan earned  the Insurance Institute for Highway Safety's highest rating of "Good"  in both frontal-offset and side-impact crash testing. The 3 Series convertible,  however, received the second-lowest "Marginal" score for its  side-impact crash-worthiness.DrivingThe fun starts with the 2012 BMW M3's engine. The  high-revving 4.0-liter V8 is one of the most exhilarating engines in any car we've  driven. And this year's M3 is likely to be the last normally aspirated M car  BMW will build._x000D_
On a winding road, most drivers will run out of courage long  before the M3 runs out of grip. The adaptive damper option provides three  driver-selectable suspension settings (Comfort, Normal and Sport), but even in  Normal, the M3 does an adequate job of soaking up bumps while providing  world-class body control on back roads._x000D_
The optional M DCT dual-clutch automated manual is good but  not great. Specifically, you can't have rev-matched downshifts without harsh  upshifts, because the rev-matching feature is absent when the settings for  smoother shift quality are engaged. The manual transmission has long throws in  the BMW fashion, but the action is satisfying and it's complemented by  light-effort clutch action. InteriorThe M3's sport seats manage to be outstandingly supportive  in hard driving, yet also very comfortable during long trips. The rear quarters  are similarly soothing provided its passengers are smaller, but we still wouldn't  keep adult friends back there too long. In the coupe, an automatic seatbelt arm  delivers occupants their belts, which eliminates awkward torso twisting to belt  up. In the convertible, the heat-reflective leather keeps the seats from getting  scorching hot during those perfect top-down afternoons._x000D_
In terms of fit and finish, the M3 is excellent. But despite  the different available metallic and wood accents, the overall design is a  little sleepy (though some may find it classic in a minimalistic way). Regardless,  the iDrive electronics interface -- mandatory with the optional navigation  system -- is the best version of BMW's system thus far and reasonably easy to  use.Read more;</t>
  </si>
  <si>
    <t>With a bevy of new high-tech features for 2012, the Toyota Prius enhances its appeal and status as the quintessential hybrid.Vehicle overviewThe 2012 Toyota Prius is to hybrids what Kleenex is to  tissues. Other brands may offer something similar, but the Prius is what people  think of when they think hybrid. But is this perception still warranted now  that more competitors seem to pop up every year?_x000D_
To keep things fresh for 2012, the current, third-generation  Prius receives its first minor refresh. The subtle styling tweaks are barely  discernible, while its other updates are more substantial. Even the base model  Prius Two (the Prius One is for fleet sales only) now comes with Bluetooth  phone and audio connectivity, dedicated iPod control and a touchscreen  electronics interface. All trims but the Two get Toyota's new Entune system,  which bundles satellite radio-sourced real-time information with a suite of  apps that connect the Prius to the Internet via your smartphone. It's now  possible to wirelessly stream Pandora or iHeart Radio through the car's sound  system._x000D_
Beyond this increase of electronic toys, the 2012 Toyota Prius  maintains the practical advantages that have made it so successful. With an EPA  combined rating of 50 mpg, the Prius is topped only by the new Prius C  subcompact, or more expensive plug-in models like the 2012 Chevrolet Volt and  upcoming plug-in Prius. The Prius also stands out from the crowd because of the  generous dimensions of its backseat and the versatility of the hatchback-style  cargo area. In fact, the Prius is so practical that it's used as a taxi in many  cities._x000D_
There are downsides, however. Interior quality leaves much  to be desired, with more hard, unpleasantly grained plastics than other brands  offer. While the Prius is easy and intuitive to drive, there's zero enjoyment  behind the wheel. Other hybrids (including the new Prius C) are better in this  regard, while the more composed ride quality and quieter cabins of the 2012 Ford Fusion  Hybrid and 2012 Toyota  Camry Hybrid represent a much greater degree of refinement._x000D_
Another aspect to consider is price. Regular compact cars (either  gasoline- or diesel-powered) get excellent fuel economy nowadays while costing  much less, meaning the Prius might not produce the savings in fuel costs that you  think it will. Still, the 2012 Toyota Prius continues to warrant its position  as the quintessential hybrid. Its blend of fuel efficiency, practicality and  now technology make it an easy choice among hybrids.2012 Toyota Prius modelsThe 2012 Toyota Prius is a four-door hatchback available in  four trim levels: Two, Three, Four and Five. The latter is not to be confused  with the Prius V, which is a larger wagon version of the Prius that's addressed  in a separate review._x000D_
Standard equipment on the Prius Two includes 15-inch alloy  wheels, heated power mirrors, a rear window wiper, keyless ignition/entry,  cruise control, automatic climate control, a tilt-and-telescoping steering  wheel, a height-adjustable driver seat, a 60/40-split-folding rear seat, an  advanced trip computer, Bluetooth phone and audio connectivity, a touchscreen  electronics interface and a six-speaker sound system with a CD player, an  auxiliary audio jack and an iPod/USB audio interface._x000D_
The Prius Three gains an enhanced keyless entry system, a  rearview camera, a navigation system, voice controls, satellite radio, HD radio  and Toyota's Entune system, which includes real-time information (traffic,  weather, fuel prices, sports scores) and a suite of apps that connect the car  to Internet sites like Pandora, iHeart Radio and Open Table through your  smartphone. The Solar Roof package adds a sunroof and a solar-powered  ventilation system that keeps the car cool to limit the burden on the  air-conditioning system._x000D_
The Prius Four has automatic headlights, an eight-way power  driver seat, heated front seats, SofTex synthetic leather upholstery, an  auto-dimming rearview mirror, and a JBL sound system with eight GreenEdge  speakers. The Deluxe Solar Roof package adds everything from the Prius Three  version plus a head-up display, Safety Connect emergency communications and an  upgraded navigation system with a high-definition display and split-screen  capability._x000D_
The Prius Five gets 17-inch alloy wheels, foglamps and LED  headlamps with auto level control and washers. The Advanced Technology package  adds adaptive cruise control, a pre-collision alert system, a lane-departure  warning system, Safety Connect, a head-up display and the higher-quality  navigation display._x000D_
Available on all trims, the Plus Appearance package adds  unique 17-inch alloy wheels and a seven-piece aerodynamic body kit. To this the  Plus Performance package adds a sport-tuned suspension and unique badging.2012 HighlightsThe 2012 Toyota Prius gets slightly different styling cues along with additional standard infotainment features and the availability of power front seats and Toyota's Entune suite of smartphone and Internet integration features. A new Plus Performance accessory package lends the Prius sharper handling and a sportier, more aerodynamic exterior.Performance &amp;amp; mpgThe 2012 Toyota Prius is powered by a 1.8-liter  four-cylinder engine combined with a pair of electric motor/generators.  Together they send a total output of 134 horsepower through a specialized  continuously variable transmission (CVT)._x000D_
In track testing, we clocked the Prius from zero to 60 mph  in 10.1 seconds, which is about average for a hybrid vehicle. The EPA estimates  the 2012 Prius will return a very impressive 51 mpg city/48 highway and 50 mpg  combined. In real-world testing, we found these estimates to be reasonably  accurate.SafetyEvery 2012 Toyota Prius comes standard with antilock disc brakes, stability and traction control, front side airbags, side curtain airbags and a driver knee airbag. The Prius Four and Five can be equipped with Toyota's Safety Connect emergency communications system. The Prius Five includes a pre-collision warning system and a lane-departure warning system._x000D_
_x000D_
In Edmunds brake testing, the Prius came to a stop from 60 in 118 feet â€” very good for a compact or midsize car._x000D_
_x000D_
In government crash tests, the Prius received a perfect five stars for overall protection, four stars for overall frontal protection and five stars for overall side protection. The Insurance Institute for Highway Safety gave the Prius the highest possible rating of "Good" in its frontal-offset, side and roof strength tests.DrivingAcceleration in the 2012 Toyota Prius is far from sprightly,  but it's on par for similarly priced hybrids and certainly adequate. Four  driving modes -- Normal, Eco, Power and EV -- allow the pilot to decide the  optimum powertrain configuration depending on conditions. Eco is measured and  sluggish, but returns the best fuel economy. Power is useful for entering  freeways or driving on hills. EV mode locks out the gasoline engine, but only  up to 25 mph with at least a half-charged battery pack._x000D_
Around town, the Prius is an easy-to-drive runabout. The  electric steering doesn't provide much feedback, but it's very light in parking  lots and doesn't become overly boosted on the highway. The ride is comfortable,  but nastier bumps can leave it a bit flummoxed. There is also an excessive  amount of road noise that permeates the cabin regardless of speed, and the  noises emitted by its smaller gasoline engine are hardly what we'd describe as  serene.InteriorThe 2012 Prius features straightforward controls that jut  out toward the driver in a "floating console" that provides a storage  tray underneath. It's a nice design that helps maximize cabin space. The  now-standard touchscreen operates an increased number of high-tech features for  2012 and for the most part is smartly designed. The digital instrument panel  also features a floating layer that displays audio, temperature and trip computer  information when the driver touches those controls on the steering wheel,  minimizing eye movement. Some drivers might find the overall design a bit too  busy-looking, however._x000D_
Materials quality in the Prius is disappointing, with harder  and cheaper plastics than other cars in its price range. The corduroy-like  texturing on the climate and audio controls seems nice at first, but collects  oil from the skin and causes circular dark spots on most buttons._x000D_
In terms of versatility, though, the Prius is still a champ.  The hatchback body style provides more cargo capacity than a typical midsize  sedan, and the backseat offers plenty of space. Sadly, taller drivers still  have to contend with a steering wheel that's placed too far away. There's a  telescoping column, but it doesn't come out nearly far enough. On the upside,  the Prius finally offers power front seats.Read more;</t>
  </si>
  <si>
    <t>1990 HighlightsThe 3 Series is unchanged for 1990.;</t>
  </si>
  <si>
    <t>1990 HighlightsThe high-intensity M3 is unchanged for 1990.;</t>
  </si>
  <si>
    <t>1992 HighlightsNew sheetmetal for the 3-series; all the corners are rounded and the wheelbase is stretched.  Interior space is marginally greater than previous models.  A driver airbag is added to the equipment list.  Buyers can choose between a sports or luxury package, depending on their predilections.;</t>
  </si>
  <si>
    <t>1994 HighlightsDual airbags appear on all 3 Series models. A new six-cylinder convertible joins the stable, and traction control becomes optional for all cars.;</t>
  </si>
  <si>
    <t>1995 HighlightsFord introduces the premium Eddie Bauer model. Adorned with two-toned paint, air conditioning, a full array of power features, deep-dish aluminum wheels and signature badging, it's fair to say that this truck paves the way for the ultraluxury truck segment to come. Other changes include optional privacy glass for side and rear windows (including manual-sliding rear window, when equipped) and cab steps for regular and SuperCab Styleside trims.;</t>
  </si>
  <si>
    <t>1995 HighlightsThe somewhat rare and aptly named Lightning, with its tire-smoking 240 horsepower, 5.8-liter V8, continues unchanged for this year.;</t>
  </si>
  <si>
    <t>Vehicle overviewBMW has added an M3 model to the 3-Series lineup for 1995, and it's been winning rave reviews from the press and public.  The M3 has a 240-horsepower inline six purring away under the hood, suspension modifications designed specifically for the war-torn roads of America, huge brakes, and supple leather seats; all for less than $40,000.  Sadly, a sedan version is not planned for the U.S.Also new this year, a BMW hatchback based on the 3-Series.  Called the 318ti, it's priced evenly with the Volkswagen GTI, though performance levels fall a bit short of those of the vaunted VW.  Identical to the 318i from the A-pillar forward, the 318ti should win the hearts of younger, less-affluent buyers looking for Germanic sporting fun.The rest of the 3-Series line carries over for 1995, which is no bad thing.  This BMW has won the favor of driving enthusiasts everywhere for its capable handling, first-class ergonomics, and classic styling.  Prices start right around the $25,000 mark, just $5,000 above the average price of a new car in the U.S.  The 325i and 325is, two of the three performers in the lineup, do have base prices that are a bit higher.Bottom rung 318's are powered by a 1.8-liter four-cylinder, while midrange 325 cars have a 189-horsepower six doing the motivational work.  All 3-Series models have dual airbags and antilock brakes, and six-cylinder cars get optional traction control.  Sedans, coupes and convertibles are the available body configurations.For the money, BMW's 3-Series is tough to beat for sophistication, safety and performance, particularly in M3 guise.1996 HighlightsBMW's highly acclaimed 3 Series receives new engines across the board. The six-cylinder models drop the 325 designation for 328, thanks to a new 2.8-liter inline six. While the new six offers a negligible gain in horsepower (now 190), acceleration is significantly improved by a 14 percent increase in torque (now up to 207). To go along with the heartier engine, 328 models get vented rear disc brakes to minimize brake fade. The 318 models keep the 318 name despite an increase in engine displacement to 1.9 liters, which yields a slight increase in torque. Automatic climate control is standard across the line, except in the 318ti, and upgraded sound systems are optional on all models.Read more;</t>
  </si>
  <si>
    <t>1996 HighlightsThe 1996 BMW M3's inline six grows to 3.2 liters of displacement and gains 11 extra pound-feet of torque (for a total of 236); peak torque is now accessible at 3,800 rpm as opposed to 4,200. Otherwise, this superb performance coupe is unchanged for 1996.;</t>
  </si>
  <si>
    <t>Vehicle overviewPeople buy BMWs for a variety of reasons.  BMWs carry an obvious panache that tells the world that you have, indeed, arrived.  Driving a BMW also tells the world that you are a person who is young at heart, someone who may want to change their own gears from time to time; unlike, say, a stuffy owner of a Mercedes-Benz, Lexus or Cadillac.  Lastly, BMWs politely tell people that you like to drive, and to please move out of that left lane so you can pass, thank you.The BMW 3-Series is now in its seventh year of production.  Despite this, the car is still fresh and exciting; evoking powerful feelings of desire and jealousy every time we see one cruising down the street.  This year, the big news is the addition of a zippy little six-pot engine for the entry-level coupe and convertible.  At 2.5-liters, the new engine makes 28 more horsepower and a whopping 48 more foot-pounds of torque than the four-cylinder engine that is still standard on the entry-level hatchback and sedan.  Safety  is another concern that BMW addressed in 1998, adding standard side-impact airbags to all of the 3-Series coupes, sedans and convertibles.The 3-Series is BMW's most popular line of cars because it spans such a broad price range.  Starting at just under $22,000 for the fun and cheap 318ti hatchback, the 3-Series reaches its pinnacle at more than  $40,000 with the outstanding, high-performance M3 coupe, convertible and sedan.  Despite the disparity in prices, the 3-Series models are uniformly fun to drive due to their wonderful chassis, excellent steering and top-notch suspensions.We believe that the purchase of a 3-Series car is one of the best ways to get know that twisty stretch of road that you were always afraid to introduce to your Buick Century.  However, this is definitely not the car for all people, since back seat room is cramped and limited cargo space makes it impractical for large families.  But, if you are a person who enjoys driving, the 3-Series is a nice alternative to muscle car machismo.  We are thrilled that BMW has exercised restraint in these times of overblown excess.  By keeping their revisions to those things that need revising, leaving the core of the vehicle untainted, the 3-Series is able to improve itself, rather than replace itself, every few years.1998 HighlightsBMW swaps out the four-cylinder engine in the 318 coupe and convertible for a 168-horsepower 2.5-liter inline six -- these cars become the 323is coupe and 323i convertible (why it's "323" and not "325," we'll never know). Meanwhile, the 318i sedan and 318ti hatchback continue on unchanged. All cars get standard side airbags this year, except the 318ti, on which they are optional.Read more;</t>
  </si>
  <si>
    <t>1998 HighlightsBMW further expands the M3 lineup by adding a four-seat convertible version for enthusiasts who crave open-air motoring. Like the M3 sedan, the convertible is available with either a manual or automatic transmission. Napa leather upholstery and a rollover protection system are standard. All M3s get standard side airbags this year.;</t>
  </si>
  <si>
    <t>If you've got the bucks, this is unequivocally the best car in the entry-luxury category.Vehicle overviewBMWs are all about performance.  Since the introduction of the 1600-02 in 1966, legions of fans have purchased this Munich-based company's smallest cars in the search for a perfect balance of practicality and power.  During the last two decades, the marque has also come to the attention of those looking for prestige.  This last group of admirers has had a profound impact on the company's fortunes, making BMW the second-best-selling German manufacturer in the United States.Things have changed since 1966, though, including the name of BMW's smallest line of cars.  Since 1977, BMW has referred to these models as the 3 Series, and for 2000 this lineup of cars is undergoing its fourth major redesign.  In typical BMW fashion, the 3 Series lineup is being redesigned at a staggered pace.  This means that the first models to change were the sedans in 1999, followed by the coupes, the convertible and all-new wagon, and finally the wicked M3 performance coupe.  This allows BMW to extend the life of the design by stretching out introductions over the course of several years.  The previous E36 version had been in production since 1992.   Sedan buyers can choose from the 2.5-liter inline six (323 models) or the 2.8-liter inline six (328 models).  A five-speed Steptronic automanual transmission is optional this year.  Changes to the sedans for the millennium include a new, optional radio-integrated navigation system that is less expensive and less comprehensive than the Onboard Navigation System currently offered by BMW, a climate-control system that automatically switches into recirculation mode when driving through polluted air, and a key memory feature that includes exterior mirror adjustments.  Fifteen-inch alloy wheels are now standard on the 323i, and an optional sport-premium package is available.For the 2000 model year, BMW's coupes steal the spotlight with a complete redesign of their own.  Sharing a platform with the 3 Series sedans, the coupes receive a standard five-speed manual transmission, a sport-tuned suspension, and ventilated front and rear disc brakes.  Two versions are available: the 323Ci, which has a 2.5-liter inline six that makes 170 horsepower at 5,500 rpm, and the 328Ci with a 2.8-liter inline six making 193 horsepower at 5,500 rpm.  Torque output on the 323Ci is 181 foot-pounds at 3,500 rpm.  The more powerful 328  coupe reaches 60 from zero in just 6.6 seconds and makes 206 foot-pounds of torque at 3,500 rpm.  Both engines meet Low-Emissions Vehicle (LEV) standards.  Sixteen-inch alloy wheels are standard on the coupes, but 17-inch alloys can be purchased as an option.  A five-speed Steptronic automanual transmission is also optional for those who don't want to shift their own gears.  Safety equipment on both coupes and sedans include All-Season Traction (AST) and Dynamic Stability Control (DSC), along with dual front airbags, door-mounted side airbags and BMW's patented Head Protection System (HPS).  Rear side airbags and Xenon headlights are optional. While many things have changed in the past 20 years, some things -- luckily -- have not.  BMW is still recognized as a marque of high quality and affluence.  This year, the two- and four-door models available in the manufacturer's 3 Series lineup offer performance and luxury that is likely to win your business, if not your heart2000 HighlightsFor 2000 3 Series coupes, convertibles and wagons are all new; the hatchback has been discontinued. After last year's complete redesign, 2000 sedans see only minor improvements.Read more;</t>
  </si>
  <si>
    <t>One of our favorite light-duty pickups, especially in Super Crew format.Vehicle overviewIf you're the type of person inclined to jump on the bandwagon, then you better purchase a F-Series truck. Ford's full-size pickup continues to be the top-selling truck in America, with 869,001 new trucks being sold in 1999.There is good reason for this, of course. The F-150's suspension provides excellent on- and off-road articulation, giving the most demanding drivers a quality ride. Open-road driving in the F-Series trucks is equally pleasant due to their precise steering, competent braking and forgiving suspension. A certain amount of "trucklike" handling is unavoidable when discussing a...well, truck, but, for something designed to carry cargo and not carve canyons, Ford has created an extremely user-friendly rig. An unexpected bonus is the solid, rattle-free ride. Power choices for the F-Series range consist of a standard 4.2-liter V6, an optional 4.6-liter Triton V8 or the even-larger optional 5.4-liter Triton V8. The V6 and 4.6-liter V8 can be ordered with a manual transmission, while the 5.4-liter comes only with an automatic. Power is acceptable with all of the engines, but the 260-horsepower, 5.4-liter Triton V8 can't match the top V8 engine offered in the GM trucks. If you're looking for maximum stoplight acceleration from an F-150, you'll need to opt for the SVT Lightning.Back in 1997, the F-150's interior was a vast improvement over its predecessor. And as a whole, the F-150 interior is a good one. But as trucks are becoming more mainstream, we find ourselves becoming less forgiving about idiosyncrasies. Our gripes center on a number of ergonomic mishaps, as well as the overall look which tries to be progressive but ends up looking goofy. The round, "aero" styling, small radio controls, and overall gauge placement just doesn't work, especially in a truck. We're also not very impressed with the F-150's seat comfort.Where the F-150 excels is its functionality. If you are looking to haul or tow, it doesn't get much better than this. The SuperCab version, with its four doors, offers increased utility. Arriving early to mid-2000 (as a 2001 model) is the SuperCrew. The SuperCrew's cab is 12 inches longer than the SuperCab's to provide even more room. The doors are also larger, to aid entry and egress. To improve passenger comfort, the SuperCrew will also offer an Expedition-like 60/40 rear seat.If you're looking for more style than a regular F-150 can provide, check out the limited-edition 2000 Harley-Davidson F-150. The new Harley-Davidson F-150 is a black monochromatic 2WD SuperCab pickup with a flareside box topped by a hard-shell tonneau cover. It comes equipped with a 5.4-liter V8, special exhaust, and 20-inch, five-spoke cast aluminum wheels wrapped with 275/45R20 Goodyear Eagle GTII tires. Inside, the limited-edition Harley-Davidson F-150 features the famous look of Harley-Davidson accessories, including a dash ornament, black leather seats and trim, a black leather accessory pouch on the center console, and a unique "spun metal" instrument cluster.2000 HighlightsThe F-150 SuperCrew, a crew-cab truck with full-size doors and a larger rear-passenger compartment, will bow in the first quarter of 2000 as a 2001 model. A limited-edition Harley-Davidson F-150 is available for 2000. The under-8,500-pound GVW F-250 has been discontinued and replaced by the F-150 7700 Payload Group. A new overhead console and left- and right-side visor vanity mirrors are optional on XL models and standard on XLT and Lariat F-150 pickups. A driver-side keypad entry system is available on Lariat models. Chromed steel wheels and 17-inch tires are now available on 4x2 models. A comfort-enhancing flip-up 40/60 rear seat has been added to the F-150 SuperCab.Read more;</t>
  </si>
  <si>
    <t>Vehicle overviewTake Ford's latest F-150 truck in shortbed, flareside form, add in a healthy mix of SVT philosophy and components, and Lightning will strike. In this case, the spark is supplied by a reworked 5.4-liter Triton V8 engine with forged pistons, reduced compression, and a Roots-type supercharger from Eaton. Complete with an intercooler and a two-channel throttle body, this engine belts out 360 horsepower (100 more than a standard 5.4-liter Triton) and a massive 440 pound-feet of torque. Aided by a beefed-up automatic transmission, 9.75-inch rear axle and 12.1-inch front-disc brakes, the Lightning guarantees a thrill ride with the first turn of the key. SVT didn't stop with the drivetrain. To keep all those extra horses from getting out of sorts, a unique suspension setup was created for the Lightning. This includes a lower front and rear ride height, specially calibrated shock absorbers, and two antiroll bars. These components ride on 18-inch five-spoke wheels with 295/45-18 Z-rated Goodyear tires for extra stick during acceleration and handling maneuvers. The standard cab holds a radically non-standard interior featuring black-on-white SVT instrumentation (complete with boost gauge) and black-and-white leather seats. The driver seat is power-adjustable and an optional six-CD changer can be ordered to beef up the standard premium sound system. Exterior enhancements are limited to a special front air dam with twin driving lights, a black grille, custom rocker panels, the aforementioned 18-inch wheels, and twin ceramic exhaust pipes. Color choices are limited to black, silver, red or white. A soft bed cover, as well as a Class III tow hitch, can be added to accent the truck's looks and utility.If you're looking for a serious high-performance truck, you can stop your search right here. Nothing else comes close. A lot of "sporting" cars don't even match the Lightning's performance numbers. But the biggest question is why SVT offers the Lightning only as a regular-cab model when the world has clearly been moving toward more room and more doors each year. Dodge, with its Dakota R/T, is the only manufacturer smart enough to realize that performance and utility are not mutually exclusive. That said, the new Lightning is no toy, as its payload and towing capacity is only slightly diminished over the standard F-Series pickup. SVT is obviously betting that the old standard of a full-size, standard-cab performance truck will sell, if executed well. And this new truck is certainly well-executed.2000 HighlightsCompletely new in 1999, the 2000 Lightning is the same, except for a new Silver Clearcoat exterior color.Read more;</t>
  </si>
  <si>
    <t>The 2001 Toyota Prius is currently the best hybrid on the market.Vehicle overviewCommend Toyota for taking the gasoline/electric hybrid one step further than Honda did when it released the two-seat Insight last year. The new Prius, though it gives up ultimate fuel economy for increased utility, holds five passengers and a good bit of cargo, meaning it functions as a useable family car.On sale in Japan since 1997, Toyota is keen on pointing out that Prius, and not Insight, was the first mass-produced gas/electric hybrid vehicle in the world. The company held off on introducing the model to U.S. customers until it could gauge consumer interest and boost power levels.An all-aluminum 1.5-liter gasoline engine makes 70 horsepower at 4,500 rpm, 12 more than Japan-market models. Torque is less than robust, measuring a meager 82 foot-pounds at a rather high 4,200 rpm. Variable valve timing with intelligence (VVT-i) helps maximize engine efficiency while minimizing emissions, and power is put to the ground via a continuously variable transmission driving the front wheels. With a curb weight of 2,765 pounds, we're thinking Prius is for use primarily in the city and not for blitzkrieg runs to Vegas.Like the engine, the sealed nickel-metal hydride battery pack powering the supplementary electric motor has been boosted 20 percent to 25 kilowatts (kW), resulting in 34 supplementary horsepower. Lighter than Japan-market batteries, U.S. spec power packs are also smaller, providing increased cargo area in the trunk, amounting to 11.8 cubic feet of space. Regenerative antilock brakes recharge the battery pack with each use, and if the electrical power completely depletes, the gas engine will help energize them.Driven with care, Prius will achieve 52 mpg in the city and 45 on the highway while meeting SULEV emissions standards, according to the EPA. With its 11.9-gallon gas tank, that gives the car a maximum city range of just over 600 miles.A single model is available, loaded with amenities like air conditioning, remote keyless entry, cassette stereo, power windows/locks/mirrors, height-adjustable front seats, and 14-inch alloy wheels.Gauges and controls are located in the center of the dashboard, like in Toyota's goofy Echo subcompact, to make Prius easy to configure for multiple world markets. Thanks to a tall stance, seating is upright with plenty of head- and foot room. Toyota likes to refer to Prius as a "real car," intimating that Honda's hybrid Insight is not a real car. If the definition of "real" is capacity for more than two people and 10 cubic feet of stuff, then they're not fibbing.Whatever the case may be, it is obvious that hybrids are meeting with acceptance in the court of public opinion. Like Insight, Prius offers a viable alternative to gasoline power plants without the limitations posed by electric-only cars like the GM EV1. If your blood runs green and not red, drop by your local Toyota dealer for a test drive.2001 HighlightsThe 2001 Toyota Prius, a gas/electric hybrid that follows in the more expensive Honda Insight's footsteps, offers space for five adults coupled with class-leading fuel economy.Read more;</t>
  </si>
  <si>
    <t>https://media.ed.edmunds-media.com/bmw/3-series/2002/oem/2002_bmw_3-series_sedan_330i_fq_oem_2_500.jpg;</t>
  </si>
  <si>
    <t>If you've got the bucks, this is unequivocally the best car in the entry-luxury category.Vehicle overviewThe fifth-generation 3 Series was introduced in sedan form in 1999, followed by the coupes, the convertible and the wagon. We like 'em all. This year, few changes are in store for this homerun hit, among them some exterior alterations and increased feature content. Mostly, we're just pleased that BMW has abandoned its misguided attempt to appease the masses by lightening up the steering. It has now been restored to its former glory.  Sedan buyers can choose from a 2.5-liter inline six (models with this powerplant use the numerical designation of 325) that makes 184 horsepower, or a 3.0-liter inline six (330 models). The latter engine bumps horsepower and torque to 225 and 214, respectively, in the 3.0-liter engine and adds some noticeable punch to the 3 Series, keeping it ahead of rivals like the Audi A4 and Lexus IS 300.All 3 Series sedans, coupes and convertibles receive a standard five-speed manual transmission, a sport-tuned suspension and ventilated front and rear disc brakes. Two versions of the coupe are available: the 325Ci, with the aforementioned 2.5-liter inline six, and the 330Ci with the more powerful 3.0-liter engine, larger brakes and standard 17-inch wheels. The more powerful 330 coupe reaches 60 from 0 in just 6.4 seconds and features a broad torque band. Both engines meet low-emission vehicle (LEV) standards. A five-speed Steptronic automanual transmission is available for those who don't want to shift their own gears.Another option is all-wheel drive. Derived from the all-wheel-drive system found in the X5, "xi" models split 38 percent of the engine's power to the front wheels and 62 percent to the rear. The AWD package also includes a 0.7-inch increase in ride height and is available on both 325 and 330 sedans, as well as the 325 wagon.If you opt for the 325Ci convertible, you'll have to lower the top manually unless you pop the extra cash for the power top, but 330Ci ragtop consumers get this perk standard. To BMW's credit, convertibles come with a glass rear window and rollover protection. Wagon buyers will appreciate the touring model's standard roof rack and rear window wiper, but, as with the sedan, don't expect to carry full-sized adults in the backseat for long periods of time.Safety equipment on all 3 Series models includes All-Season Traction (AST) and Dynamic Stability Control (DSC), along with dual front airbags, door-mounted side airbags and BMW's patented Head Protection System (HPS). Dynamic Brake Control reinforces the driver's effort during emergency braking. Rear side airbags and xenon headlights remain optional.The 3 Series remains at the top of its game in terms of driving dynamics, looks and quality. For passionate road warriors looking to break into the luxury segment, this BMW is truly the Ultimate Driving Machine.2002 HighlightsBMW has seen fit to give the sedans and wagons a facelift for 2002. An in-dash CD player finally makes it onto the standard features list. The center stack has been altered to accommodate the new automatic climate controls. Steptronic automanual operation has been altered so that you move the transmission lever forward for downshifts and backward for upshifts. Bi-xenon headlamps are on the options list so that both low and high beams can glow a cold blue and can be set to automatic operation. Rear side airbags are available for coupes and convertibles. Two new colors, Electric Red and Gray Green (and a Natural Brown interior leather) join the color spectrum.Read more;</t>
  </si>
  <si>
    <t>Several of our editors would be driving the 2002 BMW M3 today if we were in a more lucrative field. Lotto tickets, anyone?Vehicle overviewLast year, the boys of Bavaria finally relented and sent us the potent M3. Boy howdy, was it worth the wait. The M3 coupe and convertible, based on the delectable current-generation 3 Series, is propelled by a magnificent 3.2-liter engine, with 333 thundering horses coming from a single bank of naturally aspirated six cylinders.  Capped with a six-speed manual transmission, all that horsepower and the 262 pound-feet of torque (at 4,900 rpm) is good enough to propel the 3,781-pound M3 convertible to 60 mph in just 5.4 seconds, according to BMW. The lighter 3,415-pound M3 coupe, meanwhile, reportedly gets the job done in an even quicker 4.8 seconds. New for the year, an optional Sequential Manual Gearbox (SMG) provides Formula One-style paddle shifting on the steering wheel and reportedly allows the transmission to shift faster than a skilled driver can shift a manual or a conventional automatic can shift itself.But an exhilarating driving experience involves more than mere speed, and the dynamics of the M3 have car reviewers frothing at the mouth to describe the joy derived from piloting this vehicle. From its communicative steering and near-perfectly balanced chassis to the compliant-yet-firm ride, this Bimmer, like most others, will have you searching for that elusive twisty road upon which to spool the revs and extract that stunning exhaust note.  Don't think that you'd be lacking structural rigidity should you opt for open-topped fun. In fact, BMW claims that this version of the ragtop boasts a superstructure more rigid than the previous-generation 3 Series coupe. It's quite an accomplishment and the perfect accompaniment to the M3's superb MacPherson strut front and double-wishbone rear independent suspension system. Standard features for the convertible include heated power-adjustable sport bucket seats; these are optional on the coupe. For 2002, a CD player finally makes its way onto the standard equipment list. There are front and side airbags (coupes get a head protection system for front seat occupants, too), as well as optional rear-seat side airbags for safety, and, of course, antilock brakes are standard. BMW's Dynamic Stability Control system also makes the grade, and the drop-top version of the M3 gets a Rollover Protection System that automatically deploys roll hoops behind the rear seats in case the ragtop ever goes end over end. Other options include a removable hard top for the convertible and a Cold Weather package for the coupe that includes a ski bag, heated front seats and a headlight washer system that'll make the cars more palatable during the winter months. A proximity-sensing Park Distance Control system will probably save a few costly scratches to the bumpers, and a navigation system with a wider screen for 2002 lets you know where you're going. We think that the 3 Series is one of the best cars on the market today, and the M package increases its appeal exponentially. These beauts should have enough oomph and athletic prowess to have the competition whimpering in the corner._x000D_
Read our BMW M3 Long-Term 20,000-Mile Test2002 HighlightsAn optional sequential manual gearbox makes its way into the 2002 BMW M3, which allows the driver to shift with almost instantaneous precision without a clutch. A CD player becomes standard, the automatic climate control has been revised and rear-seat side airbags are optional for both the coupe and convertible.Read more;</t>
  </si>
  <si>
    <t>Currently, the 2002 Toyota Prius is the best hybrid on the market, but watch for the upcoming hybrid Civic.Vehicle overviewWith fuel prices hovering around $2 a gallon, hybrid vehicles have been getting increased attention from the American public. Hybrid cars combine a gasoline engine with an electric motor. Since hybrids are still fueled by gasoline, they don't have to be plugged in or recharged. The result of hybrid technology is reduced emissions and improved fuel efficiency when compared to a normal gasoline-powered car. There are currently two available for mass consumption: the Honda Insight and the Toyota Prius. While the Insight gets amazing fuel mileage thanks to its lightweight aluminum body and aerodynamic shape, the Prius trades ultimate fuel economy for increased utility. It holds five passengers and a good bit of cargo, meaning it functions as a useable family car.Toyota is keen on pointing out that Prius (on sale in Japan since 1997), and not Insight, was the first mass-produced gas/electric hybrid vehicle in the world. The company held off on introducing the model to U.S. customers until it could gauge consumer interest and boost power levels.An all-aluminum 1.5-liter gasoline engine makes 70 horsepower. Variable valve timing with intelligence (VVT-i) helps maximize engine efficiency while minimizing emissions, and power is put to the ground via a continuously variable transmission driving the front wheels. The electric drive motor is worth another 44 peak horsepower, bringing the maximum potential horsepower output to 114. The Prius operates on either electricity or gasoline alone, or a combination of both. Depending on speed and load, the ratio of power provided by each system is constantly adjusted by electronics to keep the vehicle in its most efficient operating mode. Even then, acceleration is slow; 0-to-60 mph takes 12.8 seconds. We're thinking Prius is for use primarily in the city and not for blitzkrieg runs to Vegas.Driven with care, Prius will achieve 52 mpg in the city and 45 on the highway while meeting squeaky-clean SULEV emissions standards, according to the EPA. With its 11.9-gallon gas tank, the car has a maximum city range of just over 600 miles.A single model is available, loaded with amenities like air conditioning; remote keyless entry; cassette stereo; power windows, locks and mirrors; height-adjustable front seats; and 14-inch alloy wheels. Gauges and controls are located in the center of the dashboard, including an LCD screen that can be used to monitor fuel mileage in real time. New options are available this year, including a GPS navigation system, cruise control, side airbags and daytime running lights.Thanks to a tall stance, seating is upright with plenty of head- and foot room. Toyota likes to refer to the Prius as a "real car," implying that Honda's hybrid Insight is not a real car. If the definition of real is capacity for more than two people and 10 cubic feet of stuff, then they're not fibbing.Whatever the case may be, it is obvious that hybrids are meeting with acceptance in the court of public opinion. Like the Insight, the Prius offers a viable alternative to gasoline powerplants without the limitations posed by electric-only cars like the GM EV1. If your blood runs green and not red, drop by your local Toyota dealer for a test drive.2002 HighlightsInitially offered as a single specification with no factory options, Toyota's advanced gasoline/electric hybrid now offers a choice of several new options for 2002. These include a navigation system, cruise control, side airbags and daytime running lights. There are also two new colors: Brilliant Blue and Blue Moon Pearl.Read more;</t>
  </si>
  <si>
    <t>One of the most interesting pieces of automotive hardware currently sold, the 2003 Toyota Prius is worth a look if you're shopping for a hybrid vehicle.Vehicle overviewDue to increased pressure from governments, automakers have been looking for ways to meet increasingly stringent demands for cleaner tailpipe emissions and higher fuel mileage. In the '90s, electric cars like GM's EV1 were thought to be the answer, but they are limited by poor range and the fact that they have to be "plugged in" in order to be recharged. Hydrogen-fueled fuel cell cars will some day be the ultimate evolution of the automobile, as their exhaust by-product is essentially water vapor. But the technology for fuel cell cars is still young, and mass-produced fuel cell cars are a number of years away.For today and the near future, the best hope is hybrid-electric vehicles. Hybrid cars combine a gasoline engine with an electric motor. And since hybrids are still fueled by gasoline, they don't have to be plugged in or recharged. In the case of the Toyota Prius, the result of hybrid technology is reduced emissions and improved fuel efficiency when compared to a normal gasoline-powered car. The only fear has been that a hybrid vehicle would never be useful as a real car that real people would want to buy. With the Prius, Toyota has largely quieted those fears.While the Prius became available to the American consumer in 2001, Toyota has been selling them in Japan since December 1997. Compared to earlier Prius models, U.S. versions feature more horsepower, additional emissions equipment and a more powerful battery pack that is also smaller and lighter.There are only three mainstream hybrid-electric vehicles for sale in the United States. There's the Prius, the Honda Insight and the Honda Civic Hybrid. Up until this year, we felt the Prius was the best choice, as it was more versatile than the two-seat Insight. But the Civic Hybrid is all-new for 2003, and in many ways this "second-generation" hybrid vehicle is superior to the Prius. The Civic would be our choice for a hybrid vehicle, though the 2003 Toyota Prius is still worth considering.2003 Toyota Prius modelsThe 2003 Toyota Prius is available only as a four-door sedan with one trim level. With this, you get plenty of standard equipment, such as automatic climate control, air conditioning, power windows and locks, power steering, antilock brakes and keyless entry. The only factory options are cruise control, a DVD-based navigation system, side-impact airbags and daytime-running lights. A CD player isn't included, though you can get a six-disc CD changer as a dealer accessory.2003 HighlightsThe 2003 Toyota Prius, a hybrid-electric vehicle, is unchanged.Performance &amp;amp; mpgCompared to most modern passenger sedans, Prius is a few fries short of an automotive power Happy Meal. Its aluminum 1.5-liter four-cylinder engine makes 70 horsepower and 82 pound-feet of torque. The electric drive motor is worth another 44 peak horsepower; Toyota says the hybrid system's net horsepower rating is 98. A continuously variable transmission (CVT) is standard. Zero-to-60 mph takes 12.8 seconds, about three seconds slower than a comparable gasoline car.But if all you are interested in is drag racing, big smoky burnouts and collecting John Force T-shirts, you're looking at the wrong car. What makes the Prius unique is that it is able to provide tolerable acceleration while also offering exceptional fuel mileage and squeaky-clean emissions. The EPA rates the Prius at 52 mpg in the city and 45 mpg on the highway, theoretically allowing over 600 miles between fill-ups. It also earns a Super Ultra Low Emissions Vehicle (SULEV) rating, which means the Prius is considerably cleaner than vehicles with LEV or even ULEV ratings.SafetyThe Prius comes standard with antilock brakes. Front side airbags, should you want them, are optional. In the NHTSA's frontal crash tests, the 2003 Toyota Prius earned three stars (out of possible five) for driver safety and four stars for passenger safety.DrivingAt low speeds and during light throttle applications, the 2003 Toyota Prius relies completely on the electric motor for acceleration. This means that when the car is accelerating gently from a stop or driving around a parking lot, it might be doing it with 100 percent electrical power. The engine, meanwhile, is completely inert. In all other respects, the Prius pretty much drives like a regular car. Since it has a continuously variable transmission, there are no actual gears to select. The choices are simply park, reverse, neutral, drive or brake. Handling ability, as you might expect, is on the light side, but the Prius fairs well enough for its intended purpose.InteriorAccommodations are surprisingly good for a small car, with upright seating positions and good outward visibility. Two adults will fit in the backseat without too much complaint, and the trunk holds 11.8 cubic feet of cargo, a capacity that is similar to other small cars. The rear seat does not fold down, however.Read more;</t>
  </si>
  <si>
    <t>If you've got the bucks, this is unequivocally the best car in the entry-luxury category.2004 HighlightsA six-speed SMG (Sequential Manual Gearbox) transmission is now optional on select 3 Series models, while a five-speed Steptronic automatic is now offered with the 330i Performance Package. Rain-sensing wipers, automatic headlights and hands-free wireless cell phone capability are now standard features on the sedan and wagon. There are new alloy wheel designs for the 325i, 325xi and 330xi Sport Package. All 330i sedans get a revised grille -- a new black grille instead of silver, with a lower grille combination of body color and black. All 3 Series coupes and convertibles receive a revised front fascia, plus new front and rear bumper contours, Adaptive headlamps and taillights and new designs for both the standard and optional wheels. Interior changes are limited to a revised climate control panel. Finally, Sirius Satellite Radio is now available as an accessory on all 3 Series models.Read more;</t>
  </si>
  <si>
    <t>Phenomenal BMW handling combined with an equally awe-inspiring engine make this high-performance Motorsport creation one of our all-time favorites.2004 HighlightsFor the 2004 BMW M3, BMW Assist is now an available option for immediate roadside assistance, and Sirius Satellite Radio is newly available as a dealer-installed accessory.;</t>
  </si>
  <si>
    <t>The 2004 Toyota Prius is a full-featured midsize family sedan that just happens to be the most fuel-efficient and earth-friendly sedan on the market as well. The fact that it starts at just $20K makes it all the more attractive.Vehicle overviewThe Prius wasn't the first hybrid car on the market, but with four doors, a sizable trunk and room for four, it was the first such vehicle to offer the practicality of a typical economy car along with the outstanding fuel mileage of a hybrid. The second-generation model delivers all that and more, with an even larger interior, hatchback utility, new interior features and a hybrid drivetrain that's more powerful and cleaner than the previous version. For the uninitiated, a hybrid drivetrain uses a small gasoline engine in conjunction with an electric motor to provide power while keeping emissions and fuel usage to a minimum. Under full acceleration, both motors work together to provide maximum power, but under lighter load conditions, such as stop-and-go traffic, the Prius alternates between the two, oftentimes running purely on battery power alone. A regenerative braking system converts energy normally lost as heat into electricity to charge the car's batteries, so the Prius never has to be plugged in. A dashboard monitor allows you to see which engine is doing the work, and how much energy is being used at any given time, among other things. Toyota calls the Prius' latest drivetrain a Hybrid Synergy Drive. Although it works in much the same way as the first-generation model, it delivers considerably more power with fewer emissions. Toyota claims that its exhaust emissions have been reduced by 30 percent over the previous model, allowing it to earn both SULEV (Super Ultra Low-Emission Vehicle) and PZEV (Partial Zero Emissions Vehicle) ratings. With a combined city/highway rating of 55 miles to the gallon, the 2004 Toyota Prius is the most economical midsize sedan on the road. Despite its miserly fuel ratings, the Prius can still accelerate to 60 mph in a respectable 10 seconds. Apart from its high-tech drivetrain, the Prius offers comfortable accommodations for four adults. It's a little smaller than most midsize sedans, but even taller passengers have enough room in the rear seats. Improved interior materials and a unique design give the cabin an alternative look and feel, but all the features you would expect are there. Newly available options include a keyless ignition system, a DVD-based navigation system and xenon headlights. Its hatchback design makes loading larger items into the cargo a snap, and with 16.1 cubic feet of space, there's nearly as much room in the trunk as in a Camry. Unlike the original version that was more science experiment than economy car, the all-new Prius is a legitimate family sedan that offers everything you would expect -- like solid build quality and refinement -- and a few things you don't -- like a base price of just $20,000. Add in the eye-popping mileage and long list of standard features, and it's easy to see why the 2004 Toyota Prius will be one of the most talked about cars of the year.2004 Toyota Prius modelsThe 2004 Toyota Prius is available as a four-door hatchback only. There is only one well-appointed trim level, but several new options are available. The standard features list includes power windows, locks and mirrors; air conditioning; a tilt steering wheel with satellite audio and climate controls; a six-speaker CD stereo; cruise control; trip computer; and 15-inch aluminum wheels. Options like a DVD-based navigation system, Bluetooth hands-free phone technology, keyless entry and ignition and a JBL premium audio system with a six-disc CD changer are also available, along with an auto-dimming mirror, rear wiper and xenon headlights.2004 HighlightsThe 2004 Toyota Prius is completely redesigned with a larger overall size, more power, better mileage and even more available features.Performance &amp;amp; mpgThere is only one engine and transmission combination available. The Hybrid Synergy Drive power plant consists of a 1.5-liter gasoline engine and a single electric drive motor. The gas engine produces 76 horsepower and 82 pound-feet of torque while the electric motor generates the equivalent of 67 hp and 295 lb-ft of torque. An electronically controlled continuously variable transmission is standard on all models. Toyota claims a 0-to-60 time of 10 seconds and mileage ratings of 60 city/50 highway due to the car's improved efficiency during low-speed operation.SafetyAll models come standard with four-wheel antilock brakes, multistage driver and front passenger airbags and traction control. Electronic stability control and side-impact/side-curtain airbags are optional.DrivingAs you might expect, the 2004 Toyota Prius is no speed demon, but when it comes to the kind of daily driving that most drivers encounter, there's more than enough power to get around. The continuously variable transmission (CVT) takes some getting used to since it doesn't use traditional gears, but it does make the best use of the hybrid drivetrain's power. Cabin noise is minimal and the suspension is comfortably soft without feeling too floaty. The lightweight body doesn't feel as rock solid as a Camry, and the driving position can be a bit awkward for some, but the overall comfort level is comparable to most other sedans in its class.InteriorMany of the design cues found in the original Prius have been carried over, but the overall look is more upscale than before. Materials quality has been improved and the addition of metallic accents on the vents, center console and doors brightens things up a little. The gauge cluster is still positioned toward the center of the dashboard, but the display is now larger for easier viewing. The optional DVD navigation system is not only Toyota's most comprehensive system ever, it can be voice operated as well. Another option, the Smart Entry and Start system, unlocks the car when it senses the transmitter in your pocket. Once inside, you merely press the start button and you're off.Read more;</t>
  </si>
  <si>
    <t>https://media.ed.edmunds-media.com/ford/f-150/2004/oem/2004_ford_f-150_regular-cab-pickup_stx_fq_oem_1_500.jpg;</t>
  </si>
  <si>
    <t>https://media.ed.edmunds-media.com/bmw/3-series/2006/oem/2006_bmw_3-series_sedan_330i_fq_oem_1_500.jpg;</t>
  </si>
  <si>
    <t>https://media.ed.edmunds-media.com/toyota/prius/2006/evox/2006_toyota_prius_4dr-hatchback_base_fqn_evox_1_815.jpg;</t>
  </si>
  <si>
    <t>https://media.ed.edmunds-media.com/toyota/prius/2007/oem/2007_toyota_prius_4dr-hatchback_touring_fq_oem_4_500.jpg;</t>
  </si>
  <si>
    <t>https://media.ed.edmunds-media.com/bmw/3-series/2008/oem/2008_bmw_3-series_sedan_335xi_fq_oem_1_500.jpg;</t>
  </si>
  <si>
    <t>https://media.ed.edmunds-media.com/bmw/m3/2008/oem/2008_bmw_m3_sedan_base_fq_oem_2_500.jpg;</t>
  </si>
  <si>
    <t>https://media.ed.edmunds-media.com/toyota/prius/2008/oem/2008_toyota_prius_4dr-hatchback_touring_fq_oem_2_500.jpg;</t>
  </si>
  <si>
    <t>https://media.ed.edmunds-media.com/bmw/3-series/2009/oem/2009_bmw_3-series_sedan_335i_fq_oem_1_500.jpg;</t>
  </si>
  <si>
    <t>https://media.ed.edmunds-media.com/bmw/m3/2009/oem/2009_bmw_m3_sedan_base_fq_oem_1_500.jpg;</t>
  </si>
  <si>
    <t>https://media.ed.edmunds-media.com/toyota/prius/2009/oem/2009_toyota_prius_4dr-hatchback_base_fq_oem_1_500.jpg;</t>
  </si>
  <si>
    <t>https://media.ed.edmunds-media.com/ford/f-150/2010/oem/2010_ford_f-150_regular-cab-pickup_xl_fq_oem_1_815.jpg;</t>
  </si>
  <si>
    <t>https://media.ed.edmunds-media.com/toyota/prius/2010/oem/2010_toyota_prius_4dr-hatchback_ii_fq_oem_2_500.jpg;</t>
  </si>
  <si>
    <t>https://media.ed.edmunds-media.com/toyota/prius/2011/oem/2011_toyota_prius_4dr-hatchback_four_fq_oem_3_500.jpg;</t>
  </si>
  <si>
    <t>https://media.ed.edmunds-media.com/bmw/3-series/2012/oem/2012_bmw_3-series_sedan_328i_fq_oem_6_500.jpg;</t>
  </si>
  <si>
    <t>https://media.ed.edmunds-media.com/bmw/m3/2012/oem/2012_bmw_m3_coupe_base_fq_oem_7_500.jpg;</t>
  </si>
  <si>
    <t>https://media.ed.edmunds-media.com/toyota/prius/2012/oem/2012_toyota_prius_4dr-hatchback_five_fq_oem_3_500.jpg;</t>
  </si>
  <si>
    <t>https://media.ed.edmunds-media.com/bmw/3-series/2014/oem/2014_bmw_3-series_sedan_activehybrid-3_fq_oem_5_500.jpg;</t>
  </si>
  <si>
    <t>The redesigned 2015 Ford F-150 may not look all that different, but those familiar lines disguise what is unquestionably the most sophisticated and capable version of this best-selling pickup ever to hit the road.Notably, we picked the 2015 Ford F-150 as one of Edmunds' Best Used Cars.Vehicle overviewIn  the face of brand-new full-size pickup models from its major competitors, Ford figured it needed to do some truly radical  rethinking for its 13th generation of America's best-selling line of full-size trucks.  And, from early indications, it looks like the company has managed to do just  that with the 2015 Ford F-150._x000D_
You  won't know how radical the new F-150 is just by looking at it. In a nod to the  conservative tastes of many pickup buyers, Ford kept the styling changes fairly  subtle. The restyled grille and distinctively shaped headlights are the most  obvious visual clues that you're looking at an all-new truck._x000D_
Instead,  the really big changes are largely hidden from view. Ford engineers have made extensive  use of lightweight aluminum in everything from the hood and body panels to the  pickup bed to help shave off as much as 700 pounds of weight in the process. Lest  you think aluminum is synonymous with flimsy beer cans, Ford says that the military-grade  alloys used on the F-150 come in a wide variety of different thicknesses, many  of which can be tougher than steel at a fraction of the weight. Underpinning it  all is a full ladder-reinforced frame that uses significantly more  high-strength steel than the outgoing model._x000D_
Advantages  to shedding weight are multifold. For a given GVWR (gross vehicle weight rating),  a lighter truck can handle more payload. The same relationship applies to GCWR  (gross combined weight rating) and towing capacity. And a significantly lighter  truck will accelerate more quickly and burn less fuel. Efficiency is so good with  the truck's new 2.7-liter turbocharged EcoBoost V6 engine that the two-wheel-drive  F-150's combined fuel economy rating of 22 mpg just misses the combined 23 mpg  delivered by the more expensive diesel six-cylinder powering the class-leading  Ram 1500 EcoDiesel. Of course, Ford is looking to keep  traditional truck bragging rights as well, and it says a properly equipped F-150  will be able to tow up to 12,200 pounds with the 2.7-liter's bigger  counterpart, the 3.5-liter turbo V6._x000D_
Ford has also packed the latest F-150  with even more advanced technology. There are video cameras galore, including a  trailer hitch assist version that features a dynamic guide line to make lining  up the hitch ball and trailer coupling a quick one-person job, as well as an available  top-down 360-degree camera view system to  help with navigating parking lots and job sites. Other highlights include a new  8-inch "productivity" screen in the gauge cluster and a host of new  safety features, including lane-keeping assist and adaptive cruise control._x000D_
With the seemingly endless number of  permutations, there's probably a 2015 F-150 model to suit every person who has ever  even thought of buying a pickup. Just the same, there are other trucks you'd be  well advised to check out. We're also very fond of the 2015 Ram 1500, which will  impress you with its smooth ride, quiet interior and available diesel engine.  You can't discount the 2015 Chevrolet  Silverado 1500 either, considering its well-rounded nature. Both are great  trucks, but we think the redesigned 2015 Ford F-150 has enough meaningful improvements  to make it a very attractive choice for shoppers. Bottom line: If you're looking  for a thoroughly modern full-size pickup in 2015, Ford has just made your  decision that much harder.2015 Ford F-150 modelsThe  2015 Ford F-150 is a full-size pickup offered in regular, extended (Supercab) and  crew cab (Supercrew) body styles. There are three bed lengths: 5.5 feet, 6.5  feet and 8 feet. The new F-150 is also available in five trim levels, including  XL, XLT, Lariat, King Ranch and  Platinum. _x000D_
Standard  equipment on the entry-level XL model starts with 17-inch steel wheels, air-conditioning,  cloth upholstery, a 40/20/40-split front bench seat, 60/40-split rear seats  (extended and crew cabs), a tilt-and-telescoping steering wheel, manual mirrors  and windows, manual locks and a four- or six-speaker sound system with a  4.2-inch display and four speakers (six speakers in crew cab models)._x000D_
The  main option for the XL is Equipment Group 101A. That includes the XL Power Equipment  Group that adds automatic headlights, daytime running lights, power mirrors and  windows, power door and tailgate locks and keyless entry. Also part of the 101A  package are cruise control, a 4.2-inch information display, Ford's Sync voice control and  smartphone integration system, Bluetooth phone and audio connectivity and USB  and auxiliary audio input jacks for the sound system._x000D_
There's  also a long list of stand-alone options that include appearance packages, skid  plates, running boards, tailgate and box side steps, a spray-in bedliner, an  integrated trailer brake controller, a power-sliding rear window, a rearview  camera, a CD player, satellite radio, rear parking sensors, different axle  ratios and towing packages._x000D_
The  next step up is the XLT trim level, which adds the content of the 101 package  plus 17-inch alloy wheels, foglights, chrome exterior trim and extra interior storage.  Option groups on the XLT include a 301A package that adds heated mirrors, driver-side  and rearview auto-dimming mirrors, a rear window defroster, a Class IV trailer  hitch, an eight-way power driver seat (with power lumbar), a leather-wrapped  steering wheel, power-adjustable pedals, rear under-seat storage, a rearview  camera and a seven-speaker sound system with satellite radio. A Luxury Option  Group 302A adds to that with remote engine start, a power-sliding rear window,  LED bed lighting, rear parking sensors, heated 10-way power-adjustable front  seats, 110-volt household-style power outlets and the MyFord Touch interface  that includes an 8-inch central touchscreen display._x000D_
Noteworthy  stand-alone options on the XLT (besides the XL options listed above) include  20-inch alloy wheels, power-adjustable heated mirrors, mirror-mounted LED  spotlights, trailer towing mirrors, the FX4 Off-Road package, a fuel-economy  boosting SFE package, a sunroof, front bucket seats with a center console, inflatable  rear seatbelts, a blind-spot monitoring system with rear cross-traffic alert, Crew Chief fleet-based telematics and  a navigation system._x000D_
The  upscale Lariat is similar to the XLT with the 302A package but also includes  dual-zone automatic climate control, an 8-inch gauge cluster information display,  leather upholstery, ventilated front seats, driver seat memory settings and keyless  ignition and entry. Many of the XLT's stand-alone options are also available  for the Lariat. The Lariat's 502A package goes all out with LED headlights and  taillights, automatic high beam headlight control, second-row heated seats  (crew cabs only), a heated and power-adjustable steering wheel and a 10-speaker  Sony audio system._x000D_
On  the Lariat you can also get the Technology package (lane-keeping assist and a 360-degree  top-down camera display with dynamic hitch assist), power-retractable running  boards, adaptive cruise control with frontal collision warning, and automatic  parallel parking assist._x000D_
The  top-of-the line King Ranch and Platinum models share most of the above features  along with higher-grade interior materials. Choosing between the two comes down  to a preference for western flair or more sophisticated uptown styling.Latest Ford News from Edmunds Watch ReviewDrag Race! Tesla Model Y vs. Shelby GT500 | EV vs. Muscle | 0-60 Performance &amp;amp; More2015 HighlightsThe 2015 Ford F-150 has been fully redesigned.Performance &amp;amp; mpgThe  2015 Ford F-150's base engine is a 3.5-liter V6 that generates 283 horsepower  and 255 pound-feet of torque. The next step up is the new turbocharged 2.7-liter  V6 that produces a healthy 325 hp and 375 lb-ft of torque. Those needing more  muscle for heavier payloads or towing can opt for the 5.0-liter V8 engine that's  rated at 385 hp and 387 lb-ft or a turbocharged 3.5-liter V6 that pumps out an  impressive 365 hp and 420 lb-ft of torque._x000D_
Dropping  so much weight with its new aluminum body was supposed to help vault the  new-generation 2015 F-150 to the top of the heap in terms of fuel economy. It  has, although in some F-150 configurations, the efficiency boost is  comparatively modest._x000D_
With  so many trim levels and engines to choose from, there are several EPA  estimates for  the 2015 Ford F-150. Starting with the standard 3.5-liter V6, two-wheel-drive  versions of the 2015 F-150 are EPA rated at a combined 20 mpg (18 city/25 highway); the same engine with four-wheel drive drops to a combined 19 mpg.  These are basically the same ratings that you get from Chevy and Ram. Move up to  the optional (but smaller) 2.7-liter turbocharged EcoBoost V6, and 2WD models  yield a combined  22 mpg (19/26), while 4WD-equipped models with the same engine have a combined 20 mpg rating._x000D_
During  Edmunds testing, a 4WD SuperCab F-150 with the 2.7-liter engine went from zero  to 60 mph in 6.0 seconds, while a 4WD SuperCrew with the same engine did the  sprint to 60 in just 6.4 seconds. Both are impressive times for the segment._x000D_
Get  the 5.0-liter V8 and a 2015 F-150 with 2WD has a combined rating of 18 mpg;  adding 4WD to models with the V8 drops the combined rating to 17 mpg. Finally,  the 3.5-liter turbocharged EcoBoost V6 earns a combined 20 mpg (17/24) with 2WD and a combined 19 mpg in 4WD form._x000D_
All  four engines come mated to a six-speed automatic transmission equipped with  both Sport and Tow/Haul modes. Rear-wheel drive is standard, and an electronically  controlled four-wheel-drive system with a low-range transfer case is available  as an option._x000D_
Maximum  towing capacities start from 7,600 pounds with the base V6 engine and climb to  8,500 with the 2.7-liter V6. For heavy lifting, the 5.0-liter V8 can tow 11,100  pounds, while the 3.5-liter EcoBoost V6 can pull trailers up to 12,200 pounds  when properly equipped. (These tow figures comply with the SAE  J2807 standard, which makes it easier to compare truck tow ratings equally.)SafetyStandard  safety features on the 2015 Ford F-150 include antilock disc brakes, stability  and traction control, trailer sway control, front-seat side impact airbags and full-length  side-curtain airbags. In the event of a crash, the Sync system can use a paired  cell phone to summon help from the authorities._x000D_
Single  rearview and 360-degree multi-view cameras are available, along with rear  parking sensors. Advanced safety technologies including forward collision warning  preparation (it primes the brakes for maximum effectiveness), a lane departure  warning system and blind-spot monitoring with rear cross-traffic alerts. Inflatable  rear seatbelts are also offered as an option._x000D_
In  Edmunds performance testing, a 4WD SuperCab F-150 with the 2.7-liter engine  came to a stop from 60 mph in 126 feet, while a SuperCrew (also with 4WD and  the 2.7-liter engine) stopped in 129 feet. Both distances are a few feet  shorter than average for a full-size pickup.DrivingOne  of the first things you notice when driving the 2015 Ford F-150 is that it really  does feel lighter, more agile and less-trucklike, you might say, than its predecessor.  With the turbocharged 2.7-liter V6 under the hood, there's plenty of  acceleration on tap and the brakes feels strong and solid. But if you want to  upgrade, the V8 and bigger turbocharged V6 feel  quite potent in this lighter F-150._x000D_
The  ride quality is relatively firm, which could be related  to the new F-150's lightweight body and the higher payload it enables; the  difference between empty and fully loaded has widened, so the rear suspension calibration  necessary to shoulder the load can make an empty F-150 feel a bit bound up.  Still, the F-150 is solid and predictable when driving around turns and it's quiet  on long highway drives as well.InteriorThere's  an unmistakable trend at work in the pickup world: turning these traditional  workhorses into something more akin to gussied-up show ponies. Of course, work  truck buyers can still get bare-bones XL models fitted out with vinyl floor  coverings, roll-up windows and a simple AM/FM stereo. But the farther you go up  through the trim levels, the nicer the furnishings and the more desirable the amenities  become. This new F-150's interior has a classy look and feel, and materials  used in those top trim levels are on par with a lot of upscale sedans. Everything in the  interior is ergonomically designed in such a way that there's a padded  armrest exactly where you'd want it, and frequently used controls are located  right where your hand would instinctively reach for it. _x000D_
On  the gauges front, the available 8-inch productivity display screen can be customized  to show an array of other user-selected variables from off-roading info to tire  pressures. Ford has also added a refreshingly intuitive center stack control layout  with physical volume and tuning knobs and radio station presets logically arranged  above similarly old-school knobs and buttons for the climate control system. It  can make it seem like there are an awful lot of buttons, but this redundancy  should alleviate any concerns you might have about operating the otherwise  useful MyFord Touch touchscreen interface that's available on the upper trim  levels._x000D_
Front  seats offer a commanding view and good comfort, especially the 10-way  power-adjustable models with built-in heating and ventilation found in top trim  levels. Rear seat passengers in crew cab models don't get much extra head- or  legroom in the redesign, but the fact that the cab is 2 inches wider this year does  mean everyone has a little more room to spread out._x000D_
There's  a fair amount of storage available, whether you choose the standard 40/20/40-split  front seat with cubbies built into the folded-down center section, or front bucket  seats separated by a sizable center console. Rear seats in both extended and  crew cab models flip up to reveal hidden storage for valuable tools or toys.Read more;</t>
  </si>
  <si>
    <t>https://media.ed.edmunds-media.com/bmw/3-series/2016/oem/2016_bmw_3-series_sedan_340i_rq_oem_5_500.jpg;</t>
  </si>
  <si>
    <t>https://media.ed.edmunds-media.com/bmw/3-series-edrive/2016/oem/2016_bmw_3-series-edrive_sedan_330e_fq_oem_2_500.jpg;</t>
  </si>
  <si>
    <t>https://media.ed.edmunds-media.com/bmw/m3/2016/oem/2016_bmw_m3_sedan_base_fq_oem_2_500.jpg;</t>
  </si>
  <si>
    <t>https://media.ed.edmunds-media.com/toyota/prius/2016/oem/2016_toyota_prius_4dr-hatchback_two_fq_oem_1_500.jpg;</t>
  </si>
  <si>
    <t>https://media.ed.edmunds-media.com/toyota/prius/2017/ot/2017_toyota_prius_LIFE1_ot_927175_600.jpg;</t>
  </si>
  <si>
    <t>https://media.ed.edmunds-media.com/bmw/3-series/2018/td/2018_bmw_3-series_actf34_td_925171_600.jpg;</t>
  </si>
  <si>
    <t>https://media.ed.edmunds-media.com/bmw/m3/2018/td/2018_bmw_m3_actf34_td_1107171_600.jpg;</t>
  </si>
  <si>
    <t>https://media.ed.edmunds-media.com/toyota/prius/2018/td/2018_toyota_prius_actf34_td_1220171_600.jpg;</t>
  </si>
  <si>
    <t>https://media.ed.edmunds-media.com/toyota/prius/2019/fd/2019_toyota_prius_actf34_fd_1213183_600.jpg;https://media.ed.edmunds-media.com/toyota/prius/2019/fd/2019_toyota_prius_actr34_fd_1213182_1600.jpg;https://media.ed.edmunds-media.com/toyota/prius/2019/fd/2019_toyota_prius_dsh_fd_1213186_1600.jpg;https://media.ed.edmunds-media.com/toyota/prius/2019/fd/2019_toyota_prius_prf_fd_1121181_1600.jpg;https://media.ed.edmunds-media.com/toyota/prius/2019/fd/2019_toyota_prius_dsh_fd_1121181_1600.jpg;</t>
  </si>
  <si>
    <t>4 / 5;5 / 5;5 / 5;</t>
  </si>
  <si>
    <t>5 / 5;5 / 5;5 / 5;</t>
  </si>
  <si>
    <t>https://media.ed.edmunds-media.com/bmw/3-series/2020/oem/2020_bmw_3-series_sedan_330i_rq_oem_11_815.jpg;</t>
  </si>
  <si>
    <t>Six-cylinder engine returns with new M340i model;Part of the seventh 3 Series generation introduced for 2019;</t>
  </si>
  <si>
    <t>Fresh off a redesign last year, the BMW 3  Series continues to provide one of the best combinations of comfort,  performance and prestige you'll find among small luxury sport sedans. This new  seventh-generation model is 3 inches longer and 1.5 inches wider than before,  but it remains as agile and steady in the fast curves as ever. ;Keys to its charms are a larger, stiffer  chassis, and retuned suspension and steering, which tighten up the 3 Series'  already considerable handling performance. A turbocharged four-cylinder engine,  carried over from the previous model, gains slightly more horsepower and  increased low-end torque. And for 2020, a six-cylinder engine option returns in  the form of the new M340i. ;It's no ordinary six-cylinder either. The  M340i pumps out a stout 382 hp and 369 lb-ft of torque, which was M3 territory  just a few years ago. We assume the forthcoming redesigned M3 will add another  100 hp to that total, but for now the M340i serves as an appealing substitute.  The only downside is that you can't get a manual transmission anymore.;Even with its power and athleticism, the  3 Series is still a sensible sedan. The new model maintains the 3 Series'  hallmarks of interior comfort and quality. You'll find sporty and form-fitting  seats, impressive touchscreen displays and infotainment, and finer details such  as ambient cabin lighting and oak, maple and aluminum accents. A large trunk,  combined with 40/20/40-split folding rear seats and a hands-free opening  trunklid, also offers excellent utility, ;If there's any complaint about the 3  Series, it may be that its competence overwhelms exhilaration. Its Audi A4/S4  rival feels more modern with a tech-oriented flair, and its primary Mercedes  competitor leans more into luxury than performance. Newer competitors, such as  the Alfa Romeo Giulia and the Genesis G70, offer drivers something a little  different, including the increasingly rare manual transmission. ;</t>
  </si>
  <si>
    <t>The  M340i is pure sweetness that comes nicely equipped from the factory, including  382 horsepower that'll make you forget about any options you left on the table.  That said, it's hard to justify from a cost standpoint. As such, we say go with  the more sensible 330i. Sure, the  330i only offers a four-cylinder engine, but it delivers strong power and fuel  efficiency and doesn't want for handling and dynamic performance. You'll also  have room in your budget to add some extra options. The Premium and Executive  packages are worth getting (the former for its heated seats and head-up  display, the latter for its extra safety features).;</t>
  </si>
  <si>
    <t>The  2020 BMW 3 Series is a five-passenger compact luxury sport sedan available in  two trim levels: the 330i and M340i. ;</t>
  </si>
  <si>
    <t>The 330i comes standard with a  turbocharged 2.0-liter four-cylinder engine (255 horsepower, 295 lb-ft of  torque), an eight-speed automatic transmission and rear-wheel drive. All-wheel  drive (known as xDrive) is optional. Standard  features include 18-inch wheels, automatic wipers, a sunroof, simulated leather  upholstery, tri-zone automatic climate control, an auto-dimming rearview  mirror, power-adjustable front seats, an 8.8-inch touchscreen display, a  navigation system, Apple CarPlay, Bluetooth, two USB inputs and a 10-speaker  audio system.Forward  collision warning with automatic emergency braking, lane departure warning and  BMW Assist emergency communications are among the driver assistance features  that come standard. More  power is available with the M340i,  which comes standard with a six-cylinder engine (382 hp, 369 lb-ft), an  eight-speed automatic transmission and rear-wheel drive. All-wheel drive is  optional. Standard  features for the M340i are similar to the 330i's but also include sport-tuned  brakes and suspension, a 10.25-inch touchscreen display, and a digital gauge  cluster display (called Live Cockpit Professional).Â  BMW's Connected Package Professional, which  combines remote and concierge services with real-time traffic information, is  also included. Both  trim levels offer several stand-alone options and a handful of option packages,  the most notable being the Premium and Executive packages. The Premium package  adds heated front seats, a heated steering wheel and a head-up display. The  Executive package adds upgraded adaptive LED headlights, surround and  bird's-eye parking camera views, parking sensors, an automated self-parking  system, and gesture control functions for the infotainment system. Additional  safety can be had by way of the Driving Assistance and Driving Assistance  Professional packages. The former adds blind-spot monitoring and rear  cross-traffic alert to the standard set of driver aids, while the latter equips  adaptive cruise control, lane keeping assist, active front cross-traffic alert,  and Traffic Jam Assist, a semi-automated steering system. For enhanced  performance, BMW offers a package that bundles high-performance tires and  improved engine cooling.Some  of the above features are available as stand-alone options. Other individual  items include 19-inch wheels, an adaptive suspension, leather upholstery,  hands-free trunk opening, ambient cabin lighting, wireless device charging, a  Wi-Fi hotspot, and a premium Harman Kardon audio system.;</t>
  </si>
  <si>
    <t>https://media.ed.edmunds-media.com/ford/f-150/2019/oem/2019_ford_f-150_extended-cab-pickup_xl_fq_oem_1_815.jpg;https://media.ed.edmunds-media.com/ford/f-150/2020/evox/2020_ford_f-150_regular-cab-pickup_xl_tds3_evox_9_815.jpg;https://media.ed.edmunds-media.com/ford/f-150/2020/evox/2020_ford_f-150_regular-cab-pickup_xl_tds3_evox_7_815.jpg;https://media.ed.edmunds-media.com/ford/f-150/2020/evox/2020_ford_f-150_regular-cab-pickup_xl_tds3_evox_8_815.jpg;https://media.ed.edmunds-media.com/ford/f-150/2020/evox/2020_ford_f-150_regular-cab-pickup_xl_tds3_evox_5_815.jpg;</t>
  </si>
  <si>
    <t>Advanced driving aids now grouped into packages, with some standard on Lariat and above models and others on the Limited model;New appearance packages for XL, XLT and Lariat trims;4G LTE Wi-Fi hotspot is now standard;Part of the 13th F-150 generation introduced for 2015;</t>
  </si>
  <si>
    <t>The  2020 Ford F-150 is a perfect example of the tough yet modern full-size pickup  truck. It has the guts to tow and haul at the top of its class, yet it also  offers a wide range of luxury and technology features. The combination makes it  one of the most versatile trucks available and justifies the F-Series as the  top-selling vehicle on the market.;A  lot of the F-150's appeal comes from its wide range of configurations. On basic  work trucks, the base 3.3-liter V6 is paired with a six-speed automatic  transmission. All other engines â€” including a fuel-efficient  turbodiesel, two turbocharged V6s and a tried-and-true V8 â€” are  equipped with a quick-shifting 10-speed. Depending on your needs, there are  versions that excel in towing, comfort, fuel economy or off-road performance.;Ford  has invested heavily to keep the F-150 updated with the times. In addition to  its lightweight all-aluminum body, the truck offers a selection of advanced  technologies. Standard on all models is a 4G LTE Wi-Fi hotspot, and most trim  levels come with the Sync 3 infotainment system and an 8-inch touchscreen.  Pre-collision assist with automatic braking is also standard equipment. New for  2020, the Ford Co-Pilot360 safety suite comes on the Lariat, King Ranch,  Platinum and Limited trims.;The  F-150 is a well-rounded truck with few compromises for a full-size pickup. But  it's been a while since this version first launched in 2014, and you should  note that competitors offer newer models. In particular, the Ram 1500 goes  above and beyond with its smoother ride quality and innovative storage areas.  The Chevrolet Silverado and the GMC Sierra are also freshly redesigned. But if  you look to the F-150 for its advanced technology and user-friendliness, you  won't be disappointed. ;Notably, the 2020 Ford F-150 is a featured vehicle in our Cheapest New Cars article.;The F-150 has been the truck sales leader  for decades, so every new F-150 is massively important. That's why we bought a  bright blue Lariat for our long-term fleet when this generation launched in  2015. While we liked the truck overall, we were unimpressed by the new  2.7-liter engine's real-world fuel economy compared to its EPA numbers. When  the 2018 model bowed with a new transmission, we decided to buy another F-150  in nearly the exact same configuration, in part to see if the fuel economy  improved. To read about how economy improved â€” or didn't â€”  read our long-term F-150 test,  where we also covered everything from performance to long-distance seat  comfort.;</t>
  </si>
  <si>
    <t>The 2020 F-150 Lariat SuperCrew with  rear-wheel drive and a 5.5-foot bed is a great place to start. This midlevel  trim grants you standard equipment such as the punchy 2.7-liter EcoBoost V6  engine and 10-speed automatic transmission. Ford's suite of advanced driver  safety aids, called Co-Pilot360, is also included. And going with the Lariat  allows you to customize your truck with some choice options while keeping  pricing in check.;</t>
  </si>
  <si>
    <t>As  with most full-size pickups, there's a lot to choose from on the 2020 F-150,  starting with six main trim levels: the base XL, XLT, Lariat, King Ranch, Platinum and Limited. Ford also offers the  off-road-ready Raptor variant. There  are three cab styles â€” regular, SuperCab (extended) and SuperCrew  (crew cab) â€” and three bed lengths, depending on cab style.;</t>
  </si>
  <si>
    <t>_x000D_
Across  the lineup, the F-150 has an engine to suit almost any shopper. The base  3.3-liter V6 is not to be overlooked since 290 horsepower is more than adequate  for many tasks. However, it works with an older six-speed automatic versus the  modern 10-speed that's otherwise standard. And with just 265 lb-ft of torque,  it's hardly a towing champ. _x000D_
Fortunately,  every other engine is a torque-monster in its own right, ranging from the  2.7-liter turbo V6 (325 hp, 400 lb-ft) to the non-turbocharged 5.0-liter V8  (395 hp, 400 lb-ft). An overachieving 3.5-liter turbo V6 is also available in  spicy (375 hp, 470 lb-ft) and extra-hot (450 hp, 510 lb-ft) flavors â€”  though you can only get the latter on the pricey Limited and Raptor trims.  Don't sleep on the turbocharged diesel V6, by the way, which drops to 250 hp  but delivers 440 lb-ft of torque down low â€” right where you need it._x000D_
Standard  features on the base XL trim level  include trailer sway control and pre-wired trailer connections, but you'll have  to make do with manual mirrors and windows, vinyl flooring and a four-speaker  stereo. The optional 101A package adds some power accessories and other  desirables such as Bluetooth and USB connectivity. But for the most part, the  XL is a bare-bones, no-nonsense truck. _x000D_
A  luxury-oriented side starts to shine through when stepping up through the  trims. The XLT adds alloy wheels,  chrome trim, front-seat lumbar adjustments, and an 8-inch touchscreen (with  Ford's Sync 3 interface and Apple CarPlay and Android Auto), while the Lariat boasts keyless entry and  ignition, power-adjustable pedals, dual-zone automatic climate control, and  leather upholstery. At the top of the food chain, the King Ranch, Platinum and Limited deliver escalating layers of  top-shelf luxury fittings across the board, only some of which are available as  options on lesser trims._x000D_
Last  but not least, the off-road-focused F-150 Raptor drops down to XLT-level standard equipment (many niceties are optional). But it  offers a reinforced frame, a special four-wheel-drive system, a modified  long-travel suspension, Fox shocks, flared fenders, skid plates, upgraded  off-road tires, and distinctive interior trim with leather and cloth  upholstery. ;</t>
  </si>
  <si>
    <t>https://media.ed.edmunds-media.com/toyota/prius/2019/oem/2019_toyota_prius_4dr-hatchback_xle-awd-e_fq_oem_1_815.jpg;https://media.ed.edmunds-media.com/toyota/prius/2019/oem/2019_toyota_prius_4dr-hatchback_limited_rq_oem_1_815.jpg;https://media.ed.edmunds-media.com/toyota/prius/2019/oem/2019_toyota_prius_4dr-hatchback_xle-awd-e_fq_oem_2_815.jpg;https://media.ed.edmunds-media.com/toyota/prius/2019/oem/2019_toyota_prius_4dr-hatchback_xle-awd-e_fq_oem_3_815.jpg;https://media.ed.edmunds-media.com/toyota/prius/2019/oem/2019_toyota_prius_4dr-hatchback_xle-awd-e_fq_oem_4_815.jpg;</t>
  </si>
  <si>
    <t>For  two decades, the Toyota Prius has been the go-to choice for both eco-warriors  and drivers simply looking to save money on fuel costs. But new rivals are  debuting every year, and even the mighty Prius must innovate to stay on top.  Last year, Toyota made some changes to bolster the Prius' appeal, such as  improving the cabin materials and adding optional all-wheel drive. This year,  the 2020 Toyota Prius continues the theme of improvement with a revised  touchscreen and â€” finally â€” the introduction of Apple  CarPlay.;This  generation Prius offers a comfortable ride quality, roomy seating and generous  cargo space. Acceleration is no more than adequate, but it might be worth the  trade-off if it means you only have to fill up once or twice a month. Though  estimates vary slightly by trim, the EPA rates the Prius at 50 mpg or higher in  combined driving. ;Overall,  we applaud Toyota's commitment to keeping the Prius fresh. But that isn't to  say it's the best. Its sluggish acceleration is no longer the punchline it once  was, but rivals are quicker and only marginally less fuel-efficient. We  particularly suggest checking out the Honda Insight for its more satisfying  performance and more traditional styling. Other options might include the new  Corolla Hybrid or the Kia Niro. ;Notably, we picked the 2020 Toyota Prius as one of Edmunds' Best Gas Mileage Cars for 2020.;To learn more about the Toyota Prius of this generation,  read about our experiences from living with a 2016  Toyota Prius.  After its debut, we went out and bought one, holding onto it for almost four  years and racking up more than 30,000 miles. We cover everything from this  hybrid's real-world fuel economy to seat comfort and cargo space. Please note  that the 2020 Toyota Prius differs from our long-term 2016 model in that the  newer model has updated styling and more standard features. It's the same  generation, though, so most of our observations still apply. ;;</t>
  </si>
  <si>
    <t>The  base L Eco is value-heavy, with a healthy list of features for a reasonable  price. That said, we think the next-level LE is the smart pick. The LE doesn't cost much more than the L Eco and  includes thoughtful additions, such as a cargo cover, rear wiper, a blind-spot  monitor, and parking sensors. Automated parallel parking is also equipped,  which is an extraordinarily rare feature at this price level.;</t>
  </si>
  <si>
    <t>The  2020 Toyota Prius is a four-door hatchback hybrid that seats five passengers.  The front-wheel-drive model is available in four trim levels: L Eco, LE, XLE and Limited. The Prius AWD-e is offered in  the LE and XLE trims. ;</t>
  </si>
  <si>
    <t xml:space="preserve"> Power  for the Prius comes from a 1.8-liter four-cylinder engine and a pair of  electric motor-generators. Their combined 121 horsepower is sent through a  continuously variable automatic transmission to the front wheels. The AWD-e  models add an electric motor for the rear axle.  The  L Eco trim is equipped with ultra-low-rolling resistance tires, a lighter  hybrid battery, and an inflation kit instead of a spare tire. Those features  help contribute to the L Eco's impressive 56 mpg combined rating. The other Prius  trims are rated at 52 mpg or 50 mpg (AWD-e). Standard  features for the L Eco include  15-inch wheels, automatic LED headlights, heated mirrors, keyless entry (driver  door only) and ignition, automatic climate control, adaptive cruise control, a  tilt-and-telescoping steering wheel, and a 60/40-split folding rear seat. Also  standard is a 7-inch touchscreen display, a six-speaker audio system, and Apple  CarPlay and Amazon Alexa integration. Standard safety features include Toyota's  Safety Connect emergency communications, automatic high beams, forward  collision mitigation with automatic braking, and lane departure warning and  intervention.  The LE trim adds a rear window wiper, a  cargo cover, parking sensors, blind-spot monitoring with rear cross-traffic  alert, and an automated parallel parking system.  Stepping  up to the XLE trim gets you features  such as 17-inch wheels, automatic wipers, keyless entry for the front passenger  door and rear hatch, SofTex simulated leather upholstery, a power-adjustable  driver's seat, and a wireless charging pad. The Advanced Technology package  further adds a head-up display and adaptive headlights.  The  top-trim Limited includes the  sunroof and Advanced Technology package, plus a navigation system, an 11.6-inch  touchscreen and a premium JBL audio system. ;</t>
  </si>
  <si>
    <t>Scorecard (review pages)</t>
  </si>
  <si>
    <t>Expert rating (review pages)</t>
  </si>
  <si>
    <t>Description (review pages)</t>
  </si>
  <si>
    <t>Review (review pages)</t>
  </si>
  <si>
    <t>Source JSON</t>
  </si>
  <si>
    <t>https://www.edmunds.com/gateway/api/vehicle/v4/styles/213/features-specs</t>
  </si>
  <si>
    <t>https://www.edmunds.com/gateway/api/vehicle/v4/styles/216/features-specs</t>
  </si>
  <si>
    <t>https://www.edmunds.com/gateway/api/vehicle/v4/styles/222/features-specs</t>
  </si>
  <si>
    <t>https://www.edmunds.com/gateway/api/vehicle/v4/styles/218/features-specs</t>
  </si>
  <si>
    <t>https://www.edmunds.com/gateway/api/vehicle/v4/styles/215/features-specs</t>
  </si>
  <si>
    <t>https://www.edmunds.com/gateway/api/vehicle/v4/styles/220/features-specs</t>
  </si>
  <si>
    <t>https://www.edmunds.com/gateway/api/vehicle/v4/styles/231/features-specs</t>
  </si>
  <si>
    <t>https://www.edmunds.com/gateway/api/vehicle/v4/styles/160/features-specs</t>
  </si>
  <si>
    <t>https://www.edmunds.com/gateway/api/vehicle/v4/styles/163/features-specs</t>
  </si>
  <si>
    <t>https://www.edmunds.com/gateway/api/vehicle/v4/styles/158/features-specs</t>
  </si>
  <si>
    <t>https://www.edmunds.com/gateway/api/vehicle/v4/styles/162/features-specs</t>
  </si>
  <si>
    <t>https://www.edmunds.com/gateway/api/vehicle/v4/styles/165/features-specs</t>
  </si>
  <si>
    <t>https://www.edmunds.com/gateway/api/vehicle/v4/styles/167/features-specs</t>
  </si>
  <si>
    <t>https://www.edmunds.com/gateway/api/vehicle/v4/styles/104/features-specs</t>
  </si>
  <si>
    <t>https://www.edmunds.com/gateway/api/vehicle/v4/styles/108/features-specs</t>
  </si>
  <si>
    <t>https://www.edmunds.com/gateway/api/vehicle/v4/styles/100/features-specs</t>
  </si>
  <si>
    <t>https://www.edmunds.com/gateway/api/vehicle/v4/styles/102/features-specs</t>
  </si>
  <si>
    <t>https://www.edmunds.com/gateway/api/vehicle/v4/styles/106/features-specs</t>
  </si>
  <si>
    <t>https://www.edmunds.com/gateway/api/vehicle/v4/styles/110/features-specs</t>
  </si>
  <si>
    <t>https://www.edmunds.com/gateway/api/vehicle/v4/styles/34/features-specs</t>
  </si>
  <si>
    <t>https://www.edmunds.com/gateway/api/vehicle/v4/styles/42/features-specs</t>
  </si>
  <si>
    <t>https://www.edmunds.com/gateway/api/vehicle/v4/styles/32/features-specs</t>
  </si>
  <si>
    <t>https://www.edmunds.com/gateway/api/vehicle/v4/styles/38/features-specs</t>
  </si>
  <si>
    <t>https://www.edmunds.com/gateway/api/vehicle/v4/styles/45/features-specs</t>
  </si>
  <si>
    <t>https://www.edmunds.com/gateway/api/vehicle/v4/styles/46/features-specs</t>
  </si>
  <si>
    <t>https://www.edmunds.com/gateway/api/vehicle/v4/styles/36/features-specs</t>
  </si>
  <si>
    <t>https://www.edmunds.com/gateway/api/vehicle/v4/styles/53/features-specs</t>
  </si>
  <si>
    <t>https://www.edmunds.com/gateway/api/vehicle/v4/styles/17321/features-specs</t>
  </si>
  <si>
    <t>https://www.edmunds.com/gateway/api/vehicle/v4/styles/17326/features-specs</t>
  </si>
  <si>
    <t>https://www.edmunds.com/gateway/api/vehicle/v4/styles/17323/features-specs</t>
  </si>
  <si>
    <t>https://www.edmunds.com/gateway/api/vehicle/v4/styles/17324/features-specs</t>
  </si>
  <si>
    <t>https://www.edmunds.com/gateway/api/vehicle/v4/styles/17328/features-specs</t>
  </si>
  <si>
    <t>https://www.edmunds.com/gateway/api/vehicle/v4/styles/17325/features-specs</t>
  </si>
  <si>
    <t>https://www.edmunds.com/gateway/api/vehicle/v4/styles/17330/features-specs</t>
  </si>
  <si>
    <t>https://www.edmunds.com/gateway/api/vehicle/v4/styles/17341/features-specs</t>
  </si>
  <si>
    <t>https://www.edmunds.com/gateway/api/vehicle/v4/styles/17340/features-specs</t>
  </si>
  <si>
    <t>https://www.edmunds.com/gateway/api/vehicle/v4/styles/13051/features-specs</t>
  </si>
  <si>
    <t>https://www.edmunds.com/gateway/api/vehicle/v4/styles/10585/features-specs</t>
  </si>
  <si>
    <t>https://www.edmunds.com/gateway/api/vehicle/v4/styles/10586/features-specs</t>
  </si>
  <si>
    <t>https://www.edmunds.com/gateway/api/vehicle/v4/styles/13011/features-specs</t>
  </si>
  <si>
    <t>https://www.edmunds.com/gateway/api/vehicle/v4/styles/10587/features-specs</t>
  </si>
  <si>
    <t>https://www.edmunds.com/gateway/api/vehicle/v4/styles/10588/features-specs</t>
  </si>
  <si>
    <t>https://www.edmunds.com/gateway/api/vehicle/v4/styles/13012/features-specs</t>
  </si>
  <si>
    <t>https://www.edmunds.com/gateway/api/vehicle/v4/styles/100003664/features-specs</t>
  </si>
  <si>
    <t>https://www.edmunds.com/gateway/api/vehicle/v4/styles/100003670/features-specs</t>
  </si>
  <si>
    <t>https://www.edmunds.com/gateway/api/vehicle/v4/styles/100003666/features-specs</t>
  </si>
  <si>
    <t>https://www.edmunds.com/gateway/api/vehicle/v4/styles/100003671/features-specs</t>
  </si>
  <si>
    <t>https://www.edmunds.com/gateway/api/vehicle/v4/styles/100003663/features-specs</t>
  </si>
  <si>
    <t>https://www.edmunds.com/gateway/api/vehicle/v4/styles/100003669/features-specs</t>
  </si>
  <si>
    <t>https://www.edmunds.com/gateway/api/vehicle/v4/styles/100003665/features-specs</t>
  </si>
  <si>
    <t>https://www.edmunds.com/gateway/api/vehicle/v4/styles/100003667/features-specs</t>
  </si>
  <si>
    <t>https://www.edmunds.com/gateway/api/vehicle/v4/styles/100003662/features-specs</t>
  </si>
  <si>
    <t>https://www.edmunds.com/gateway/api/vehicle/v4/styles/100003668/features-specs</t>
  </si>
  <si>
    <t>https://www.edmunds.com/gateway/api/vehicle/v4/styles/100003687/features-specs</t>
  </si>
  <si>
    <t>https://www.edmunds.com/gateway/api/vehicle/v4/styles/100003686/features-specs</t>
  </si>
  <si>
    <t>https://www.edmunds.com/gateway/api/vehicle/v4/styles/100351174/features-specs</t>
  </si>
  <si>
    <t>https://www.edmunds.com/gateway/api/vehicle/v4/styles/100351175/features-specs</t>
  </si>
  <si>
    <t>https://www.edmunds.com/gateway/api/vehicle/v4/styles/100351179/features-specs</t>
  </si>
  <si>
    <t>https://www.edmunds.com/gateway/api/vehicle/v4/styles/100351178/features-specs</t>
  </si>
  <si>
    <t>https://www.edmunds.com/gateway/api/vehicle/v4/styles/100273738/features-specs</t>
  </si>
  <si>
    <t>https://www.edmunds.com/gateway/api/vehicle/v4/styles/100273739/features-specs</t>
  </si>
  <si>
    <t>https://www.edmunds.com/gateway/api/vehicle/v4/styles/100351176/features-specs</t>
  </si>
  <si>
    <t>https://www.edmunds.com/gateway/api/vehicle/v4/styles/100351177/features-specs</t>
  </si>
  <si>
    <t>https://www.edmunds.com/gateway/api/vehicle/v4/styles/100273737/features-specs</t>
  </si>
  <si>
    <t>https://www.edmunds.com/gateway/api/vehicle/v4/styles/100273740/features-specs</t>
  </si>
  <si>
    <t>https://www.edmunds.com/gateway/api/vehicle/v4/styles/100349157/features-specs</t>
  </si>
  <si>
    <t>https://www.edmunds.com/gateway/api/vehicle/v4/styles/100349158/features-specs</t>
  </si>
  <si>
    <t>https://www.edmunds.com/gateway/api/vehicle/v4/styles/100530523/features-specs</t>
  </si>
  <si>
    <t>https://www.edmunds.com/gateway/api/vehicle/v4/styles/100652311/features-specs</t>
  </si>
  <si>
    <t>https://www.edmunds.com/gateway/api/vehicle/v4/styles/100530524/features-specs</t>
  </si>
  <si>
    <t>https://www.edmunds.com/gateway/api/vehicle/v4/styles/100652314/features-specs</t>
  </si>
  <si>
    <t>https://www.edmunds.com/gateway/api/vehicle/v4/styles/100652315/features-specs</t>
  </si>
  <si>
    <t>https://www.edmunds.com/gateway/api/vehicle/v4/styles/100652317/features-specs</t>
  </si>
  <si>
    <t>https://www.edmunds.com/gateway/api/vehicle/v4/styles/100645586/features-specs</t>
  </si>
  <si>
    <t>https://www.edmunds.com/gateway/api/vehicle/v4/styles/100652316/features-specs</t>
  </si>
  <si>
    <t>https://www.edmunds.com/gateway/api/vehicle/v4/styles/100652318/features-specs</t>
  </si>
  <si>
    <t>https://www.edmunds.com/gateway/api/vehicle/v4/styles/100650029/features-specs</t>
  </si>
  <si>
    <t>https://www.edmunds.com/gateway/api/vehicle/v4/styles/100650030/features-specs</t>
  </si>
  <si>
    <t>https://www.edmunds.com/gateway/api/vehicle/v4/styles/100946471/features-specs</t>
  </si>
  <si>
    <t>https://www.edmunds.com/gateway/api/vehicle/v4/styles/100946472/features-specs</t>
  </si>
  <si>
    <t>https://www.edmunds.com/gateway/api/vehicle/v4/styles/100946473/features-specs</t>
  </si>
  <si>
    <t>https://www.edmunds.com/gateway/api/vehicle/v4/styles/100946474/features-specs</t>
  </si>
  <si>
    <t>https://www.edmunds.com/gateway/api/vehicle/v4/styles/100946475/features-specs</t>
  </si>
  <si>
    <t>https://www.edmunds.com/gateway/api/vehicle/v4/styles/100946476/features-specs</t>
  </si>
  <si>
    <t>https://www.edmunds.com/gateway/api/vehicle/v4/styles/100946384/features-specs</t>
  </si>
  <si>
    <t>https://www.edmunds.com/gateway/api/vehicle/v4/styles/100946385/features-specs</t>
  </si>
  <si>
    <t>https://www.edmunds.com/gateway/api/vehicle/v4/styles/100946386/features-specs</t>
  </si>
  <si>
    <t>https://www.edmunds.com/gateway/api/vehicle/v4/styles/100946468/features-specs</t>
  </si>
  <si>
    <t>https://www.edmunds.com/gateway/api/vehicle/v4/styles/100946469/features-specs</t>
  </si>
  <si>
    <t>https://www.edmunds.com/gateway/api/vehicle/v4/styles/100946470/features-specs</t>
  </si>
  <si>
    <t>https://www.edmunds.com/gateway/api/vehicle/v4/styles/100991471/features-specs</t>
  </si>
  <si>
    <t>https://www.edmunds.com/gateway/api/vehicle/v4/styles/100991472/features-specs</t>
  </si>
  <si>
    <t>https://www.edmunds.com/gateway/api/vehicle/v4/styles/101003392/features-specs</t>
  </si>
  <si>
    <t>https://www.edmunds.com/gateway/api/vehicle/v4/styles/101200939/features-specs</t>
  </si>
  <si>
    <t>https://www.edmunds.com/gateway/api/vehicle/v4/styles/101200940/features-specs</t>
  </si>
  <si>
    <t>https://www.edmunds.com/gateway/api/vehicle/v4/styles/101200941/features-specs</t>
  </si>
  <si>
    <t>https://www.edmunds.com/gateway/api/vehicle/v4/styles/101200942/features-specs</t>
  </si>
  <si>
    <t>https://www.edmunds.com/gateway/api/vehicle/v4/styles/101200944/features-specs</t>
  </si>
  <si>
    <t>https://www.edmunds.com/gateway/api/vehicle/v4/styles/101200945/features-specs</t>
  </si>
  <si>
    <t>https://www.edmunds.com/gateway/api/vehicle/v4/styles/101200928/features-specs</t>
  </si>
  <si>
    <t>https://www.edmunds.com/gateway/api/vehicle/v4/styles/101200929/features-specs</t>
  </si>
  <si>
    <t>https://www.edmunds.com/gateway/api/vehicle/v4/styles/101200930/features-specs</t>
  </si>
  <si>
    <t>https://www.edmunds.com/gateway/api/vehicle/v4/styles/101200931/features-specs</t>
  </si>
  <si>
    <t>https://www.edmunds.com/gateway/api/vehicle/v4/styles/101200943/features-specs</t>
  </si>
  <si>
    <t>https://www.edmunds.com/gateway/api/vehicle/v4/styles/101200937/features-specs</t>
  </si>
  <si>
    <t>https://www.edmunds.com/gateway/api/vehicle/v4/styles/101200938/features-specs</t>
  </si>
  <si>
    <t>https://www.edmunds.com/gateway/api/vehicle/v4/styles/101216057/features-specs</t>
  </si>
  <si>
    <t>https://www.edmunds.com/gateway/api/vehicle/v4/styles/101216058/features-specs</t>
  </si>
  <si>
    <t>https://www.edmunds.com/gateway/api/vehicle/v4/styles/101216059/features-specs</t>
  </si>
  <si>
    <t>https://www.edmunds.com/gateway/api/vehicle/v4/styles/101386360/features-specs</t>
  </si>
  <si>
    <t>https://www.edmunds.com/gateway/api/vehicle/v4/styles/101420164/features-specs</t>
  </si>
  <si>
    <t>https://www.edmunds.com/gateway/api/vehicle/v4/styles/101411295/features-specs</t>
  </si>
  <si>
    <t>https://www.edmunds.com/gateway/api/vehicle/v4/styles/101411296/features-specs</t>
  </si>
  <si>
    <t>https://www.edmunds.com/gateway/api/vehicle/v4/styles/101411139/features-specs</t>
  </si>
  <si>
    <t>https://www.edmunds.com/gateway/api/vehicle/v4/styles/101411140/features-specs</t>
  </si>
  <si>
    <t>https://www.edmunds.com/gateway/api/vehicle/v4/styles/101411141/features-specs</t>
  </si>
  <si>
    <t>https://www.edmunds.com/gateway/api/vehicle/v4/styles/101411142/features-specs</t>
  </si>
  <si>
    <t>https://www.edmunds.com/gateway/api/vehicle/v4/styles/101411143/features-specs</t>
  </si>
  <si>
    <t>https://www.edmunds.com/gateway/api/vehicle/v4/styles/101411287/features-specs</t>
  </si>
  <si>
    <t>https://www.edmunds.com/gateway/api/vehicle/v4/styles/101411288/features-specs</t>
  </si>
  <si>
    <t>https://www.edmunds.com/gateway/api/vehicle/v4/styles/101411294/features-specs</t>
  </si>
  <si>
    <t>https://www.edmunds.com/gateway/api/vehicle/v4/styles/101409209/features-specs</t>
  </si>
  <si>
    <t>https://www.edmunds.com/gateway/api/vehicle/v4/styles/101409210/features-specs</t>
  </si>
  <si>
    <t>https://www.edmunds.com/gateway/api/vehicle/v4/styles/200489817/features-specs</t>
  </si>
  <si>
    <t>https://www.edmunds.com/gateway/api/vehicle/v4/styles/200489818/features-specs</t>
  </si>
  <si>
    <t>https://www.edmunds.com/gateway/api/vehicle/v4/styles/200489821/features-specs</t>
  </si>
  <si>
    <t>https://www.edmunds.com/gateway/api/vehicle/v4/styles/200489823/features-specs</t>
  </si>
  <si>
    <t>https://www.edmunds.com/gateway/api/vehicle/v4/styles/200489825/features-specs</t>
  </si>
  <si>
    <t>https://www.edmunds.com/gateway/api/vehicle/v4/styles/200489827/features-specs</t>
  </si>
  <si>
    <t>https://www.edmunds.com/gateway/api/vehicle/v4/styles/200489831/features-specs</t>
  </si>
  <si>
    <t>https://www.edmunds.com/gateway/api/vehicle/v4/styles/200489833/features-specs</t>
  </si>
  <si>
    <t>https://www.edmunds.com/gateway/api/vehicle/v4/styles/200489830/features-specs</t>
  </si>
  <si>
    <t>https://www.edmunds.com/gateway/api/vehicle/v4/styles/200489829/features-specs</t>
  </si>
  <si>
    <t>https://www.edmunds.com/gateway/api/vehicle/v4/styles/200489782/features-specs</t>
  </si>
  <si>
    <t>https://www.edmunds.com/gateway/api/vehicle/v4/styles/200468555/features-specs</t>
  </si>
  <si>
    <t>https://www.edmunds.com/gateway/api/vehicle/v4/styles/200489835/features-specs</t>
  </si>
  <si>
    <t>https://www.edmunds.com/gateway/api/vehicle/v4/styles/200729833/features-specs</t>
  </si>
  <si>
    <t>https://www.edmunds.com/gateway/api/vehicle/v4/styles/200741593/features-specs</t>
  </si>
  <si>
    <t>https://www.edmunds.com/gateway/api/vehicle/v4/styles/200741592/features-specs</t>
  </si>
  <si>
    <t>https://www.edmunds.com/gateway/api/vehicle/v4/styles/200741591/features-specs</t>
  </si>
  <si>
    <t>https://www.edmunds.com/gateway/api/vehicle/v4/styles/200741590/features-specs</t>
  </si>
  <si>
    <t>https://www.edmunds.com/gateway/api/vehicle/v4/styles/200741587/features-specs</t>
  </si>
  <si>
    <t>https://www.edmunds.com/gateway/api/vehicle/v4/styles/200741586/features-specs</t>
  </si>
  <si>
    <t>https://www.edmunds.com/gateway/api/vehicle/v4/styles/200741594/features-specs</t>
  </si>
  <si>
    <t>https://www.edmunds.com/gateway/api/vehicle/v4/styles/200741588/features-specs</t>
  </si>
  <si>
    <t>https://www.edmunds.com/gateway/api/vehicle/v4/styles/200741589/features-specs</t>
  </si>
  <si>
    <t>https://www.edmunds.com/gateway/api/vehicle/v4/styles/200741585/features-specs</t>
  </si>
  <si>
    <t>https://www.edmunds.com/gateway/api/vehicle/v4/styles/401638449/features-specs</t>
  </si>
  <si>
    <t>https://www.edmunds.com/gateway/api/vehicle/v4/styles/401566521/features-specs</t>
  </si>
  <si>
    <t>https://www.edmunds.com/gateway/api/vehicle/v4/styles/401729246/features-specs</t>
  </si>
  <si>
    <t>https://www.edmunds.com/gateway/api/vehicle/v4/styles/401729240/features-specs</t>
  </si>
  <si>
    <t>https://www.edmunds.com/gateway/api/vehicle/v4/styles/401729243/features-specs</t>
  </si>
  <si>
    <t>https://www.edmunds.com/gateway/api/vehicle/v4/styles/401729244/features-specs</t>
  </si>
  <si>
    <t>https://www.edmunds.com/gateway/api/vehicle/v4/styles/401729238/features-specs</t>
  </si>
  <si>
    <t>https://www.edmunds.com/gateway/api/vehicle/v4/styles/401729239/features-specs</t>
  </si>
  <si>
    <t>https://www.edmunds.com/gateway/api/vehicle/v4/styles/401729247/features-specs</t>
  </si>
  <si>
    <t>https://www.edmunds.com/gateway/api/vehicle/v4/styles/401729242/features-specs</t>
  </si>
  <si>
    <t>https://www.edmunds.com/gateway/api/vehicle/v4/styles/401729241/features-specs</t>
  </si>
  <si>
    <t>https://www.edmunds.com/gateway/api/vehicle/v4/styles/401729237/features-specs</t>
  </si>
  <si>
    <t>https://www.edmunds.com/gateway/api/vehicle/v4/styles/401729245/features-specs</t>
  </si>
  <si>
    <t>https://www.edmunds.com/gateway/api/vehicle/v4/styles/401732583/features-specs</t>
  </si>
  <si>
    <t>https://www.edmunds.com/gateway/api/vehicle/v4/styles/401789631/features-specs</t>
  </si>
  <si>
    <t>https://www.edmunds.com/gateway/api/vehicle/v4/styles/401828691/features-specs</t>
  </si>
  <si>
    <t>https://www.edmunds.com/gateway/api/vehicle/v4/styles/401828692/features-specs</t>
  </si>
  <si>
    <t>https://www.edmunds.com/gateway/api/vehicle/v4/styles/401779949/features-specs</t>
  </si>
  <si>
    <t>https://www.edmunds.com/gateway/api/vehicle/v4/styles/401795591/features-specs</t>
  </si>
  <si>
    <t>https://www.edmunds.com/gateway/api/vehicle/v4/styles/5402/features-specs</t>
  </si>
  <si>
    <t>https://www.edmunds.com/gateway/api/vehicle/v4/styles/5399/features-specs</t>
  </si>
  <si>
    <t>https://www.edmunds.com/gateway/api/vehicle/v4/styles/5407/features-specs</t>
  </si>
  <si>
    <t>https://www.edmunds.com/gateway/api/vehicle/v4/styles/5409/features-specs</t>
  </si>
  <si>
    <t>https://www.edmunds.com/gateway/api/vehicle/v4/styles/5335/features-specs</t>
  </si>
  <si>
    <t>https://www.edmunds.com/gateway/api/vehicle/v4/styles/5337/features-specs</t>
  </si>
  <si>
    <t>https://www.edmunds.com/gateway/api/vehicle/v4/styles/5287/features-specs</t>
  </si>
  <si>
    <t>https://www.edmunds.com/gateway/api/vehicle/v4/styles/5289/features-specs</t>
  </si>
  <si>
    <t>https://www.edmunds.com/gateway/api/vehicle/v4/styles/5314/features-specs</t>
  </si>
  <si>
    <t>https://www.edmunds.com/gateway/api/vehicle/v4/styles/5315/features-specs</t>
  </si>
  <si>
    <t>https://www.edmunds.com/gateway/api/vehicle/v4/styles/5320/features-specs</t>
  </si>
  <si>
    <t>https://www.edmunds.com/gateway/api/vehicle/v4/styles/5322/features-specs</t>
  </si>
  <si>
    <t>https://www.edmunds.com/gateway/api/vehicle/v4/styles/5406/features-specs</t>
  </si>
  <si>
    <t>https://www.edmunds.com/gateway/api/vehicle/v4/styles/5404/features-specs</t>
  </si>
  <si>
    <t>https://www.edmunds.com/gateway/api/vehicle/v4/styles/5410/features-specs</t>
  </si>
  <si>
    <t>https://www.edmunds.com/gateway/api/vehicle/v4/styles/5413/features-specs</t>
  </si>
  <si>
    <t>https://www.edmunds.com/gateway/api/vehicle/v4/styles/5444/features-specs</t>
  </si>
  <si>
    <t>https://www.edmunds.com/gateway/api/vehicle/v4/styles/5443/features-specs</t>
  </si>
  <si>
    <t>https://www.edmunds.com/gateway/api/vehicle/v4/styles/5286/features-specs</t>
  </si>
  <si>
    <t>https://www.edmunds.com/gateway/api/vehicle/v4/styles/5340/features-specs</t>
  </si>
  <si>
    <t>https://www.edmunds.com/gateway/api/vehicle/v4/styles/5291/features-specs</t>
  </si>
  <si>
    <t>https://www.edmunds.com/gateway/api/vehicle/v4/styles/5293/features-specs</t>
  </si>
  <si>
    <t>https://www.edmunds.com/gateway/api/vehicle/v4/styles/5318/features-specs</t>
  </si>
  <si>
    <t>https://www.edmunds.com/gateway/api/vehicle/v4/styles/5319/features-specs</t>
  </si>
  <si>
    <t>https://www.edmunds.com/gateway/api/vehicle/v4/styles/5324/features-specs</t>
  </si>
  <si>
    <t>https://www.edmunds.com/gateway/api/vehicle/v4/styles/5326/features-specs</t>
  </si>
  <si>
    <t>https://www.edmunds.com/gateway/api/vehicle/v4/styles/7558/features-specs</t>
  </si>
  <si>
    <t>https://www.edmunds.com/gateway/api/vehicle/v4/styles/7557/features-specs</t>
  </si>
  <si>
    <t>https://www.edmunds.com/gateway/api/vehicle/v4/styles/7555/features-specs</t>
  </si>
  <si>
    <t>https://www.edmunds.com/gateway/api/vehicle/v4/styles/7556/features-specs</t>
  </si>
  <si>
    <t>https://www.edmunds.com/gateway/api/vehicle/v4/styles/7599/features-specs</t>
  </si>
  <si>
    <t>https://www.edmunds.com/gateway/api/vehicle/v4/styles/7592/features-specs</t>
  </si>
  <si>
    <t>https://www.edmunds.com/gateway/api/vehicle/v4/styles/7593/features-specs</t>
  </si>
  <si>
    <t>https://www.edmunds.com/gateway/api/vehicle/v4/styles/7594/features-specs</t>
  </si>
  <si>
    <t>https://www.edmunds.com/gateway/api/vehicle/v4/styles/7598/features-specs</t>
  </si>
  <si>
    <t>https://www.edmunds.com/gateway/api/vehicle/v4/styles/7600/features-specs</t>
  </si>
  <si>
    <t>https://www.edmunds.com/gateway/api/vehicle/v4/styles/6948/features-specs</t>
  </si>
  <si>
    <t>https://www.edmunds.com/gateway/api/vehicle/v4/styles/6951/features-specs</t>
  </si>
  <si>
    <t>https://www.edmunds.com/gateway/api/vehicle/v4/styles/6952/features-specs</t>
  </si>
  <si>
    <t>https://www.edmunds.com/gateway/api/vehicle/v4/styles/7627/features-specs</t>
  </si>
  <si>
    <t>https://www.edmunds.com/gateway/api/vehicle/v4/styles/6942/features-specs</t>
  </si>
  <si>
    <t>https://www.edmunds.com/gateway/api/vehicle/v4/styles/6943/features-specs</t>
  </si>
  <si>
    <t>https://www.edmunds.com/gateway/api/vehicle/v4/styles/7613/features-specs</t>
  </si>
  <si>
    <t>https://www.edmunds.com/gateway/api/vehicle/v4/styles/7612/features-specs</t>
  </si>
  <si>
    <t>https://www.edmunds.com/gateway/api/vehicle/v4/styles/7614/features-specs</t>
  </si>
  <si>
    <t>https://www.edmunds.com/gateway/api/vehicle/v4/styles/7601/features-specs</t>
  </si>
  <si>
    <t>https://www.edmunds.com/gateway/api/vehicle/v4/styles/7605/features-specs</t>
  </si>
  <si>
    <t>https://www.edmunds.com/gateway/api/vehicle/v4/styles/7604/features-specs</t>
  </si>
  <si>
    <t>https://www.edmunds.com/gateway/api/vehicle/v4/styles/7554/features-specs</t>
  </si>
  <si>
    <t>https://www.edmunds.com/gateway/api/vehicle/v4/styles/7552/features-specs</t>
  </si>
  <si>
    <t>https://www.edmunds.com/gateway/api/vehicle/v4/styles/7590/features-specs</t>
  </si>
  <si>
    <t>https://www.edmunds.com/gateway/api/vehicle/v4/styles/7589/features-specs</t>
  </si>
  <si>
    <t>https://www.edmunds.com/gateway/api/vehicle/v4/styles/7591/features-specs</t>
  </si>
  <si>
    <t>https://www.edmunds.com/gateway/api/vehicle/v4/styles/7596/features-specs</t>
  </si>
  <si>
    <t>https://www.edmunds.com/gateway/api/vehicle/v4/styles/7595/features-specs</t>
  </si>
  <si>
    <t>https://www.edmunds.com/gateway/api/vehicle/v4/styles/7597/features-specs</t>
  </si>
  <si>
    <t>https://www.edmunds.com/gateway/api/vehicle/v4/styles/7623/features-specs</t>
  </si>
  <si>
    <t>https://www.edmunds.com/gateway/api/vehicle/v4/styles/7624/features-specs</t>
  </si>
  <si>
    <t>https://www.edmunds.com/gateway/api/vehicle/v4/styles/7625/features-specs</t>
  </si>
  <si>
    <t>https://www.edmunds.com/gateway/api/vehicle/v4/styles/6946/features-specs</t>
  </si>
  <si>
    <t>https://www.edmunds.com/gateway/api/vehicle/v4/styles/6945/features-specs</t>
  </si>
  <si>
    <t>https://www.edmunds.com/gateway/api/vehicle/v4/styles/6947/features-specs</t>
  </si>
  <si>
    <t>https://www.edmunds.com/gateway/api/vehicle/v4/styles/7607/features-specs</t>
  </si>
  <si>
    <t>https://www.edmunds.com/gateway/api/vehicle/v4/styles/7609/features-specs</t>
  </si>
  <si>
    <t>https://www.edmunds.com/gateway/api/vehicle/v4/styles/7608/features-specs</t>
  </si>
  <si>
    <t>https://www.edmunds.com/gateway/api/vehicle/v4/styles/7575/features-specs</t>
  </si>
  <si>
    <t>https://www.edmunds.com/gateway/api/vehicle/v4/styles/7573/features-specs</t>
  </si>
  <si>
    <t>https://www.edmunds.com/gateway/api/vehicle/v4/styles/7576/features-specs</t>
  </si>
  <si>
    <t>https://www.edmunds.com/gateway/api/vehicle/v4/styles/7551/features-specs</t>
  </si>
  <si>
    <t>https://www.edmunds.com/gateway/api/vehicle/v4/styles/7878/features-specs</t>
  </si>
  <si>
    <t>https://www.edmunds.com/gateway/api/vehicle/v4/styles/9767/features-specs</t>
  </si>
  <si>
    <t>https://www.edmunds.com/gateway/api/vehicle/v4/styles/9772/features-specs</t>
  </si>
  <si>
    <t>https://www.edmunds.com/gateway/api/vehicle/v4/styles/9771/features-specs</t>
  </si>
  <si>
    <t>https://www.edmunds.com/gateway/api/vehicle/v4/styles/10040/features-specs</t>
  </si>
  <si>
    <t>https://www.edmunds.com/gateway/api/vehicle/v4/styles/9768/features-specs</t>
  </si>
  <si>
    <t>https://www.edmunds.com/gateway/api/vehicle/v4/styles/9769/features-specs</t>
  </si>
  <si>
    <t>https://www.edmunds.com/gateway/api/vehicle/v4/styles/9777/features-specs</t>
  </si>
  <si>
    <t>https://www.edmunds.com/gateway/api/vehicle/v4/styles/9778/features-specs</t>
  </si>
  <si>
    <t>https://www.edmunds.com/gateway/api/vehicle/v4/styles/898/features-specs</t>
  </si>
  <si>
    <t>https://www.edmunds.com/gateway/api/vehicle/v4/styles/9774/features-specs</t>
  </si>
  <si>
    <t>https://www.edmunds.com/gateway/api/vehicle/v4/styles/9776/features-specs</t>
  </si>
  <si>
    <t>https://www.edmunds.com/gateway/api/vehicle/v4/styles/9780/features-specs</t>
  </si>
  <si>
    <t>https://www.edmunds.com/gateway/api/vehicle/v4/styles/9785/features-specs</t>
  </si>
  <si>
    <t>https://www.edmunds.com/gateway/api/vehicle/v4/styles/9727/features-specs</t>
  </si>
  <si>
    <t>https://www.edmunds.com/gateway/api/vehicle/v4/styles/899/features-specs</t>
  </si>
  <si>
    <t>https://www.edmunds.com/gateway/api/vehicle/v4/styles/897/features-specs</t>
  </si>
  <si>
    <t>https://www.edmunds.com/gateway/api/vehicle/v4/styles/9770/features-specs</t>
  </si>
  <si>
    <t>https://www.edmunds.com/gateway/api/vehicle/v4/styles/9781/features-specs</t>
  </si>
  <si>
    <t>https://www.edmunds.com/gateway/api/vehicle/v4/styles/9782/features-specs</t>
  </si>
  <si>
    <t>https://www.edmunds.com/gateway/api/vehicle/v4/styles/9773/features-specs</t>
  </si>
  <si>
    <t>https://www.edmunds.com/gateway/api/vehicle/v4/styles/9775/features-specs</t>
  </si>
  <si>
    <t>https://www.edmunds.com/gateway/api/vehicle/v4/styles/9779/features-specs</t>
  </si>
  <si>
    <t>https://www.edmunds.com/gateway/api/vehicle/v4/styles/9726/features-specs</t>
  </si>
  <si>
    <t>https://www.edmunds.com/gateway/api/vehicle/v4/styles/9729/features-specs</t>
  </si>
  <si>
    <t>https://www.edmunds.com/gateway/api/vehicle/v4/styles/9730/features-specs</t>
  </si>
  <si>
    <t>https://www.edmunds.com/gateway/api/vehicle/v4/styles/9784/features-specs</t>
  </si>
  <si>
    <t>https://www.edmunds.com/gateway/api/vehicle/v4/styles/9783/features-specs</t>
  </si>
  <si>
    <t>https://www.edmunds.com/gateway/api/vehicle/v4/styles/9728/features-specs</t>
  </si>
  <si>
    <t>https://www.edmunds.com/gateway/api/vehicle/v4/styles/9732/features-specs</t>
  </si>
  <si>
    <t>https://www.edmunds.com/gateway/api/vehicle/v4/styles/9734/features-specs</t>
  </si>
  <si>
    <t>https://www.edmunds.com/gateway/api/vehicle/v4/styles/9736/features-specs</t>
  </si>
  <si>
    <t>https://www.edmunds.com/gateway/api/vehicle/v4/styles/9731/features-specs</t>
  </si>
  <si>
    <t>https://www.edmunds.com/gateway/api/vehicle/v4/styles/9733/features-specs</t>
  </si>
  <si>
    <t>https://www.edmunds.com/gateway/api/vehicle/v4/styles/9735/features-specs</t>
  </si>
  <si>
    <t>https://www.edmunds.com/gateway/api/vehicle/v4/styles/9738/features-specs</t>
  </si>
  <si>
    <t>https://www.edmunds.com/gateway/api/vehicle/v4/styles/9739/features-specs</t>
  </si>
  <si>
    <t>https://www.edmunds.com/gateway/api/vehicle/v4/styles/9737/features-specs</t>
  </si>
  <si>
    <t>https://www.edmunds.com/gateway/api/vehicle/v4/styles/896/features-specs</t>
  </si>
  <si>
    <t>https://www.edmunds.com/gateway/api/vehicle/v4/styles/1654/features-specs</t>
  </si>
  <si>
    <t>https://www.edmunds.com/gateway/api/vehicle/v4/styles/100447603/features-specs</t>
  </si>
  <si>
    <t>https://www.edmunds.com/gateway/api/vehicle/v4/styles/100447604/features-specs</t>
  </si>
  <si>
    <t>https://www.edmunds.com/gateway/api/vehicle/v4/styles/100447605/features-specs</t>
  </si>
  <si>
    <t>https://www.edmunds.com/gateway/api/vehicle/v4/styles/100447606/features-specs</t>
  </si>
  <si>
    <t>https://www.edmunds.com/gateway/api/vehicle/v4/styles/100447610/features-specs</t>
  </si>
  <si>
    <t>https://www.edmunds.com/gateway/api/vehicle/v4/styles/100447607/features-specs</t>
  </si>
  <si>
    <t>https://www.edmunds.com/gateway/api/vehicle/v4/styles/100447608/features-specs</t>
  </si>
  <si>
    <t>https://www.edmunds.com/gateway/api/vehicle/v4/styles/100447609/features-specs</t>
  </si>
  <si>
    <t>https://www.edmunds.com/gateway/api/vehicle/v4/styles/100447626/features-specs</t>
  </si>
  <si>
    <t>https://www.edmunds.com/gateway/api/vehicle/v4/styles/100447622/features-specs</t>
  </si>
  <si>
    <t>https://www.edmunds.com/gateway/api/vehicle/v4/styles/100447614/features-specs</t>
  </si>
  <si>
    <t>https://www.edmunds.com/gateway/api/vehicle/v4/styles/100447623/features-specs</t>
  </si>
  <si>
    <t>https://www.edmunds.com/gateway/api/vehicle/v4/styles/100447624/features-specs</t>
  </si>
  <si>
    <t>https://www.edmunds.com/gateway/api/vehicle/v4/styles/100447625/features-specs</t>
  </si>
  <si>
    <t>https://www.edmunds.com/gateway/api/vehicle/v4/styles/100447657/features-specs</t>
  </si>
  <si>
    <t>https://www.edmunds.com/gateway/api/vehicle/v4/styles/100447656/features-specs</t>
  </si>
  <si>
    <t>https://www.edmunds.com/gateway/api/vehicle/v4/styles/100447760/features-specs</t>
  </si>
  <si>
    <t>https://www.edmunds.com/gateway/api/vehicle/v4/styles/100447755/features-specs</t>
  </si>
  <si>
    <t>https://www.edmunds.com/gateway/api/vehicle/v4/styles/100447758/features-specs</t>
  </si>
  <si>
    <t>https://www.edmunds.com/gateway/api/vehicle/v4/styles/100447759/features-specs</t>
  </si>
  <si>
    <t>https://www.edmunds.com/gateway/api/vehicle/v4/styles/100447769/features-specs</t>
  </si>
  <si>
    <t>https://www.edmunds.com/gateway/api/vehicle/v4/styles/100447774/features-specs</t>
  </si>
  <si>
    <t>https://www.edmunds.com/gateway/api/vehicle/v4/styles/100447775/features-specs</t>
  </si>
  <si>
    <t>https://www.edmunds.com/gateway/api/vehicle/v4/styles/100447776/features-specs</t>
  </si>
  <si>
    <t>https://www.edmunds.com/gateway/api/vehicle/v4/styles/100447778/features-specs</t>
  </si>
  <si>
    <t>https://www.edmunds.com/gateway/api/vehicle/v4/styles/100447779/features-specs</t>
  </si>
  <si>
    <t>https://www.edmunds.com/gateway/api/vehicle/v4/styles/100447839/features-specs</t>
  </si>
  <si>
    <t>https://www.edmunds.com/gateway/api/vehicle/v4/styles/100447840/features-specs</t>
  </si>
  <si>
    <t>https://www.edmunds.com/gateway/api/vehicle/v4/styles/100447842/features-specs</t>
  </si>
  <si>
    <t>https://www.edmunds.com/gateway/api/vehicle/v4/styles/100447841/features-specs</t>
  </si>
  <si>
    <t>https://www.edmunds.com/gateway/api/vehicle/v4/styles/100447843/features-specs</t>
  </si>
  <si>
    <t>https://www.edmunds.com/gateway/api/vehicle/v4/styles/100447844/features-specs</t>
  </si>
  <si>
    <t>https://www.edmunds.com/gateway/api/vehicle/v4/styles/100447847/features-specs</t>
  </si>
  <si>
    <t>https://www.edmunds.com/gateway/api/vehicle/v4/styles/100447846/features-specs</t>
  </si>
  <si>
    <t>https://www.edmunds.com/gateway/api/vehicle/v4/styles/100447859/features-specs</t>
  </si>
  <si>
    <t>https://www.edmunds.com/gateway/api/vehicle/v4/styles/100447861/features-specs</t>
  </si>
  <si>
    <t>https://www.edmunds.com/gateway/api/vehicle/v4/styles/100447862/features-specs</t>
  </si>
  <si>
    <t>https://www.edmunds.com/gateway/api/vehicle/v4/styles/100447864/features-specs</t>
  </si>
  <si>
    <t>https://www.edmunds.com/gateway/api/vehicle/v4/styles/100447848/features-specs</t>
  </si>
  <si>
    <t>https://www.edmunds.com/gateway/api/vehicle/v4/styles/100447849/features-specs</t>
  </si>
  <si>
    <t>https://www.edmunds.com/gateway/api/vehicle/v4/styles/100447850/features-specs</t>
  </si>
  <si>
    <t>https://www.edmunds.com/gateway/api/vehicle/v4/styles/100447907/features-specs</t>
  </si>
  <si>
    <t>https://www.edmunds.com/gateway/api/vehicle/v4/styles/100447910/features-specs</t>
  </si>
  <si>
    <t>https://www.edmunds.com/gateway/api/vehicle/v4/styles/100447912/features-specs</t>
  </si>
  <si>
    <t>https://www.edmunds.com/gateway/api/vehicle/v4/styles/100447913/features-specs</t>
  </si>
  <si>
    <t>https://www.edmunds.com/gateway/api/vehicle/v4/styles/100447911/features-specs</t>
  </si>
  <si>
    <t>https://www.edmunds.com/gateway/api/vehicle/v4/styles/100498007/features-specs</t>
  </si>
  <si>
    <t>https://www.edmunds.com/gateway/api/vehicle/v4/styles/100498008/features-specs</t>
  </si>
  <si>
    <t>https://www.edmunds.com/gateway/api/vehicle/v4/styles/101170629/features-specs</t>
  </si>
  <si>
    <t>https://www.edmunds.com/gateway/api/vehicle/v4/styles/101170630/features-specs</t>
  </si>
  <si>
    <t>https://www.edmunds.com/gateway/api/vehicle/v4/styles/101170631/features-specs</t>
  </si>
  <si>
    <t>https://www.edmunds.com/gateway/api/vehicle/v4/styles/101170632/features-specs</t>
  </si>
  <si>
    <t>https://www.edmunds.com/gateway/api/vehicle/v4/styles/101170633/features-specs</t>
  </si>
  <si>
    <t>https://www.edmunds.com/gateway/api/vehicle/v4/styles/101170634/features-specs</t>
  </si>
  <si>
    <t>https://www.edmunds.com/gateway/api/vehicle/v4/styles/101170635/features-specs</t>
  </si>
  <si>
    <t>https://www.edmunds.com/gateway/api/vehicle/v4/styles/101170636/features-specs</t>
  </si>
  <si>
    <t>https://www.edmunds.com/gateway/api/vehicle/v4/styles/101170637/features-specs</t>
  </si>
  <si>
    <t>https://www.edmunds.com/gateway/api/vehicle/v4/styles/101170638/features-specs</t>
  </si>
  <si>
    <t>https://www.edmunds.com/gateway/api/vehicle/v4/styles/101170948/features-specs</t>
  </si>
  <si>
    <t>https://www.edmunds.com/gateway/api/vehicle/v4/styles/101170949/features-specs</t>
  </si>
  <si>
    <t>https://www.edmunds.com/gateway/api/vehicle/v4/styles/101170950/features-specs</t>
  </si>
  <si>
    <t>https://www.edmunds.com/gateway/api/vehicle/v4/styles/101170951/features-specs</t>
  </si>
  <si>
    <t>https://www.edmunds.com/gateway/api/vehicle/v4/styles/101170962/features-specs</t>
  </si>
  <si>
    <t>https://www.edmunds.com/gateway/api/vehicle/v4/styles/101170963/features-specs</t>
  </si>
  <si>
    <t>https://www.edmunds.com/gateway/api/vehicle/v4/styles/101170964/features-specs</t>
  </si>
  <si>
    <t>https://www.edmunds.com/gateway/api/vehicle/v4/styles/101170965/features-specs</t>
  </si>
  <si>
    <t>https://www.edmunds.com/gateway/api/vehicle/v4/styles/101170966/features-specs</t>
  </si>
  <si>
    <t>https://www.edmunds.com/gateway/api/vehicle/v4/styles/101170967/features-specs</t>
  </si>
  <si>
    <t>https://www.edmunds.com/gateway/api/vehicle/v4/styles/101170971/features-specs</t>
  </si>
  <si>
    <t>https://www.edmunds.com/gateway/api/vehicle/v4/styles/101171203/features-specs</t>
  </si>
  <si>
    <t>https://www.edmunds.com/gateway/api/vehicle/v4/styles/101171204/features-specs</t>
  </si>
  <si>
    <t>https://www.edmunds.com/gateway/api/vehicle/v4/styles/101171202/features-specs</t>
  </si>
  <si>
    <t>https://www.edmunds.com/gateway/api/vehicle/v4/styles/101171206/features-specs</t>
  </si>
  <si>
    <t>https://www.edmunds.com/gateway/api/vehicle/v4/styles/101171207/features-specs</t>
  </si>
  <si>
    <t>https://www.edmunds.com/gateway/api/vehicle/v4/styles/101171208/features-specs</t>
  </si>
  <si>
    <t>https://www.edmunds.com/gateway/api/vehicle/v4/styles/101171209/features-specs</t>
  </si>
  <si>
    <t>https://www.edmunds.com/gateway/api/vehicle/v4/styles/101171210/features-specs</t>
  </si>
  <si>
    <t>https://www.edmunds.com/gateway/api/vehicle/v4/styles/101171211/features-specs</t>
  </si>
  <si>
    <t>https://www.edmunds.com/gateway/api/vehicle/v4/styles/101171212/features-specs</t>
  </si>
  <si>
    <t>https://www.edmunds.com/gateway/api/vehicle/v4/styles/101171213/features-specs</t>
  </si>
  <si>
    <t>https://www.edmunds.com/gateway/api/vehicle/v4/styles/101171214/features-specs</t>
  </si>
  <si>
    <t>https://www.edmunds.com/gateway/api/vehicle/v4/styles/101171215/features-specs</t>
  </si>
  <si>
    <t>https://www.edmunds.com/gateway/api/vehicle/v4/styles/101171218/features-specs</t>
  </si>
  <si>
    <t>https://www.edmunds.com/gateway/api/vehicle/v4/styles/101171220/features-specs</t>
  </si>
  <si>
    <t>https://www.edmunds.com/gateway/api/vehicle/v4/styles/101171221/features-specs</t>
  </si>
  <si>
    <t>https://www.edmunds.com/gateway/api/vehicle/v4/styles/101171219/features-specs</t>
  </si>
  <si>
    <t>https://www.edmunds.com/gateway/api/vehicle/v4/styles/101171216/features-specs</t>
  </si>
  <si>
    <t>https://www.edmunds.com/gateway/api/vehicle/v4/styles/101171217/features-specs</t>
  </si>
  <si>
    <t>https://www.edmunds.com/gateway/api/vehicle/v4/styles/101171222/features-specs</t>
  </si>
  <si>
    <t>https://www.edmunds.com/gateway/api/vehicle/v4/styles/101171223/features-specs</t>
  </si>
  <si>
    <t>https://www.edmunds.com/gateway/api/vehicle/v4/styles/101171224/features-specs</t>
  </si>
  <si>
    <t>https://www.edmunds.com/gateway/api/vehicle/v4/styles/101171225/features-specs</t>
  </si>
  <si>
    <t>https://www.edmunds.com/gateway/api/vehicle/v4/styles/101171226/features-specs</t>
  </si>
  <si>
    <t>https://www.edmunds.com/gateway/api/vehicle/v4/styles/101171227/features-specs</t>
  </si>
  <si>
    <t>https://www.edmunds.com/gateway/api/vehicle/v4/styles/101171228/features-specs</t>
  </si>
  <si>
    <t>https://www.edmunds.com/gateway/api/vehicle/v4/styles/101171229/features-specs</t>
  </si>
  <si>
    <t>https://www.edmunds.com/gateway/api/vehicle/v4/styles/101171232/features-specs</t>
  </si>
  <si>
    <t>https://www.edmunds.com/gateway/api/vehicle/v4/styles/101171233/features-specs</t>
  </si>
  <si>
    <t>https://www.edmunds.com/gateway/api/vehicle/v4/styles/101171205/features-specs</t>
  </si>
  <si>
    <t>https://www.edmunds.com/gateway/api/vehicle/v4/styles/200706662/features-specs</t>
  </si>
  <si>
    <t>https://www.edmunds.com/gateway/api/vehicle/v4/styles/200706668/features-specs</t>
  </si>
  <si>
    <t>https://www.edmunds.com/gateway/api/vehicle/v4/styles/200706665/features-specs</t>
  </si>
  <si>
    <t>https://www.edmunds.com/gateway/api/vehicle/v4/styles/200706669/features-specs</t>
  </si>
  <si>
    <t>https://www.edmunds.com/gateway/api/vehicle/v4/styles/200706667/features-specs</t>
  </si>
  <si>
    <t>https://www.edmunds.com/gateway/api/vehicle/v4/styles/200706664/features-specs</t>
  </si>
  <si>
    <t>https://www.edmunds.com/gateway/api/vehicle/v4/styles/200706663/features-specs</t>
  </si>
  <si>
    <t>https://www.edmunds.com/gateway/api/vehicle/v4/styles/200706666/features-specs</t>
  </si>
  <si>
    <t>https://www.edmunds.com/gateway/api/vehicle/v4/styles/200706673/features-specs</t>
  </si>
  <si>
    <t>https://www.edmunds.com/gateway/api/vehicle/v4/styles/200706674/features-specs</t>
  </si>
  <si>
    <t>https://www.edmunds.com/gateway/api/vehicle/v4/styles/200706678/features-specs</t>
  </si>
  <si>
    <t>https://www.edmunds.com/gateway/api/vehicle/v4/styles/200706679/features-specs</t>
  </si>
  <si>
    <t>https://www.edmunds.com/gateway/api/vehicle/v4/styles/200706670/features-specs</t>
  </si>
  <si>
    <t>https://www.edmunds.com/gateway/api/vehicle/v4/styles/200706677/features-specs</t>
  </si>
  <si>
    <t>https://www.edmunds.com/gateway/api/vehicle/v4/styles/200706680/features-specs</t>
  </si>
  <si>
    <t>https://www.edmunds.com/gateway/api/vehicle/v4/styles/200706671/features-specs</t>
  </si>
  <si>
    <t>https://www.edmunds.com/gateway/api/vehicle/v4/styles/200706676/features-specs</t>
  </si>
  <si>
    <t>https://www.edmunds.com/gateway/api/vehicle/v4/styles/200706675/features-specs</t>
  </si>
  <si>
    <t>https://www.edmunds.com/gateway/api/vehicle/v4/styles/200706661/features-specs</t>
  </si>
  <si>
    <t>https://www.edmunds.com/gateway/api/vehicle/v4/styles/200706672/features-specs</t>
  </si>
  <si>
    <t>https://www.edmunds.com/gateway/api/vehicle/v4/styles/200706685/features-specs</t>
  </si>
  <si>
    <t>https://www.edmunds.com/gateway/api/vehicle/v4/styles/200706681/features-specs</t>
  </si>
  <si>
    <t>https://www.edmunds.com/gateway/api/vehicle/v4/styles/200706686/features-specs</t>
  </si>
  <si>
    <t>https://www.edmunds.com/gateway/api/vehicle/v4/styles/200706706/features-specs</t>
  </si>
  <si>
    <t>https://www.edmunds.com/gateway/api/vehicle/v4/styles/200706682/features-specs</t>
  </si>
  <si>
    <t>https://www.edmunds.com/gateway/api/vehicle/v4/styles/200706702/features-specs</t>
  </si>
  <si>
    <t>https://www.edmunds.com/gateway/api/vehicle/v4/styles/200706698/features-specs</t>
  </si>
  <si>
    <t>https://www.edmunds.com/gateway/api/vehicle/v4/styles/200706696/features-specs</t>
  </si>
  <si>
    <t>https://www.edmunds.com/gateway/api/vehicle/v4/styles/200706704/features-specs</t>
  </si>
  <si>
    <t>https://www.edmunds.com/gateway/api/vehicle/v4/styles/200706703/features-specs</t>
  </si>
  <si>
    <t>https://www.edmunds.com/gateway/api/vehicle/v4/styles/200706708/features-specs</t>
  </si>
  <si>
    <t>https://www.edmunds.com/gateway/api/vehicle/v4/styles/200706695/features-specs</t>
  </si>
  <si>
    <t>https://www.edmunds.com/gateway/api/vehicle/v4/styles/200706683/features-specs</t>
  </si>
  <si>
    <t>https://www.edmunds.com/gateway/api/vehicle/v4/styles/200706699/features-specs</t>
  </si>
  <si>
    <t>https://www.edmunds.com/gateway/api/vehicle/v4/styles/200706684/features-specs</t>
  </si>
  <si>
    <t>https://www.edmunds.com/gateway/api/vehicle/v4/styles/200706705/features-specs</t>
  </si>
  <si>
    <t>https://www.edmunds.com/gateway/api/vehicle/v4/styles/200706687/features-specs</t>
  </si>
  <si>
    <t>https://www.edmunds.com/gateway/api/vehicle/v4/styles/200706701/features-specs</t>
  </si>
  <si>
    <t>https://www.edmunds.com/gateway/api/vehicle/v4/styles/200706693/features-specs</t>
  </si>
  <si>
    <t>https://www.edmunds.com/gateway/api/vehicle/v4/styles/200470591/features-specs</t>
  </si>
  <si>
    <t>https://www.edmunds.com/gateway/api/vehicle/v4/styles/401822513/features-specs</t>
  </si>
  <si>
    <t>https://www.edmunds.com/gateway/api/vehicle/v4/styles/401822514/features-specs</t>
  </si>
  <si>
    <t>https://www.edmunds.com/gateway/api/vehicle/v4/styles/401822520/features-specs</t>
  </si>
  <si>
    <t>https://www.edmunds.com/gateway/api/vehicle/v4/styles/401822518/features-specs</t>
  </si>
  <si>
    <t>https://www.edmunds.com/gateway/api/vehicle/v4/styles/401822519/features-specs</t>
  </si>
  <si>
    <t>https://www.edmunds.com/gateway/api/vehicle/v4/styles/401822516/features-specs</t>
  </si>
  <si>
    <t>https://www.edmunds.com/gateway/api/vehicle/v4/styles/401822517/features-specs</t>
  </si>
  <si>
    <t>https://www.edmunds.com/gateway/api/vehicle/v4/styles/401822515/features-specs</t>
  </si>
  <si>
    <t>https://www.edmunds.com/gateway/api/vehicle/v4/styles/401822561/features-specs</t>
  </si>
  <si>
    <t>https://www.edmunds.com/gateway/api/vehicle/v4/styles/401822562/features-specs</t>
  </si>
  <si>
    <t>https://www.edmunds.com/gateway/api/vehicle/v4/styles/401822570/features-specs</t>
  </si>
  <si>
    <t>https://www.edmunds.com/gateway/api/vehicle/v4/styles/401822565/features-specs</t>
  </si>
  <si>
    <t>https://www.edmunds.com/gateway/api/vehicle/v4/styles/401822572/features-specs</t>
  </si>
  <si>
    <t>https://www.edmunds.com/gateway/api/vehicle/v4/styles/401822569/features-specs</t>
  </si>
  <si>
    <t>https://www.edmunds.com/gateway/api/vehicle/v4/styles/401822566/features-specs</t>
  </si>
  <si>
    <t>https://www.edmunds.com/gateway/api/vehicle/v4/styles/401822571/features-specs</t>
  </si>
  <si>
    <t>https://www.edmunds.com/gateway/api/vehicle/v4/styles/401822567/features-specs</t>
  </si>
  <si>
    <t>https://www.edmunds.com/gateway/api/vehicle/v4/styles/401822564/features-specs</t>
  </si>
  <si>
    <t>https://www.edmunds.com/gateway/api/vehicle/v4/styles/401822568/features-specs</t>
  </si>
  <si>
    <t>https://www.edmunds.com/gateway/api/vehicle/v4/styles/401822563/features-specs</t>
  </si>
  <si>
    <t>https://www.edmunds.com/gateway/api/vehicle/v4/styles/401822613/features-specs</t>
  </si>
  <si>
    <t>https://www.edmunds.com/gateway/api/vehicle/v4/styles/401822593/features-specs</t>
  </si>
  <si>
    <t>https://www.edmunds.com/gateway/api/vehicle/v4/styles/401822594/features-specs</t>
  </si>
  <si>
    <t>https://www.edmunds.com/gateway/api/vehicle/v4/styles/401822598/features-specs</t>
  </si>
  <si>
    <t>https://www.edmunds.com/gateway/api/vehicle/v4/styles/401822595/features-specs</t>
  </si>
  <si>
    <t>https://www.edmunds.com/gateway/api/vehicle/v4/styles/401822604/features-specs</t>
  </si>
  <si>
    <t>https://www.edmunds.com/gateway/api/vehicle/v4/styles/401822601/features-specs</t>
  </si>
  <si>
    <t>https://www.edmunds.com/gateway/api/vehicle/v4/styles/401822600/features-specs</t>
  </si>
  <si>
    <t>https://www.edmunds.com/gateway/api/vehicle/v4/styles/401822603/features-specs</t>
  </si>
  <si>
    <t>https://www.edmunds.com/gateway/api/vehicle/v4/styles/401822599/features-specs</t>
  </si>
  <si>
    <t>https://www.edmunds.com/gateway/api/vehicle/v4/styles/401822597/features-specs</t>
  </si>
  <si>
    <t>https://www.edmunds.com/gateway/api/vehicle/v4/styles/401822602/features-specs</t>
  </si>
  <si>
    <t>https://www.edmunds.com/gateway/api/vehicle/v4/styles/401822596/features-specs</t>
  </si>
  <si>
    <t>https://www.edmunds.com/gateway/api/vehicle/v4/styles/401822608/features-specs</t>
  </si>
  <si>
    <t>https://www.edmunds.com/gateway/api/vehicle/v4/styles/401822606/features-specs</t>
  </si>
  <si>
    <t>https://www.edmunds.com/gateway/api/vehicle/v4/styles/401822612/features-specs</t>
  </si>
  <si>
    <t>https://www.edmunds.com/gateway/api/vehicle/v4/styles/401822605/features-specs</t>
  </si>
  <si>
    <t>https://www.edmunds.com/gateway/api/vehicle/v4/styles/401822607/features-specs</t>
  </si>
  <si>
    <t>https://www.edmunds.com/gateway/api/vehicle/v4/styles/401822616/features-specs</t>
  </si>
  <si>
    <t>https://www.edmunds.com/gateway/api/vehicle/v4/styles/401822614/features-specs</t>
  </si>
  <si>
    <t>https://www.edmunds.com/gateway/api/vehicle/v4/styles/401822609/features-specs</t>
  </si>
  <si>
    <t>https://www.edmunds.com/gateway/api/vehicle/v4/styles/401822610/features-specs</t>
  </si>
  <si>
    <t>https://www.edmunds.com/gateway/api/vehicle/v4/styles/401822611/features-specs</t>
  </si>
  <si>
    <t>https://www.edmunds.com/gateway/api/vehicle/v4/styles/401822615/features-specs</t>
  </si>
  <si>
    <t>https://www.edmunds.com/gateway/api/vehicle/v4/styles/100001870/features-specs</t>
  </si>
  <si>
    <t>https://www.edmunds.com/gateway/api/vehicle/v4/styles/18967/features-specs</t>
  </si>
  <si>
    <t>https://www.edmunds.com/gateway/api/vehicle/v4/styles/100164549/features-specs</t>
  </si>
  <si>
    <t>https://www.edmunds.com/gateway/api/vehicle/v4/styles/100326481/features-specs</t>
  </si>
  <si>
    <t>https://www.edmunds.com/gateway/api/vehicle/v4/styles/100454051/features-specs</t>
  </si>
  <si>
    <t>https://www.edmunds.com/gateway/api/vehicle/v4/styles/100668257/features-specs</t>
  </si>
  <si>
    <t>https://www.edmunds.com/gateway/api/vehicle/v4/styles/100777218/features-specs</t>
  </si>
  <si>
    <t>https://www.edmunds.com/gateway/api/vehicle/v4/styles/100777238/features-specs</t>
  </si>
  <si>
    <t>https://www.edmunds.com/gateway/api/vehicle/v4/styles/100920075/features-specs</t>
  </si>
  <si>
    <t>https://www.edmunds.com/gateway/api/vehicle/v4/styles/100920099/features-specs</t>
  </si>
  <si>
    <t>https://www.edmunds.com/gateway/api/vehicle/v4/styles/100920100/features-specs</t>
  </si>
  <si>
    <t>https://www.edmunds.com/gateway/api/vehicle/v4/styles/101042868/features-specs</t>
  </si>
  <si>
    <t>https://www.edmunds.com/gateway/api/vehicle/v4/styles/101042875/features-specs</t>
  </si>
  <si>
    <t>https://www.edmunds.com/gateway/api/vehicle/v4/styles/101042877/features-specs</t>
  </si>
  <si>
    <t>https://www.edmunds.com/gateway/api/vehicle/v4/styles/101136093/features-specs</t>
  </si>
  <si>
    <t>https://www.edmunds.com/gateway/api/vehicle/v4/styles/101161780/features-specs</t>
  </si>
  <si>
    <t>https://www.edmunds.com/gateway/api/vehicle/v4/styles/101161781/features-specs</t>
  </si>
  <si>
    <t>https://www.edmunds.com/gateway/api/vehicle/v4/styles/101161782/features-specs</t>
  </si>
  <si>
    <t>https://www.edmunds.com/gateway/api/vehicle/v4/styles/101161783/features-specs</t>
  </si>
  <si>
    <t>https://www.edmunds.com/gateway/api/vehicle/v4/styles/101368699/features-specs</t>
  </si>
  <si>
    <t>https://www.edmunds.com/gateway/api/vehicle/v4/styles/101363292/features-specs</t>
  </si>
  <si>
    <t>https://www.edmunds.com/gateway/api/vehicle/v4/styles/101363293/features-specs</t>
  </si>
  <si>
    <t>https://www.edmunds.com/gateway/api/vehicle/v4/styles/101363294/features-specs</t>
  </si>
  <si>
    <t>https://www.edmunds.com/gateway/api/vehicle/v4/styles/101363295/features-specs</t>
  </si>
  <si>
    <t>https://www.edmunds.com/gateway/api/vehicle/v4/styles/101420715/features-specs</t>
  </si>
  <si>
    <t>https://www.edmunds.com/gateway/api/vehicle/v4/styles/101420728/features-specs</t>
  </si>
  <si>
    <t>https://www.edmunds.com/gateway/api/vehicle/v4/styles/101420744/features-specs</t>
  </si>
  <si>
    <t>https://www.edmunds.com/gateway/api/vehicle/v4/styles/101420745/features-specs</t>
  </si>
  <si>
    <t>https://www.edmunds.com/gateway/api/vehicle/v4/styles/101420746/features-specs</t>
  </si>
  <si>
    <t>https://www.edmunds.com/gateway/api/vehicle/v4/styles/200440602/features-specs</t>
  </si>
  <si>
    <t>https://www.edmunds.com/gateway/api/vehicle/v4/styles/200440604/features-specs</t>
  </si>
  <si>
    <t>https://www.edmunds.com/gateway/api/vehicle/v4/styles/200440603/features-specs</t>
  </si>
  <si>
    <t>https://www.edmunds.com/gateway/api/vehicle/v4/styles/200442308/features-specs</t>
  </si>
  <si>
    <t>https://www.edmunds.com/gateway/api/vehicle/v4/styles/200440601/features-specs</t>
  </si>
  <si>
    <t>https://www.edmunds.com/gateway/api/vehicle/v4/styles/200440600/features-specs</t>
  </si>
  <si>
    <t>https://www.edmunds.com/gateway/api/vehicle/v4/styles/200492962/features-specs</t>
  </si>
  <si>
    <t>https://www.edmunds.com/gateway/api/vehicle/v4/styles/200492963/features-specs</t>
  </si>
  <si>
    <t>https://www.edmunds.com/gateway/api/vehicle/v4/styles/200492961/features-specs</t>
  </si>
  <si>
    <t>https://www.edmunds.com/gateway/api/vehicle/v4/styles/200492959/features-specs</t>
  </si>
  <si>
    <t>https://www.edmunds.com/gateway/api/vehicle/v4/styles/200492960/features-specs</t>
  </si>
  <si>
    <t>https://www.edmunds.com/gateway/api/vehicle/v4/styles/200706776/features-specs</t>
  </si>
  <si>
    <t>https://www.edmunds.com/gateway/api/vehicle/v4/styles/200706775/features-specs</t>
  </si>
  <si>
    <t>https://www.edmunds.com/gateway/api/vehicle/v4/styles/200706773/features-specs</t>
  </si>
  <si>
    <t>https://www.edmunds.com/gateway/api/vehicle/v4/styles/200706980/features-specs</t>
  </si>
  <si>
    <t>https://www.edmunds.com/gateway/api/vehicle/v4/styles/200706772/features-specs</t>
  </si>
  <si>
    <t>https://www.edmunds.com/gateway/api/vehicle/v4/styles/200706774/features-specs</t>
  </si>
  <si>
    <t>https://www.edmunds.com/gateway/api/vehicle/v4/styles/200474303/features-specs</t>
  </si>
  <si>
    <t>https://www.edmunds.com/gateway/api/vehicle/v4/styles/401611902/features-specs</t>
  </si>
  <si>
    <t>https://www.edmunds.com/gateway/api/vehicle/v4/styles/401611903/features-specs</t>
  </si>
  <si>
    <t>https://www.edmunds.com/gateway/api/vehicle/v4/styles/401611904/features-specs</t>
  </si>
  <si>
    <t>https://www.edmunds.com/gateway/api/vehicle/v4/styles/401611905/features-specs</t>
  </si>
  <si>
    <t>https://www.edmunds.com/gateway/api/vehicle/v4/styles/401611906/features-specs</t>
  </si>
  <si>
    <t>https://www.edmunds.com/gateway/api/vehicle/v4/styles/401709372/features-specs</t>
  </si>
  <si>
    <t>https://www.edmunds.com/gateway/api/vehicle/v4/styles/401658857/features-specs</t>
  </si>
  <si>
    <t>https://www.edmunds.com/gateway/api/vehicle/v4/styles/401658853/features-specs</t>
  </si>
  <si>
    <t>https://www.edmunds.com/gateway/api/vehicle/v4/styles/401658855/features-specs</t>
  </si>
  <si>
    <t>https://www.edmunds.com/gateway/api/vehicle/v4/styles/401658852/features-specs</t>
  </si>
  <si>
    <t>https://www.edmunds.com/gateway/api/vehicle/v4/styles/401658854/features-specs</t>
  </si>
  <si>
    <t>https://www.edmunds.com/gateway/api/vehicle/v4/styles/401658856/features-specs</t>
  </si>
  <si>
    <t>https://www.edmunds.com/gateway/api/vehicle/v4/styles/401741147/features-specs</t>
  </si>
  <si>
    <t>https://www.edmunds.com/gateway/api/vehicle/v4/styles/401741153/features-specs</t>
  </si>
  <si>
    <t>https://www.edmunds.com/gateway/api/vehicle/v4/styles/401741149/features-specs</t>
  </si>
  <si>
    <t>https://www.edmunds.com/gateway/api/vehicle/v4/styles/401741151/features-specs</t>
  </si>
  <si>
    <t>https://www.edmunds.com/gateway/api/vehicle/v4/styles/401741148/features-specs</t>
  </si>
  <si>
    <t>https://www.edmunds.com/gateway/api/vehicle/v4/styles/401741150/features-specs</t>
  </si>
  <si>
    <t>https://www.edmunds.com/gateway/api/vehicle/v4/styles/401741152/features-specs</t>
  </si>
  <si>
    <t>https://www.edmunds.com/gateway/api/vehicle/v4/styles/401780670/features-specs</t>
  </si>
  <si>
    <t>https://www.edmunds.com/gateway/api/vehicle/v4/styles/401786991/features-specs</t>
  </si>
  <si>
    <t>https://www.edmunds.com/gateway/api/vehicle/v4/styles/401787010/features-specs</t>
  </si>
  <si>
    <t>https://www.edmunds.com/gateway/api/vehicle/v4/styles/401786989/features-specs</t>
  </si>
  <si>
    <t>https://www.edmunds.com/gateway/api/vehicle/v4/styles/401786990/features-specs</t>
  </si>
  <si>
    <t>https://www.edmunds.com/gateway/api/vehicle/v4/styles/401787009/features-specs</t>
  </si>
  <si>
    <t>https://www.edmunds.com/gateway/api/vehicle/v4/styles/401819539/features-specs</t>
  </si>
  <si>
    <t>https://www.edmunds.com/gateway/api/vehicle/v4/styles/401819541/features-specs</t>
  </si>
  <si>
    <t>https://www.edmunds.com/gateway/api/vehicle/v4/styles/401819537/features-specs</t>
  </si>
  <si>
    <t>https://www.edmunds.com/gateway/api/vehicle/v4/styles/401819540/features-specs</t>
  </si>
  <si>
    <t>https://www.edmunds.com/gateway/api/vehicle/v4/styles/401819538/features-specs</t>
  </si>
  <si>
    <t>https://www.edmunds.com/gateway/api/vehicle/v4/styles/401819542/features-specs</t>
  </si>
  <si>
    <t>https://www.edmunds.com/gateway/api/vehicle/v4/styles/401849780/features-specs</t>
  </si>
  <si>
    <t>https://www.edmunds.com/gateway/api/vehicle/v4/styles/401861950/features-specs</t>
  </si>
  <si>
    <t>https://www.edmunds.com/gateway/api/vehicle/v4/styles/401861951/features-specs</t>
  </si>
  <si>
    <t>https://www.edmunds.com/gateway/api/vehicle/v4/styles/401861952/features-specs</t>
  </si>
  <si>
    <t>https://www.edmunds.com/gateway/api/vehicle/v4/styles/401861953/features-specs</t>
  </si>
  <si>
    <t>https://www.edmunds.com/gateway/api/vehicle/v4/styles/401861954/features-specs</t>
  </si>
  <si>
    <t>https://www.edmunds.com/gateway/api/vehicle/v4/styles/401861955/features-specs</t>
  </si>
  <si>
    <t>M3 Competition 4dr Sedan (3.0L 6cyl Turbo 8A)</t>
  </si>
  <si>
    <t>Glacier Silver Metallic(200,200,200);Melbourne Red Metallic(146,15,13);Jet Black(20,20,20);Blue Ridge Mountain Metallic(114,134,134);Mediterranean Blue Metallic(33,57,85);Sunset Orange Metallic(176,56,16);Mineral Grey Metallic(140,150,147);Black Sapphire Metallic(0,0,0);Portimao Blue Metallic(84,109,176);Vermont Bronze Metallic(174,140,108);Alpine White(255,255,255);Mineral White Metallic(234,234,234);</t>
  </si>
  <si>
    <t>(Ind) Dravit Grey Metallic(96,100,101);Tanzanite Blue II Metallic(16,91,161);Sunset Orange Metallic(176,56,16);Mineral Grey Metallic(140,150,147);Black Sapphire Metallic(0,0,0);Portimao Blue Metallic(84,109,176);Alpine White(255,255,255);Mineral White Metallic(234,234,234);</t>
  </si>
  <si>
    <t>Tremor 4dr SuperCrew 4WD SB (3.5L 6cyl Turbo 10A)</t>
  </si>
  <si>
    <t>Raptor 4dr SuperCrew 4WD SB (3.5L 6cyl Turbo 10A)</t>
  </si>
  <si>
    <t>https://www.edmunds.com/toyota/prius/2022/review/</t>
  </si>
  <si>
    <t>Truck (Extended Cab)</t>
  </si>
  <si>
    <t>Truck (Regular Cab)</t>
  </si>
  <si>
    <t>Truck (SuperCrew)</t>
  </si>
  <si>
    <t>Truck (SuperCab)</t>
  </si>
  <si>
    <t>Truck*</t>
  </si>
  <si>
    <t>Sea Glass Pearl(171,191,192);Midnight Black Metallic(23,23,23);Magnetic Gray Metallic(78,78,78);Wind Chill Pearl(240,240,240);Supersonic Red(173,49,53);Classic Silver Metallic(179,186,192);Electric Storm Blue(10,94,150);</t>
  </si>
  <si>
    <t>Moonstone, leatherette(153,152,154);Harvest Beige, leatherette(182,173,158);Black, leatherette(25,25,25);</t>
  </si>
  <si>
    <t>Harvest Beige, cloth(182,173,158);Black, cloth(0,0,0);Moonstone, cloth(153,152,154);</t>
  </si>
  <si>
    <t>Explosive acceleration;Athletic handling, with lots of available driver-set adjustments;Respectably sized back seat and trunk;</t>
  </si>
  <si>
    <t>Mediocre steering feel saps some fun from the driving experience;Excessive wind noise;Front-end styling is hard to love;</t>
  </si>
  <si>
    <t>https://media.ed.edmunds-media.com/toyota/prius/2019/oem/2019_toyota_prius_4dr-hatchback_l-eco_fq_oem_1_815.jpg;https://media.ed.edmunds-media.com/toyota/prius/2019/oem/2019_toyota_prius_4dr-hatchback_l-eco_rq_oem_1_815.jpg;https://media.ed.edmunds-media.com/toyota/prius/2019/oem/2019_toyota_prius_4dr-hatchback_le_fq_oem_1_815.jpg;https://media.ed.edmunds-media.com/toyota/prius/2019/oem/2019_toyota_prius_4dr-hatchback_le_fq_oem_2_815.jpg;https://media.ed.edmunds-media.com/toyota/prius/2019/oem/2019_toyota_prius_4dr-hatchback_le_rq_oem_1_815.jpg;</t>
  </si>
  <si>
    <t>Offset instrument panel is out of driver's direct line of sight;Acceleration can be sluggish;Jittery ride quality on rough pavement;Standard infotainment system is dated;</t>
  </si>
  <si>
    <t>M3 CS 4dr Sedan (3.0L 6cyl Turbo 7A)</t>
  </si>
  <si>
    <t>Ext Van</t>
  </si>
  <si>
    <t>Cargo Van</t>
  </si>
  <si>
    <t>Passenger Van</t>
  </si>
  <si>
    <t>Black Sapphire Metallic(0,0,0);Phytonic Blue Metallic(77,113,156);Portimao Blue Metallic(84,109,176);Melbourne Red Metallic(146,15,13);Sunset Orange Metallic(176,56,16);Alpine White(255,255,255);Tanzanite Blue II Metallic(16,91,161);Mineral Grey Metallic(140,150,147);Oxide Grey Metallic(197,191,186);Dravit Grey Metallic(96,100,101);Aventurin Red Metallic(133,0,16);Mineral White Metallic(234,234,234);Jet Black(20,20,20);</t>
  </si>
  <si>
    <t>Black Vernasca, leather(0,0,0);Oyster Vernasca, leather(220,216,208);Mocha Vernasca, leather(90,86,83);Black SensaTec, leatherette(0,0,0);Canberra Beige SensaTec, leatherette(217,211,199);Black Vernasca w/Blue Contrast Stitching, leather(0,0,0);Tacora Red SensaTec, leatherette(137,79,73);Cognac SensaTec, leatherette(169,139,113);Tacora Red Vernasca, leather(137,79,73);</t>
  </si>
  <si>
    <t>Black Sapphire Metallic(0,0,0);Portimao Blue Metallic(84,109,176);Sunset Orange Metallic(176,56,16);Alpine White(255,255,255);Tanzanite Blue II Metallic(16,91,161);Mineral Grey Metallic(140,150,147);Oxide Grey Metallic(197,191,186);Dravit Grey Metallic(96,100,101);Aventurin Red Metallic(133,0,16);Mineral White Metallic(234,234,234);</t>
  </si>
  <si>
    <t>Black Sapphire Metallic(0,0,0);Phytonic Blue Metallic(77,113,156);Portimao Blue Metallic(84,109,176);Melbourne Red Metallic(146,15,13);Sunset Orange Metallic(176,56,16);Alpine White(255,255,255);Mineral Grey Metallic(140,150,147);Mineral White Metallic(234,234,234);Jet Black(20,20,20);</t>
  </si>
  <si>
    <t>Isle of Man Green Metallic(63,122,100);Toronto Red Metallic(201,74,60);Sao Paulo Yellow(215,217,58);Oxide Grey Metallic(187,182,176);Frozen Portimao Blue Metallic(84,109,176);Alpine White(255,255,255);Black Sapphire Metallic(0,0,0);(Ind) Dravit Grey Metallic(96,100,101);Frozen Brilliant White Metallic(239,239,239);Brooklyn Grey Metallic(176,184,186);Aventurin Red Metallic(133,0,16);Tanzanite Blue II Metallic(16,91,161);Skyscraper Grey Metallic(124,130,130);Portimao Blue Metallic(84,109,176);</t>
  </si>
  <si>
    <t>Kyalami Orange/Black Full Merino, premium leather(191,125,77);Fjord Blue/Black Full Merino, premium leather(93,101,120);Black Extended Merino, premium leather(0,0,0);Ivory White Full Merino, premium leather(207,206,202);Tartufo Full Merino, premium leather(157,120,102);Fiona Red/Black Full Merino, premium leather(141,84,72);Fjord Blue/Black Extended Merino, premium leather(93,101,120);Ivory White Extended Merino, premium leather(207,206,202);Silverstone/Black Full Merino, premium leather(192,193,197);Yas Marina Blue/Black Extended Merino w/Yellow Accent, premium leather(99,125,148);Kyalami Orange/Black Extended Merino, premium leather(191,125,77);Black Full Merino, premium leather(0,0,0);Yas Marina Blue/Black Full Merino w/Yellow Accent, premium leather(99,125,148);Tartufo Extended Merino, premium leather(157,120,102);Silverstone/Black Extended Merino, premium leather(192,193,197);Fiona Red/Black Extended Merino, premium leather(141,84,72);</t>
  </si>
  <si>
    <t>M3 Competition xDrive 4dr Sedan AWD (3.0L 6cyl Turbo 8A)</t>
  </si>
  <si>
    <t>325i</t>
  </si>
  <si>
    <t>325iX</t>
  </si>
  <si>
    <t>325is</t>
  </si>
  <si>
    <t>Limited</t>
  </si>
  <si>
    <t>Touring</t>
  </si>
  <si>
    <t>LE</t>
  </si>
  <si>
    <t>S</t>
  </si>
  <si>
    <t>XLT</t>
  </si>
  <si>
    <t>XL</t>
  </si>
  <si>
    <t>Eddie Bauer</t>
  </si>
  <si>
    <t>XLT Lariat</t>
  </si>
  <si>
    <t>STX</t>
  </si>
  <si>
    <t>Special</t>
  </si>
  <si>
    <t>318is</t>
  </si>
  <si>
    <t>318i</t>
  </si>
  <si>
    <t>XLE</t>
  </si>
  <si>
    <t>318ti</t>
  </si>
  <si>
    <t>328i</t>
  </si>
  <si>
    <t>328is</t>
  </si>
  <si>
    <t>Lariat</t>
  </si>
  <si>
    <t>323i</t>
  </si>
  <si>
    <t>323is</t>
  </si>
  <si>
    <t>Work</t>
  </si>
  <si>
    <t>323Ci</t>
  </si>
  <si>
    <t>328Ci</t>
  </si>
  <si>
    <t>323iT</t>
  </si>
  <si>
    <t>Harley-Davidson</t>
  </si>
  <si>
    <t>330i</t>
  </si>
  <si>
    <t>325Ci</t>
  </si>
  <si>
    <t>330Ci</t>
  </si>
  <si>
    <t>325xi</t>
  </si>
  <si>
    <t>330xi</t>
  </si>
  <si>
    <t>SVT Lightning</t>
  </si>
  <si>
    <t>King Ranch</t>
  </si>
  <si>
    <t>Tremor</t>
  </si>
  <si>
    <t>Standard</t>
  </si>
  <si>
    <t>FX4</t>
  </si>
  <si>
    <t>335i</t>
  </si>
  <si>
    <t>328xi</t>
  </si>
  <si>
    <t>335xi</t>
  </si>
  <si>
    <t>FX2</t>
  </si>
  <si>
    <t>Platinum</t>
  </si>
  <si>
    <t>328i xDrive</t>
  </si>
  <si>
    <t>335d</t>
  </si>
  <si>
    <t>335i xDrive</t>
  </si>
  <si>
    <t>SVT Raptor</t>
  </si>
  <si>
    <t>II</t>
  </si>
  <si>
    <t>III</t>
  </si>
  <si>
    <t>IV</t>
  </si>
  <si>
    <t>335is</t>
  </si>
  <si>
    <t>Two</t>
  </si>
  <si>
    <t>Three</t>
  </si>
  <si>
    <t>Four</t>
  </si>
  <si>
    <t>Five</t>
  </si>
  <si>
    <t>One</t>
  </si>
  <si>
    <t>320i</t>
  </si>
  <si>
    <t>ActiveHybrid 3</t>
  </si>
  <si>
    <t>320i xDrive</t>
  </si>
  <si>
    <t>Persona Series Special Edition</t>
  </si>
  <si>
    <t>328i SULEV</t>
  </si>
  <si>
    <t>328i xDrive SULEV</t>
  </si>
  <si>
    <t>328d</t>
  </si>
  <si>
    <t>328d xDrive</t>
  </si>
  <si>
    <t>340i xDrive</t>
  </si>
  <si>
    <t>340i</t>
  </si>
  <si>
    <t>330e</t>
  </si>
  <si>
    <t>Four Touring</t>
  </si>
  <si>
    <t>Three Touring</t>
  </si>
  <si>
    <t>Two Eco</t>
  </si>
  <si>
    <t>330e iPerformance</t>
  </si>
  <si>
    <t>Raptor</t>
  </si>
  <si>
    <t>330i xDrive</t>
  </si>
  <si>
    <t>L Eco</t>
  </si>
  <si>
    <t>XLE AWD-e</t>
  </si>
  <si>
    <t>LE AWD-e</t>
  </si>
  <si>
    <t>M340i</t>
  </si>
  <si>
    <t>M340i xDrive</t>
  </si>
  <si>
    <t>Nightshade Edition</t>
  </si>
  <si>
    <t>330e xDrive</t>
  </si>
  <si>
    <t>2020 Edition</t>
  </si>
  <si>
    <t>Pro</t>
  </si>
  <si>
    <t>https://www.edmunds.com/bmw/3-series/2022/review/</t>
  </si>
  <si>
    <t>https://www.edmunds.com/bmw/m3/2022/review/</t>
  </si>
  <si>
    <t>https://media.ed.edmunds-media.com/bmw/3-series/2021/oem/2021_bmw_3-series_sedan_330e_fq_oem_1_815.jpg;https://media.ed.edmunds-media.com/bmw/3-series/2021/oem/2021_bmw_3-series_sedan_330e_fq_oem_2_175.jpg;https://media.ed.edmunds-media.com/bmw/3-series/2021/oem/2021_bmw_3-series_sedan_330e_fq_oem_3_175.jpg;https://media.ed.edmunds-media.com/bmw/3-series/2021/oem/2021_bmw_3-series_sedan_330e_fq_oem_4_175.jpg;https://media.ed.edmunds-media.com/bmw/3-series/2021/oem/2021_bmw_3-series_sedan_330e_fq_oem_5_175.jpg;</t>
  </si>
  <si>
    <t>https://media.ed.edmunds-media.com/toyota/prius/2021/oem/2021_toyota_prius_4dr-hatchback_2020-edition_fq_oem_1_815.jpg;https://media.ed.edmunds-media.com/toyota/prius/2021/oem/2021_toyota_prius_4dr-hatchback_2020-edition_rq_oem_1_175.jpg;https://media.ed.edmunds-media.com/toyota/prius/2019/oem/2019_toyota_prius_4dr-hatchback_l-eco_fq_oem_1_175.jpg;https://media.ed.edmunds-media.com/toyota/prius/2019/oem/2019_toyota_prius_4dr-hatchback_l-eco_rq_oem_1_175.jpg;https://media.ed.edmunds-media.com/toyota/prius/2019/oem/2019_toyota_prius_4dr-hatchback_le_fq_oem_1_175.jpg;</t>
  </si>
  <si>
    <t>Digital instrument panel is standard for all models;Minor equipment, option and package changes;Part of the seventh 3 Series generation introduced for 2019;</t>
  </si>
  <si>
    <t>Infotainment system can be complicated to use;Most of the 3 Series' advanced driver assist features aren't standard;</t>
  </si>
  <si>
    <t>https://media.ed.edmunds-media.com/bmw/m3/2022/oem/2022_bmw_m3_sedan_competition_fq_oem_1_815.jpg;https://media.ed.edmunds-media.com/bmw/m3/2022/oem/2022_bmw_m3_sedan_competition_rq_oem_10_175.jpg;https://media.ed.edmunds-media.com/bmw/m3/2022/oem/2022_bmw_m3_sedan_competition_rq_oem_2_175.jpg;https://media.ed.edmunds-media.com/bmw/m3/2022/oem/2022_bmw_m3_sedan_competition_rq_oem_3_175.jpg;https://media.ed.edmunds-media.com/bmw/m3/2022/oem/2022_bmw_m3_sedan_competition_rq_oem_4_175.jpg;</t>
  </si>
  <si>
    <t>All-wheel drive is available for the M3 Competition model;Based on the seventh 3 Series generation introduced for 2019;</t>
  </si>
  <si>
    <t>Nightshade model is effectively last year's 2020 Edition trim level under a different name;Part of the fourth Prius generation introduced for 2016;</t>
  </si>
  <si>
    <t>M3 Competition</t>
  </si>
  <si>
    <t>M3 Competition xDrive</t>
  </si>
  <si>
    <t>(base)</t>
  </si>
  <si>
    <t>Number of vehicles added at each update</t>
  </si>
  <si>
    <t>Total number of vehicles by year, at each update</t>
  </si>
  <si>
    <t>Full scrap 1990-2022</t>
  </si>
  <si>
    <t>Total number of models, years and trims, by make and year</t>
  </si>
  <si>
    <t>Rivian</t>
  </si>
  <si>
    <t>2022-____</t>
  </si>
  <si>
    <t>Limited 4dr SuperCrew SB (3.5L 6cyl Turbo 10A)</t>
  </si>
  <si>
    <t>Limited 4dr SuperCrew 4WD SB (3.5L 6cyl Turbo 10A)</t>
  </si>
  <si>
    <t>Antimatter Blue Metallic(20,47,71);Agate Black Metallic(0,0,0);Iconic Silver Metallic(199,202,208);Star White Metallic Tri-Coat(253,255,251);Rapid Red Metallic Tinted Clearcoat(230,14,40);Smoked Quartz Tinted Clearcoat Metallic(36,42,58);Carbonized Gray Metallic(79,69,62);</t>
  </si>
  <si>
    <t>Black/Medium Dark Slate, cloth(86,83,82);Black, premium cloth(36,36,36);Black/Baja Tan, cloth(184,168,134);</t>
  </si>
  <si>
    <t>Black/Medium Dark Slate, cloth(86,83,82);Black, premium cloth(36,36,36);Black/Baja Tan, cloth(184,168,134);Black, leather(0,0,0);</t>
  </si>
  <si>
    <t>Rhapsody Blue, leather/sueded microfiber(55,66,83);Black, leather(0,0,0);</t>
  </si>
  <si>
    <t>Antimatter Blue Metallic(20,47,71);Agate Black Metallic(0,0,0);Iconic Silver Metallic(199,202,208);Star White Metallic Tri-Coat(253,255,251);Smoked Quartz Tinted Clearcoat Metallic(36,42,58);Carbonized Gray Metallic(79,69,62);</t>
  </si>
  <si>
    <t>F-150 Lightning</t>
  </si>
  <si>
    <t>Platinum 4dr SuperCrew 4WD SB (electric DD)</t>
  </si>
  <si>
    <t>XLT 4dr SuperCrew 4WD SB (electric DD)</t>
  </si>
  <si>
    <t>Lariat 4dr SuperCrew 4WD SB (electric DD)</t>
  </si>
  <si>
    <t>Pro 4dr SuperCrew 4WD SB (electric DD)</t>
  </si>
  <si>
    <t>2021-____</t>
  </si>
  <si>
    <t>https://www.edmunds.com/ford/f-150/2022/review/</t>
  </si>
  <si>
    <t>https://media.ed.edmunds-media.com/ford/f-150/2021/oem/2021_ford_f-150_crew-cab-pickup_lariat_fq_oem_3_815.jpg;https://media.ed.edmunds-media.com/ford/f-150/2021/oem/2021_ford_f-150_crew-cab-pickup_lariat_fq_oem_4_175.jpg;https://media.ed.edmunds-media.com/ford/f-150/2021/oem/2021_ford_f-150_crew-cab-pickup_lariat_fq_oem_5_175.jpg;https://media.ed.edmunds-media.com/ford/f-150/2021/oem/2021_ford_f-150_crew-cab-pickup_lariat_fq_oem_6_175.jpg;https://media.ed.edmunds-media.com/ford/f-150/2021/oem/2021_ford_f-150_crew-cab-pickup_lariat_fq_oem_7_175.jpg;</t>
  </si>
  <si>
    <t>Wide selection of engines, including gasoline hybrid and upcoming full electric option;Eye-popping maximum towing capacity, even from hybrid version;Easy-to-use infotainment system with large 12-inch screen option;Many available truck-friendly features, including onboard generator;</t>
  </si>
  <si>
    <t>Iconic Silver Metallic(199,202,208);Oxford White(255,255,255);Stone Gray Metallic(130,124,118);Agate Black Metallic(0,0,0);Star White Metallic Tri-Coat(253,255,251);Smoked Quartz Tinted Clearcoat Metallic(36,42,58);Antimatter Blue Metallic(20,47,71);Rapid Red Metallic Tinted Clearcoat(230,14,40);Atlas Blue Metallic(7,65,214);Carbonized Gray Metallic(79,69,62);Iced Blue Silver Metallic(228,239,248);</t>
  </si>
  <si>
    <t>Space Gray w/Black Tuxedo Stripes, premium leather(147,146,149);</t>
  </si>
  <si>
    <t>Iconic Silver Metallic(199,202,208);Oxford White(255,255,255);Stone Gray Metallic(130,124,118);Agate Black Metallic(0,0,0);Antimatter Blue Metallic(20,47,71);Rapid Red Metallic Tinted Clearcoat(230,14,40);Atlas Blue Metallic(7,65,214);Carbonized Gray Metallic(79,69,62);Iced Blue Silver Metallic(228,239,248);</t>
  </si>
  <si>
    <t>Medium Dark Slate, cloth(128,126,128);</t>
  </si>
  <si>
    <t>Black, leather(103,102,105);</t>
  </si>
  <si>
    <t>Medium Dark Slate, vinyl(86,83,82);</t>
  </si>
  <si>
    <t>&gt;115</t>
  </si>
  <si>
    <t>111-115</t>
  </si>
  <si>
    <t>Lucid</t>
  </si>
  <si>
    <t>8th gen</t>
  </si>
  <si>
    <t>10th gen</t>
  </si>
  <si>
    <t>9th gen</t>
  </si>
  <si>
    <t>11th gen</t>
  </si>
  <si>
    <t>14th gen</t>
  </si>
  <si>
    <t>13th gen</t>
  </si>
  <si>
    <t>12th gen</t>
  </si>
  <si>
    <t>M340i 4dr Sedan (3.0L 6cyl Turbo gas/electric mild hybrid 8A)</t>
  </si>
  <si>
    <t>M340i xDrive 4dr Sedan AWD (3.0L 6cyl Turbo gas/electric mild hybrid 8A)</t>
  </si>
  <si>
    <t>330e 4dr Sedan (2.0L 4cyl Turbo gas/electric plug-in hybrid 8A)</t>
  </si>
  <si>
    <t>330e xDrive 4dr Sedan AWD (2.0L 4cyl Turbo gas/electric plug-in hybrid 8A)</t>
  </si>
  <si>
    <t>Nightshade Edition AWD-e 4dr Hatchback AWD (1.8L 4cyl gas/electric hybrid CVT)</t>
  </si>
  <si>
    <t>Nightshade Edition AWD-e</t>
  </si>
  <si>
    <t>Nightshade Edition 4dr Hatchback (1.8L 4cyl gas/electric hybrid CVT)</t>
  </si>
  <si>
    <t>mild hybrid</t>
  </si>
  <si>
    <t>plug-in hybrid</t>
  </si>
  <si>
    <t>Antimatter Blue Metallic(20,47,71);Agate Black Metallic(0,0,0);Iconic Silver Metallic(199,202,208);Space White Metallic(237,239,239);Race Red(235,31,32);Atlas Blue Metallic(7,65,214);Oxford White(255,255,255);Vermillion Red (Fleet)();Green (Fleet)();Yellow (Fleet)();Stone Gray Metallic(130,124,118);School Bus Yellow (Fleet)();Orange (Fleet)();Carbonized Gray Metallic(79,69,62);</t>
  </si>
  <si>
    <t>Antimatter Blue Metallic(20,47,71);Agate Black Metallic(0,0,0);Iconic Silver Metallic(199,202,208);Race Red/Carbonized Gray Metallic(235,31,32);Oxford White/Carbonized Gray Metallic(255,255,255);Agate Black Metallic/Carbonized Gray Metallic(0,0,0);Iconic Silver Metallic/Carbonized Gray Metallic(199,202,208);Antimatter Blue Metallic/Carbonized Gray Metallic(20,47,71);Atlas Blue Metallic/Carbonized Gray Metallic(7,65,214);Rapid Red Metallic Tinted Clearcoat/Carbonized Gray Metallic(230,14,40);Space White Metallic(237,239,239);Race Red(235,31,32);Atlas Blue Metallic(7,65,214);Oxford White(255,255,255);Vermillion Red (Fleet)();Green (Fleet)();Yellow (Fleet)();Stone Gray Metallic(130,124,118);School Bus Yellow (Fleet)();Orange (Fleet)();Rapid Red Metallic Tinted Clearcoat(230,14,40);Carbonized Gray Metallic(79,69,62);</t>
  </si>
  <si>
    <t>Black, premium leather(0,0,0);Black/Carmelo, premium leather(140,106,77);Black, leather(0,0,0);</t>
  </si>
  <si>
    <t>Black, premium leather(0,0,0);Black/Carmelo, premium leather(140,106,77);</t>
  </si>
  <si>
    <t>Antimatter Blue Metallic(20,47,71);Agate Black Metallic(0,0,0);Iconic Silver Metallic(199,202,208);Star White Metallic Tri-Coat(253,255,251);Rapid Red Metallic Tinted Clearcoat(230,14,40);Smoked Quartz Tinted Clearcoat Metallic(36,42,58);Rapid Red Metallic Tinted Clearcoat/Stone Gray Metallic(230,14,40);Smoked Quartz Tinted Clearcoat Metallic/Stone Gray Metallic(36,42,58);Antimatter Blue Metallic/Stone Gray Metallic(20,47,71);Star White Metallic Tri-Coat/Stone Gray Metallic(253,255,251);Agate Black Metallic/Stone Gray Metallic(0,0,0);Oxford White/Stone Gray Metallic(255,255,255);Oxford White(255,255,255);Stone Gray Metallic(130,124,118);</t>
  </si>
  <si>
    <t>Antimatter Blue Metallic(20,47,71);Agate Black Metallic(0,0,0);Iconic Silver Metallic(199,202,208);Atlas Blue Metallic(7,65,214);Oxford White(255,255,255);Stone Gray Metallic(130,124,118);</t>
  </si>
  <si>
    <t>Antimatter Blue Metallic(20,47,71);Agate Black Metallic(0,0,0);Iconic Silver Metallic(199,202,208);Agate Black Metallic/Stone Gray Metallic(0,0,0);Oxford White/Stone Gray Metallic(255,255,255);Space White Metallic(237,239,239);Race Red(235,31,32);Space White Metallic/Stone Gray Metallic(237,239,239);Atlas Blue Metallic(7,65,214);Oxford White(255,255,255);Stone Gray Metallic(130,124,118);Star White Metallic Tri-Coat(253,255,251);Rapid Red Metallic Tinted Clearcoat(230,14,40);Smoked Quartz Tinted Clearcoat Metallic(36,42,58);Carbonized Gray Metallic(79,69,62);Rapid Red Metallic Tinted Clearcoat/Stone Gray Metallic(230,14,40);Smoked Quartz Tinted Clearcoat Metallic/Stone Gray Metallic(36,42,58);Antimatter Blue Metallic/Stone Gray Metallic(20,47,71);Star White Metallic Tri-Coat/Stone Gray Metallic(253,255,251);</t>
  </si>
  <si>
    <t>Black, leather(28,24,22);Black/Medium Dark Slate, leather(111,109,107);Black/Baja Tan, leather(184,168,134);Black, leather(0,0,0);</t>
  </si>
  <si>
    <t>Antimatter Blue Metallic(20,47,71);Agate Black Metallic(0,0,0);Iconic Silver Metallic(199,202,208);Code Orange Metallic(251,97,49);Rapid Red Metallic Tinted Clearcoat(230,14,40);Atlas Blue Metallic(7,65,214);Oxford White(255,255,255);</t>
  </si>
  <si>
    <t>Antimatter Blue Metallic(20,47,71);Agate Black Metallic(0,0,0);Iconic Silver Metallic(199,202,208);Agate Black Metallic/Stone Gray Metallic(0,0,0);Oxford White/Stone Gray Metallic(255,255,255);Space White Metallic(237,239,239);Race Red(235,31,32);Space White Metallic/Stone Gray Metallic(237,239,239);Oxford White(255,255,255);Stone Gray Metallic(130,124,118);Star White Metallic Tri-Coat(253,255,251);Rapid Red Metallic Tinted Clearcoat(230,14,40);Smoked Quartz Tinted Clearcoat Metallic(36,42,58);Carbonized Gray Metallic(79,69,62);Rapid Red Metallic Tinted Clearcoat/Stone Gray Metallic(230,14,40);Smoked Quartz Tinted Clearcoat Metallic/Stone Gray Metallic(36,42,58);Antimatter Blue Metallic/Stone Gray Metallic(20,47,71);Star White Metallic Tri-Coat/Stone Gray Metallic(253,255,251);</t>
  </si>
  <si>
    <t>Midnight Black Metallic(23,23,23);White(247,247,247);Classic Silver Metallic(179,186,192);</t>
  </si>
  <si>
    <t>https://www.edmunds.com/bmw/m3/2023/review/</t>
  </si>
  <si>
    <t>EPA kWh/100 mi</t>
  </si>
  <si>
    <t>Frozen Pure Grey II Metallic(151,155,154);Tanzanite Blue II Metallic(16,91,161);Frozen Brilliant White Metallic(239,239,239);Portimao Blue Metallic(84,109,176);Brooklyn Grey Metallic(176,184,186);Alpine White(255,255,255);Black Sapphire Metallic(0,0,0);Frozen Portimao Blue Metallic(84,109,176);Toronto Red Metallic(201,74,60);Aventurin Red Metallic(133,0,16);Skyscraper Grey Metallic(124,130,130);(Ind) Dravit Grey Metallic(96,100,101);Sao Paulo Yellow(215,217,58);Isle of Man Green Metallic(63,122,100);</t>
  </si>
  <si>
    <t>Yas Marina Blue/Black Extended Merino w/Yellow Accent, premium leather(99,125,148);Yas Marina Blue/Black Full Merino w/Yellow Accent, premium leather(99,125,148);Black Extended Merino, premium leather(0,0,0);Tartufo Full Merino, premium leather(157,120,102);Ivory White Full Merino, premium leather(207,206,202);Fiona Red/Black Extended Merino, premium leather(141,84,72);Fiona Red/Black Full Merino, premium leather(141,84,72);Fjord Blue/Black Full Merino, premium leather(93,101,120);Silverstone/Black Extended Merino, premium leather(192,193,197);Black Full Merino, premium leather(0,0,0);Fjord Blue/Black Extended Merino, premium leather(93,101,120);Ivory White Extended Merino, premium leather(207,206,202);Tartufo Extended Merino, premium leather(157,120,102);Kyalami Orange/Black Extended Merino, premium leather(191,125,77);Silverstone/Black Full Merino, premium leather(192,193,197);Kyalami Orange/Black Full Merino, premium leather(191,125,77);</t>
  </si>
  <si>
    <t>EPA combined MPG</t>
  </si>
  <si>
    <t>EPA city/highway MPG</t>
  </si>
  <si>
    <t>Range in miles (city/hwy)</t>
  </si>
  <si>
    <t>EPA combined MPGe</t>
  </si>
  <si>
    <t>EPA city/highway MPGe</t>
  </si>
  <si>
    <t>17/27 MPG</t>
  </si>
  <si>
    <t>17/26 MPG</t>
  </si>
  <si>
    <t>292.4/447.2 mi.</t>
  </si>
  <si>
    <t>0/0 mi.</t>
  </si>
  <si>
    <t>18/26 MPG</t>
  </si>
  <si>
    <t>24/35 MPG</t>
  </si>
  <si>
    <t>26/36 MPG</t>
  </si>
  <si>
    <t>16/24 MPG</t>
  </si>
  <si>
    <t>16/23 MPG</t>
  </si>
  <si>
    <t>17/22 MPG</t>
  </si>
  <si>
    <t>19/26 MPG</t>
  </si>
  <si>
    <t>19/25 MPG</t>
  </si>
  <si>
    <t>17/21 MPG</t>
  </si>
  <si>
    <t>19/27 MPG</t>
  </si>
  <si>
    <t>390.0/546.0 mi.</t>
  </si>
  <si>
    <t>18/27 MPG</t>
  </si>
  <si>
    <t>15/21 MPG</t>
  </si>
  <si>
    <t>16/22 MPG</t>
  </si>
  <si>
    <t>15/22 MPG</t>
  </si>
  <si>
    <t>20/29 MPG</t>
  </si>
  <si>
    <t>19/28 MPG</t>
  </si>
  <si>
    <t>19/24 MPG</t>
  </si>
  <si>
    <t>17/24 MPG</t>
  </si>
  <si>
    <t>17/23 MPG</t>
  </si>
  <si>
    <t>20/30 MPG</t>
  </si>
  <si>
    <t>13/18 MPG</t>
  </si>
  <si>
    <t>13/17 MPG</t>
  </si>
  <si>
    <t>17/25 MPG</t>
  </si>
  <si>
    <t>18/28 MPG</t>
  </si>
  <si>
    <t>18/23 MPG</t>
  </si>
  <si>
    <t>22/30 MPG</t>
  </si>
  <si>
    <t>23/33 MPG</t>
  </si>
  <si>
    <t>23/32 MPG</t>
  </si>
  <si>
    <t>21/31 MPG</t>
  </si>
  <si>
    <t>18/24 MPG</t>
  </si>
  <si>
    <t>23/31 MPG</t>
  </si>
  <si>
    <t>13/19 MPG</t>
  </si>
  <si>
    <t>13/20 MPG</t>
  </si>
  <si>
    <t>14/22 MPG</t>
  </si>
  <si>
    <t>14/18 MPG</t>
  </si>
  <si>
    <t>14/21 MPG</t>
  </si>
  <si>
    <t>14/20 MPG</t>
  </si>
  <si>
    <t>18/25 MPG</t>
  </si>
  <si>
    <t>16/20 MPG</t>
  </si>
  <si>
    <t>25/33 MPG</t>
  </si>
  <si>
    <t>25/34 MPG</t>
  </si>
  <si>
    <t>31/43 MPG</t>
  </si>
  <si>
    <t>290.0/420.5 mi.</t>
  </si>
  <si>
    <t>23/34 MPG</t>
  </si>
  <si>
    <t>22/32 MPG</t>
  </si>
  <si>
    <t>282.2/415.0 mi.</t>
  </si>
  <si>
    <t>282.2/398.4 mi.</t>
  </si>
  <si>
    <t>298.8/431.6 mi.</t>
  </si>
  <si>
    <t>262.4/360.8 mi.</t>
  </si>
  <si>
    <t>295.2/426.4 mi.</t>
  </si>
  <si>
    <t>262.4/377.2 mi.</t>
  </si>
  <si>
    <t>249.6/358.8 mi.</t>
  </si>
  <si>
    <t>328.0/475.6 mi.</t>
  </si>
  <si>
    <t>295.2/442.8 mi.</t>
  </si>
  <si>
    <t>20/26 MPG</t>
  </si>
  <si>
    <t>16/25 MPG</t>
  </si>
  <si>
    <t>19/29 MPG</t>
  </si>
  <si>
    <t>24/36 MPG</t>
  </si>
  <si>
    <t>14/19 MPG</t>
  </si>
  <si>
    <t>23 mi.</t>
  </si>
  <si>
    <t>20 mi.</t>
  </si>
  <si>
    <t>215.8/332.0 mi.</t>
  </si>
  <si>
    <t>273.7/418.6 mi.</t>
  </si>
  <si>
    <t>289.8/450.8 mi.</t>
  </si>
  <si>
    <t>215.8/315.4 mi.</t>
  </si>
  <si>
    <t>232.4/348.6 mi.</t>
  </si>
  <si>
    <t>232.4/332.0 mi.</t>
  </si>
  <si>
    <t>246.0/360.8 mi.</t>
  </si>
  <si>
    <t>289.8/418.6 mi.</t>
  </si>
  <si>
    <t>232.4/365.2 mi.</t>
  </si>
  <si>
    <t>15/26 MPG</t>
  </si>
  <si>
    <t>21/32 MPG</t>
  </si>
  <si>
    <t>23/35 MPG</t>
  </si>
  <si>
    <t>22/34 MPG</t>
  </si>
  <si>
    <t>23/36 MPG</t>
  </si>
  <si>
    <t>22/33 MPG</t>
  </si>
  <si>
    <t>249.6/343.2 mi.</t>
  </si>
  <si>
    <t>405.6/561.6 mi.</t>
  </si>
  <si>
    <t>358.8/499.2 mi.</t>
  </si>
  <si>
    <t>390.0/530.4 mi.</t>
  </si>
  <si>
    <t>233.2/318.0 mi.</t>
  </si>
  <si>
    <t>64/71 MPGe</t>
  </si>
  <si>
    <t>265.0/349.8 mi.</t>
  </si>
  <si>
    <t>72/80 MPGe</t>
  </si>
  <si>
    <t>343.2/468.0 mi.</t>
  </si>
  <si>
    <t>363.4/521.4 mi.</t>
  </si>
  <si>
    <t>379.2/553.0 mi.</t>
  </si>
  <si>
    <t>363.4/537.2 mi.</t>
  </si>
  <si>
    <t>331.8/505.6 mi.</t>
  </si>
  <si>
    <t>331.8/489.8 mi.</t>
  </si>
  <si>
    <t>465.0/645.0 mi.</t>
  </si>
  <si>
    <t>30/40 MPG</t>
  </si>
  <si>
    <t>450.0/600.0 mi.</t>
  </si>
  <si>
    <t>268.6/395.0 mi.</t>
  </si>
  <si>
    <t>254.4/349.8 mi.</t>
  </si>
  <si>
    <t>363.4/553.0 mi.</t>
  </si>
  <si>
    <t>32/42 MPG</t>
  </si>
  <si>
    <t>480.0/630.0 mi.</t>
  </si>
  <si>
    <t>268.6/410.8 mi.</t>
  </si>
  <si>
    <t>379.2/568.8 mi.</t>
  </si>
  <si>
    <t>347.6/537.2 mi.</t>
  </si>
  <si>
    <t>347.6/521.4 mi.</t>
  </si>
  <si>
    <t>316.0/474.0 mi.</t>
  </si>
  <si>
    <t>32/45 MPG</t>
  </si>
  <si>
    <t>480.0/675.0 mi.</t>
  </si>
  <si>
    <t>375.0/495.0 mi.</t>
  </si>
  <si>
    <t>347.6/505.6 mi.</t>
  </si>
  <si>
    <t>305.9/450.8 mi.</t>
  </si>
  <si>
    <t>257.6/402.5 mi.</t>
  </si>
  <si>
    <t>273.7/402.5 mi.</t>
  </si>
  <si>
    <t>305.9/418.6 mi.</t>
  </si>
  <si>
    <t>370.3/579.6 mi.</t>
  </si>
  <si>
    <t>273.7/434.7 mi.</t>
  </si>
  <si>
    <t>286.2/445.2 mi.</t>
  </si>
  <si>
    <t>270.3/413.4 mi.</t>
  </si>
  <si>
    <t>298.8/448.2 mi.</t>
  </si>
  <si>
    <t>298.8/464.8 mi.</t>
  </si>
  <si>
    <t>282.2/431.6 mi.</t>
  </si>
  <si>
    <t>249.0/365.2 mi.</t>
  </si>
  <si>
    <t>298.8/415.0 mi.</t>
  </si>
  <si>
    <t>282.2/381.8 mi.</t>
  </si>
  <si>
    <t>278.8/426.4 mi.</t>
  </si>
  <si>
    <t>274.0/397.3 mi.</t>
  </si>
  <si>
    <t>326.8/498.8 mi.</t>
  </si>
  <si>
    <t>326.8/464.4 mi.</t>
  </si>
  <si>
    <t>275.2/412.8 mi.</t>
  </si>
  <si>
    <t>261.0/348.0 mi.</t>
  </si>
  <si>
    <t>217.5/377.0 mi.</t>
  </si>
  <si>
    <t>358.8/483.6 mi.</t>
  </si>
  <si>
    <t>15/19 MPG</t>
  </si>
  <si>
    <t>19/22 MPG</t>
  </si>
  <si>
    <t>12/16 MPG</t>
  </si>
  <si>
    <t>390.0/572.0 mi.</t>
  </si>
  <si>
    <t>364.0/468.0 mi.</t>
  </si>
  <si>
    <t>364.0/520.0 mi.</t>
  </si>
  <si>
    <t>338/442 mi.</t>
  </si>
  <si>
    <t>312/416 mi.</t>
  </si>
  <si>
    <t>11/15 MPG</t>
  </si>
  <si>
    <t>324/432 mi.</t>
  </si>
  <si>
    <t>378/486 mi.</t>
  </si>
  <si>
    <t>351/459 mi.</t>
  </si>
  <si>
    <t>14/17 MPG</t>
  </si>
  <si>
    <t>15/18 MPG</t>
  </si>
  <si>
    <t>350.0/475.0 mi.</t>
  </si>
  <si>
    <t>12/15 MPG</t>
  </si>
  <si>
    <t>325.0/425.0 mi.</t>
  </si>
  <si>
    <t>325.0/450.0 mi.</t>
  </si>
  <si>
    <t>375.0/475.0 mi.</t>
  </si>
  <si>
    <t>390.0/468.0 mi.</t>
  </si>
  <si>
    <t>468.0/624.0 mi.</t>
  </si>
  <si>
    <t>416.0/572.0 mi.</t>
  </si>
  <si>
    <t>390.0/494.0 mi.</t>
  </si>
  <si>
    <t>345.0/483.0 mi.</t>
  </si>
  <si>
    <t>338/494 mi.</t>
  </si>
  <si>
    <t>360/480 mi.</t>
  </si>
  <si>
    <t>390/510 mi.</t>
  </si>
  <si>
    <t>437.0/552.0 mi.</t>
  </si>
  <si>
    <t>437.0/506.0 mi.</t>
  </si>
  <si>
    <t>442.0/624.0 mi.</t>
  </si>
  <si>
    <t>416.0/520.0 mi.</t>
  </si>
  <si>
    <t>520.0/676.0 mi.</t>
  </si>
  <si>
    <t>494.0/624.0 mi.</t>
  </si>
  <si>
    <t>494.0/572.0 mi.</t>
  </si>
  <si>
    <t>468.0/598.0 mi.</t>
  </si>
  <si>
    <t>460.0/598.0 mi.</t>
  </si>
  <si>
    <t>368.0/506.0 mi.</t>
  </si>
  <si>
    <t>540.0/648.0 mi.</t>
  </si>
  <si>
    <t>437.0/575.0 mi.</t>
  </si>
  <si>
    <t>414.0/529.0 mi.</t>
  </si>
  <si>
    <t>494.0/650.0 mi.</t>
  </si>
  <si>
    <t>442.0/598.0 mi.</t>
  </si>
  <si>
    <t>612.0/792.0 mi.</t>
  </si>
  <si>
    <t>612.0/756.0 mi.</t>
  </si>
  <si>
    <t>612.0/828.0 mi.</t>
  </si>
  <si>
    <t>468.0/650.0 mi.</t>
  </si>
  <si>
    <t>414.0/575.0 mi.</t>
  </si>
  <si>
    <t>494.0/676.0 mi.</t>
  </si>
  <si>
    <t>540.0/756.0 mi.</t>
  </si>
  <si>
    <t>648.0/828.0 mi.</t>
  </si>
  <si>
    <t>504.0/648.0 mi.</t>
  </si>
  <si>
    <t>504.0/720.0 mi.</t>
  </si>
  <si>
    <t>420.0/570.0 mi.</t>
  </si>
  <si>
    <t>390.0/510.0 mi.</t>
  </si>
  <si>
    <t>351/486 mi.</t>
  </si>
  <si>
    <t>390/540 mi.</t>
  </si>
  <si>
    <t>351/513 mi.</t>
  </si>
  <si>
    <t>450.0/570.0 mi.</t>
  </si>
  <si>
    <t>318.5/416.5 mi.</t>
  </si>
  <si>
    <t>294.0/367.5 mi.</t>
  </si>
  <si>
    <t>485.8/624.6 mi.</t>
  </si>
  <si>
    <t>520.8/669.6 mi.</t>
  </si>
  <si>
    <t>485.8/589.9 mi.</t>
  </si>
  <si>
    <t>520.8/632.4 mi.</t>
  </si>
  <si>
    <t>254.8/327.6 mi.</t>
  </si>
  <si>
    <t>200.2/273.0 mi.</t>
  </si>
  <si>
    <t>254.8/309.4 mi.</t>
  </si>
  <si>
    <t>273.0/327.6 mi.</t>
  </si>
  <si>
    <t>73/60 MPGe</t>
  </si>
  <si>
    <t>300 mi.</t>
  </si>
  <si>
    <t>76/61 MPGe</t>
  </si>
  <si>
    <t>230 mi.</t>
  </si>
  <si>
    <t>58/53 MPG</t>
  </si>
  <si>
    <t>655.4/598.9 mi.</t>
  </si>
  <si>
    <t>54/50 MPG</t>
  </si>
  <si>
    <t>610.2/565.0 mi.</t>
  </si>
  <si>
    <t>51/47 MPG</t>
  </si>
  <si>
    <t>540.6/498.2 mi.</t>
  </si>
  <si>
    <t>52/48 MPG</t>
  </si>
  <si>
    <t>551.2/508.8 mi.</t>
  </si>
  <si>
    <t>51/48 MPG</t>
  </si>
  <si>
    <t>606.9/571.2 mi.</t>
  </si>
  <si>
    <t>48/45 MPG</t>
  </si>
  <si>
    <t>571.2/535.5 mi.</t>
  </si>
  <si>
    <t>42/41 MPG</t>
  </si>
  <si>
    <t>499.8/487.9 mi.</t>
  </si>
  <si>
    <t>495.6/483.8 mi.</t>
  </si>
  <si>
    <t>M3 Base</t>
  </si>
  <si>
    <t>https://media.ed.edmunds-media.com/bmw/m3/2023/oem/2023_bmw_m3_sedan_base_fq_oem_1_815.jpg;https://media.ed.edmunds-media.com/bmw/m3/2022/oem/2022_bmw_m3_sedan_competition_rq_oem_10_175.jpg;https://media.ed.edmunds-media.com/bmw/m3/2022/oem/2022_bmw_m3_sedan_competition_rq_oem_2_175.jpg;https://media.ed.edmunds-media.com/bmw/m3/2022/oem/2022_bmw_m3_sedan_competition_rq_oem_3_175.jpg;https://media.ed.edmunds-media.com/bmw/m3/2022/oem/2022_bmw_m3_sedan_competition_rq_oem_4_175.jpg;</t>
  </si>
  <si>
    <t>published</t>
  </si>
  <si>
    <t>https://www.edmunds.com/bmw/3-series/2023/review/</t>
  </si>
  <si>
    <t>https://media.ed.edmunds-media.com/bmw/3-series/2023/oem/2023_bmw_3-series_sedan_330i-xdrive_fq_oem_1_815.jpg;https://media.ed.edmunds-media.com/bmw/3-series/2023/oem/2023_bmw_3-series_sedan_330i-xdrive_rq_oem_2_815.jpg;https://media.ed.edmunds-media.com/bmw/3-series/2023/oem/2023_bmw_3-series_sedan_330i-xdrive_rq_oem_3_815.jpg;https://media.ed.edmunds-media.com/bmw/3-series/2023/oem/2023_bmw_3-series_sedan_330i-xdrive_rq_oem_4_815.jpg;https://media.ed.edmunds-media.com/bmw/3-series/2023/oem/2023_bmw_3-series_sedan_330i-xdrive_rq_oem_5_815.jpg;</t>
  </si>
  <si>
    <t>https://www.edmunds.com/ford/f-150-lightning/2023/review/</t>
  </si>
  <si>
    <t>https://www.edmunds.com/ford/f-150-lightning/2022/review/</t>
  </si>
  <si>
    <t>https://media.ed.edmunds-media.com/ford/f-150-lightning/2022/oem/2022_ford_f-150-lightning_crew-cab-pickup_lariat_fq_oem_1_815.jpg;https://media.ed.edmunds-media.com/ford/f-150-lightning/2022/oem/2022_ford_f-150-lightning_crew-cab-pickup_lariat_f_oem_1_815.jpg;https://media.ed.edmunds-media.com/ford/f-150-lightning/2022/oem/2022_ford_f-150-lightning_crew-cab-pickup_lariat_s_oem_1_815.jpg;https://media.ed.edmunds-media.com/ford/f-150-lightning/2022/oem/2022_ford_f-150-lightning_crew-cab-pickup_lariat_s_oem_2_815.jpg;https://media.ed.edmunds-media.com/ford/f-150-lightning/2022/oem/2022_ford_f-150-lightning_crew-cab-pickup_platinum_fq_oem_1_815.jpg;</t>
  </si>
  <si>
    <t>Truck-based utility but with electric power;Smooth and comfortable ride;Extended-range battery offers impressive range;Useful tech options, including the ability to use it as a battery for your home;</t>
  </si>
  <si>
    <t>Base Invoice</t>
  </si>
  <si>
    <t>Portimao Blue Metallic(66,89,154);Mineral White Metallic(234,234,234);(Ind) Dravit Grey Metallic(96,100,101);Brooklyn Grey Metallic(159,168,168);Jet Black(20,20,20);Skyscraper Grey Metallic(127,133,133);Black Sapphire Metallic(0,0,0);Alpine White(255,255,255);Tanzanite Blue II Metallic(16,91,161);Melbourne Red Metallic(146,15,13);Phytonic Blue Metallic(63,106,138);</t>
  </si>
  <si>
    <t>Canberra Beige SensaTec, leatherette(217,211,199);Oyster Vernasca, leather(220,216,208);Tacora Red SensaTec, leatherette(132,74,69);Cognac SensaTec, leatherette(156,116,91);Black Vernasca, leather(0,0,0);Black Vernasca w/Blue Contrast Stitching, leather(0,0,0);Mocha Vernasca, leather(90,86,83);Tacora Red Vernasca, leather(132,74,69);Black SensaTec, leatherette(0,0,0);</t>
  </si>
  <si>
    <t>Portimao Blue Metallic(66,89,154);Mineral White Metallic(234,234,234);(Ind) Dravit Grey Metallic(96,100,101);Brooklyn Grey Metallic(159,168,168);Skyscraper Grey Metallic(127,133,133);Black Sapphire Metallic(0,0,0);Alpine White(255,255,255);Tanzanite Blue II Metallic(16,91,161);Melbourne Red Metallic(146,15,13);</t>
  </si>
  <si>
    <t>Agate Black Metallic(0,0,0);Stone Gray Metallic(130,124,118);Oxford White(255,255,255);Rapid Red Metallic Tinted Clearcoat(230,14,40);Antimatter Blue Metallic(20,47,71);Avalanche(160,156,155);Azure Gray Metallic Tri-Coat(137,171,206);Iconic Silver Metallic(199,202,208);Carbonized Gray Metallic(79,69,62);</t>
  </si>
  <si>
    <t>Star White Metallic Tri-Coat(253,255,251);Agate Black Metallic(0,0,0);Stone Gray Metallic(130,124,118);Oxford White(255,255,255);Rapid Red Metallic Tinted Clearcoat(230,14,40);Antimatter Blue Metallic(20,47,71);Avalanche(160,156,155);Azure Gray Metallic Tri-Coat(137,171,206);Iconic Silver Metallic(199,202,208);Carbonized Gray Metallic(79,69,62);</t>
  </si>
  <si>
    <t>Avalanche(160,156,155);Azure Gray Metallic Tri-Coat(137,171,206);Agate Black Metallic(0,0,0);Stone Gray Metallic(130,124,118);Oxford White(255,255,255);Rapid Red Metallic Tinted Clearcoat(230,14,40);Antimatter Blue Metallic(20,47,71);Iconic Silver Metallic(199,202,208);Carbonized Gray Metallic(79,69,62);</t>
  </si>
  <si>
    <t>deleted 404 not found</t>
  </si>
  <si>
    <t>EPA time to charge battery (at 240V) (hr)</t>
  </si>
  <si>
    <t>EPA electricity range (mi)</t>
  </si>
  <si>
    <t>Battery capacity (kWh)</t>
  </si>
  <si>
    <t>Base MSRP</t>
  </si>
  <si>
    <t>Scorecard Comfort</t>
  </si>
  <si>
    <t>SAMPLE: BMW 3-Series (second best-selling European car)</t>
  </si>
  <si>
    <t>SAMPLE: Ford F-150 (best-selling American truck)</t>
  </si>
  <si>
    <t>SAMPLE: Toyota Prius (best-selling hybrid car)</t>
  </si>
  <si>
    <t>Visit above website for the FULL database (65 makes, 1000+ models, 8000+ model years, 60000+ model trims)</t>
  </si>
  <si>
    <t>See "Statistics makes" for the list of makes included in FULL database, and number of models for each</t>
  </si>
  <si>
    <t>This is a SAMPLE, including a selection of years for 3 models: BMW 3-Series, Ford F-150, Toyota Prius (621 trims)</t>
  </si>
  <si>
    <t>https://www.edmunds.com/gateway/api/vehicle/v4/styles/401935490/features-specs</t>
  </si>
  <si>
    <t>https://www.edmunds.com/gateway/api/vehicle/v4/styles/401953112/features-specs</t>
  </si>
  <si>
    <t>https://www.edmunds.com/gateway/api/vehicle/v4/styles/401953111/features-specs</t>
  </si>
  <si>
    <t>https://www.edmunds.com/gateway/api/vehicle/v4/styles/401953113/features-specs</t>
  </si>
  <si>
    <t>https://www.edmunds.com/gateway/api/vehicle/v4/styles/401953115/features-specs</t>
  </si>
  <si>
    <t>https://www.edmunds.com/gateway/api/vehicle/v4/styles/401953114/features-specs</t>
  </si>
  <si>
    <t>https://www.edmunds.com/gateway/api/vehicle/v4/styles/401927063/features-specs</t>
  </si>
  <si>
    <t>https://www.edmunds.com/gateway/api/vehicle/v4/styles/401945973/features-specs</t>
  </si>
  <si>
    <t>https://www.edmunds.com/gateway/api/vehicle/v4/styles/401945974/features-specs</t>
  </si>
  <si>
    <t>https://www.edmunds.com/gateway/api/vehicle/v4/styles/401897331/features-specs</t>
  </si>
  <si>
    <t>https://www.edmunds.com/gateway/api/vehicle/v4/styles/401906573/features-specs</t>
  </si>
  <si>
    <t>https://www.edmunds.com/gateway/api/vehicle/v4/styles/401906574/features-specs</t>
  </si>
  <si>
    <t>https://www.edmunds.com/gateway/api/vehicle/v4/styles/401906575/features-specs</t>
  </si>
  <si>
    <t>https://www.edmunds.com/gateway/api/vehicle/v4/styles/401906576/features-specs</t>
  </si>
  <si>
    <t>https://www.edmunds.com/gateway/api/vehicle/v4/styles/401906577/features-specs</t>
  </si>
  <si>
    <t>https://www.edmunds.com/gateway/api/vehicle/v4/styles/401890929/features-specs</t>
  </si>
  <si>
    <t>https://www.edmunds.com/gateway/api/vehicle/v4/styles/401911605/features-specs</t>
  </si>
  <si>
    <t>https://www.edmunds.com/gateway/api/vehicle/v4/styles/401911604/features-specs</t>
  </si>
  <si>
    <t>https://www.edmunds.com/gateway/api/vehicle/v4/styles/401862152/features-specs</t>
  </si>
  <si>
    <t>https://www.edmunds.com/gateway/api/vehicle/v4/styles/401919134/features-specs</t>
  </si>
  <si>
    <t>https://www.edmunds.com/gateway/api/vehicle/v4/styles/401919135/features-specs</t>
  </si>
  <si>
    <t>https://www.edmunds.com/gateway/api/vehicle/v4/styles/401919136/features-specs</t>
  </si>
  <si>
    <t>https://www.edmunds.com/gateway/api/vehicle/v4/styles/401919173/features-specs</t>
  </si>
  <si>
    <t>https://www.edmunds.com/gateway/api/vehicle/v4/styles/401919174/features-specs</t>
  </si>
  <si>
    <t>https://www.edmunds.com/gateway/api/vehicle/v4/styles/401919175/features-specs</t>
  </si>
  <si>
    <t>https://www.edmunds.com/gateway/api/vehicle/v4/styles/401919176/features-specs</t>
  </si>
  <si>
    <t>https://www.edmunds.com/gateway/api/vehicle/v4/styles/401919169/features-specs</t>
  </si>
  <si>
    <t>https://www.edmunds.com/gateway/api/vehicle/v4/styles/401919170/features-specs</t>
  </si>
  <si>
    <t>https://www.edmunds.com/gateway/api/vehicle/v4/styles/401919171/features-specs</t>
  </si>
  <si>
    <t>https://www.edmunds.com/gateway/api/vehicle/v4/styles/401919172/features-specs</t>
  </si>
  <si>
    <t>https://www.edmunds.com/gateway/api/vehicle/v4/styles/401919157/features-specs</t>
  </si>
  <si>
    <t>https://www.edmunds.com/gateway/api/vehicle/v4/styles/401919158/features-specs</t>
  </si>
  <si>
    <t>https://www.edmunds.com/gateway/api/vehicle/v4/styles/401919159/features-specs</t>
  </si>
  <si>
    <t>https://www.edmunds.com/gateway/api/vehicle/v4/styles/401919160/features-specs</t>
  </si>
  <si>
    <t>https://www.edmunds.com/gateway/api/vehicle/v4/styles/401919153/features-specs</t>
  </si>
  <si>
    <t>https://www.edmunds.com/gateway/api/vehicle/v4/styles/401919154/features-specs</t>
  </si>
  <si>
    <t>https://www.edmunds.com/gateway/api/vehicle/v4/styles/401919155/features-specs</t>
  </si>
  <si>
    <t>https://www.edmunds.com/gateway/api/vehicle/v4/styles/401919156/features-specs</t>
  </si>
  <si>
    <t>https://www.edmunds.com/gateway/api/vehicle/v4/styles/401919165/features-specs</t>
  </si>
  <si>
    <t>https://www.edmunds.com/gateway/api/vehicle/v4/styles/401919166/features-specs</t>
  </si>
  <si>
    <t>https://www.edmunds.com/gateway/api/vehicle/v4/styles/401919167/features-specs</t>
  </si>
  <si>
    <t>https://www.edmunds.com/gateway/api/vehicle/v4/styles/401919168/features-specs</t>
  </si>
  <si>
    <t>https://www.edmunds.com/gateway/api/vehicle/v4/styles/401919161/features-specs</t>
  </si>
  <si>
    <t>https://www.edmunds.com/gateway/api/vehicle/v4/styles/401919162/features-specs</t>
  </si>
  <si>
    <t>https://www.edmunds.com/gateway/api/vehicle/v4/styles/401919163/features-specs</t>
  </si>
  <si>
    <t>https://www.edmunds.com/gateway/api/vehicle/v4/styles/401919164/features-specs</t>
  </si>
  <si>
    <t>https://www.edmunds.com/gateway/api/vehicle/v4/styles/401919141/features-specs</t>
  </si>
  <si>
    <t>https://www.edmunds.com/gateway/api/vehicle/v4/styles/401919142/features-specs</t>
  </si>
  <si>
    <t>https://www.edmunds.com/gateway/api/vehicle/v4/styles/401919143/features-specs</t>
  </si>
  <si>
    <t>https://www.edmunds.com/gateway/api/vehicle/v4/styles/401919144/features-specs</t>
  </si>
  <si>
    <t>https://www.edmunds.com/gateway/api/vehicle/v4/styles/401919137/features-specs</t>
  </si>
  <si>
    <t>https://www.edmunds.com/gateway/api/vehicle/v4/styles/401919138/features-specs</t>
  </si>
  <si>
    <t>https://www.edmunds.com/gateway/api/vehicle/v4/styles/401919139/features-specs</t>
  </si>
  <si>
    <t>https://www.edmunds.com/gateway/api/vehicle/v4/styles/401919140/features-specs</t>
  </si>
  <si>
    <t>https://www.edmunds.com/gateway/api/vehicle/v4/styles/401919149/features-specs</t>
  </si>
  <si>
    <t>https://www.edmunds.com/gateway/api/vehicle/v4/styles/401919150/features-specs</t>
  </si>
  <si>
    <t>https://www.edmunds.com/gateway/api/vehicle/v4/styles/401919151/features-specs</t>
  </si>
  <si>
    <t>https://www.edmunds.com/gateway/api/vehicle/v4/styles/401919152/features-specs</t>
  </si>
  <si>
    <t>https://www.edmunds.com/gateway/api/vehicle/v4/styles/401919145/features-specs</t>
  </si>
  <si>
    <t>https://www.edmunds.com/gateway/api/vehicle/v4/styles/401919146/features-specs</t>
  </si>
  <si>
    <t>https://www.edmunds.com/gateway/api/vehicle/v4/styles/401919147/features-specs</t>
  </si>
  <si>
    <t>https://www.edmunds.com/gateway/api/vehicle/v4/styles/401919148/features-specs</t>
  </si>
  <si>
    <t>https://www.edmunds.com/gateway/api/vehicle/v4/styles/401936173/features-specs</t>
  </si>
  <si>
    <t>https://www.edmunds.com/gateway/api/vehicle/v4/styles/401954472/features-specs</t>
  </si>
  <si>
    <t>https://www.edmunds.com/gateway/api/vehicle/v4/styles/401954474/features-specs</t>
  </si>
  <si>
    <t>https://www.edmunds.com/gateway/api/vehicle/v4/styles/401954473/features-specs</t>
  </si>
  <si>
    <t>https://www.edmunds.com/gateway/api/vehicle/v4/styles/401893872/features-specs</t>
  </si>
  <si>
    <t>https://www.edmunds.com/gateway/api/vehicle/v4/styles/401921406/features-specs</t>
  </si>
  <si>
    <t>https://www.edmunds.com/gateway/api/vehicle/v4/styles/401921407/features-specs</t>
  </si>
  <si>
    <t>https://www.edmunds.com/gateway/api/vehicle/v4/styles/401921568/features-specs</t>
  </si>
  <si>
    <t>https://www.edmunds.com/gateway/api/vehicle/v4/styles/401889358/features-specs</t>
  </si>
  <si>
    <t>https://www.edmunds.com/gateway/api/vehicle/v4/styles/401901302/features-specs</t>
  </si>
  <si>
    <t>https://www.edmunds.com/gateway/api/vehicle/v4/styles/401901303/features-specs</t>
  </si>
  <si>
    <t>https://www.edmunds.com/gateway/api/vehicle/v4/styles/401901304/features-specs</t>
  </si>
  <si>
    <t>https://www.edmunds.com/gateway/api/vehicle/v4/styles/401901305/features-specs</t>
  </si>
  <si>
    <t>https://www.edmunds.com/gateway/api/vehicle/v4/styles/401901306/features-specs</t>
  </si>
  <si>
    <t>https://www.edmunds.com/gateway/api/vehicle/v4/styles/401934550/features-specs</t>
  </si>
  <si>
    <t>https://www.edmunds.com/gateway/api/vehicle/v4/styles/401934549/features-specs</t>
  </si>
</sst>
</file>

<file path=xl/styles.xml><?xml version="1.0" encoding="utf-8"?>
<styleSheet xmlns="http://schemas.openxmlformats.org/spreadsheetml/2006/main">
  <numFmts count="5">
    <numFmt numFmtId="164" formatCode="#"/>
    <numFmt numFmtId="165" formatCode="0.0"/>
    <numFmt numFmtId="166" formatCode="dd\ mmm\ yyyy"/>
    <numFmt numFmtId="167" formatCode="&quot;$&quot;#,##0"/>
    <numFmt numFmtId="168" formatCode="mmm\ yyyy"/>
  </numFmts>
  <fonts count="7">
    <font>
      <b/>
      <sz val="10"/>
      <color theme="1"/>
      <name val="Arial"/>
      <family val="2"/>
    </font>
    <font>
      <b/>
      <sz val="14"/>
      <color theme="0"/>
      <name val="Arial"/>
      <family val="2"/>
    </font>
    <font>
      <b/>
      <sz val="10"/>
      <color theme="0"/>
      <name val="Arial"/>
      <family val="2"/>
    </font>
    <font>
      <b/>
      <sz val="20"/>
      <color theme="1"/>
      <name val="Arial"/>
      <family val="2"/>
    </font>
    <font>
      <b/>
      <sz val="14"/>
      <color theme="1"/>
      <name val="Arial"/>
      <family val="2"/>
    </font>
    <font>
      <b/>
      <u/>
      <sz val="14"/>
      <color rgb="FF0000FF"/>
      <name val="Arial"/>
      <family val="2"/>
    </font>
    <font>
      <b/>
      <sz val="10"/>
      <color rgb="FF008000"/>
      <name val="Arial"/>
      <family val="2"/>
    </font>
  </fonts>
  <fills count="21">
    <fill>
      <patternFill patternType="none"/>
    </fill>
    <fill>
      <patternFill patternType="gray125"/>
    </fill>
    <fill>
      <patternFill patternType="solid">
        <fgColor rgb="FFC0C0C0"/>
        <bgColor indexed="64"/>
      </patternFill>
    </fill>
    <fill>
      <patternFill patternType="solid">
        <fgColor rgb="FF800000"/>
        <bgColor indexed="64"/>
      </patternFill>
    </fill>
    <fill>
      <patternFill patternType="solid">
        <fgColor rgb="FF808000"/>
        <bgColor indexed="64"/>
      </patternFill>
    </fill>
    <fill>
      <patternFill patternType="solid">
        <fgColor rgb="FFFFC0C0"/>
        <bgColor indexed="64"/>
      </patternFill>
    </fill>
    <fill>
      <patternFill patternType="solid">
        <fgColor rgb="FFFFFFC0"/>
        <bgColor indexed="64"/>
      </patternFill>
    </fill>
    <fill>
      <patternFill patternType="solid">
        <fgColor rgb="FFC0FFC0"/>
        <bgColor indexed="64"/>
      </patternFill>
    </fill>
    <fill>
      <patternFill patternType="solid">
        <fgColor rgb="FFC0FFFF"/>
        <bgColor indexed="64"/>
      </patternFill>
    </fill>
    <fill>
      <patternFill patternType="solid">
        <fgColor rgb="FFC0C0FF"/>
        <bgColor indexed="64"/>
      </patternFill>
    </fill>
    <fill>
      <patternFill patternType="solid">
        <fgColor rgb="FFFFC0FF"/>
        <bgColor indexed="64"/>
      </patternFill>
    </fill>
    <fill>
      <patternFill patternType="solid">
        <fgColor rgb="FF008000"/>
        <bgColor indexed="64"/>
      </patternFill>
    </fill>
    <fill>
      <patternFill patternType="solid">
        <fgColor rgb="FF008080"/>
        <bgColor indexed="64"/>
      </patternFill>
    </fill>
    <fill>
      <patternFill patternType="solid">
        <fgColor rgb="FF000080"/>
        <bgColor indexed="64"/>
      </patternFill>
    </fill>
    <fill>
      <patternFill patternType="solid">
        <fgColor rgb="FF800080"/>
        <bgColor indexed="64"/>
      </patternFill>
    </fill>
    <fill>
      <patternFill patternType="solid">
        <fgColor rgb="FFFF8080"/>
        <bgColor indexed="64"/>
      </patternFill>
    </fill>
    <fill>
      <patternFill patternType="solid">
        <fgColor rgb="FFFFFF80"/>
        <bgColor indexed="64"/>
      </patternFill>
    </fill>
    <fill>
      <patternFill patternType="solid">
        <fgColor rgb="FF80FF80"/>
        <bgColor indexed="64"/>
      </patternFill>
    </fill>
    <fill>
      <patternFill patternType="solid">
        <fgColor rgb="FF80FFFF"/>
        <bgColor indexed="64"/>
      </patternFill>
    </fill>
    <fill>
      <patternFill patternType="solid">
        <fgColor rgb="FF8080FF"/>
        <bgColor indexed="64"/>
      </patternFill>
    </fill>
    <fill>
      <patternFill patternType="solid">
        <fgColor rgb="FFFF80FF"/>
        <bgColor indexed="64"/>
      </patternFill>
    </fill>
  </fills>
  <borders count="60">
    <border>
      <left/>
      <right/>
      <top/>
      <bottom/>
      <diagonal/>
    </border>
    <border>
      <left style="thick">
        <color indexed="64"/>
      </left>
      <right/>
      <top/>
      <bottom/>
      <diagonal/>
    </border>
    <border>
      <left style="thick">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ck">
        <color indexed="64"/>
      </left>
      <right style="thin">
        <color indexed="64"/>
      </right>
      <top/>
      <bottom/>
      <diagonal/>
    </border>
    <border>
      <left style="thin">
        <color indexed="64"/>
      </left>
      <right style="thin">
        <color indexed="64"/>
      </right>
      <top/>
      <bottom/>
      <diagonal/>
    </border>
    <border>
      <left style="thin">
        <color indexed="64"/>
      </left>
      <right/>
      <top/>
      <bottom/>
      <diagonal/>
    </border>
    <border>
      <left style="medium">
        <color indexed="64"/>
      </left>
      <right style="thin">
        <color indexed="64"/>
      </right>
      <top/>
      <bottom/>
      <diagonal/>
    </border>
    <border>
      <left style="thin">
        <color indexed="64"/>
      </left>
      <right/>
      <top style="thin">
        <color indexed="64"/>
      </top>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thin">
        <color indexed="64"/>
      </right>
      <top style="medium">
        <color indexed="64"/>
      </top>
      <bottom/>
      <diagonal/>
    </border>
    <border>
      <left/>
      <right/>
      <top style="medium">
        <color indexed="64"/>
      </top>
      <bottom/>
      <diagonal/>
    </border>
    <border>
      <left style="thin">
        <color indexed="64"/>
      </left>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top style="medium">
        <color indexed="64"/>
      </top>
      <bottom style="thin">
        <color indexed="64"/>
      </bottom>
      <diagonal/>
    </border>
    <border>
      <left/>
      <right/>
      <top style="thick">
        <color indexed="64"/>
      </top>
      <bottom/>
      <diagonal/>
    </border>
    <border>
      <left style="medium">
        <color indexed="64"/>
      </left>
      <right/>
      <top/>
      <bottom/>
      <diagonal/>
    </border>
    <border>
      <left style="medium">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medium">
        <color indexed="64"/>
      </bottom>
      <diagonal/>
    </border>
    <border>
      <left/>
      <right/>
      <top/>
      <bottom style="thick">
        <color auto="1"/>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medium">
        <color indexed="64"/>
      </left>
      <right style="thin">
        <color indexed="64"/>
      </right>
      <top/>
      <bottom style="thin">
        <color indexed="64"/>
      </bottom>
      <diagonal/>
    </border>
    <border>
      <left style="thick">
        <color indexed="64"/>
      </left>
      <right style="thin">
        <color indexed="64"/>
      </right>
      <top/>
      <bottom style="thin">
        <color indexed="64"/>
      </bottom>
      <diagonal/>
    </border>
    <border>
      <left style="thick">
        <color indexed="64"/>
      </left>
      <right style="thin">
        <color indexed="64"/>
      </right>
      <top style="thin">
        <color indexed="64"/>
      </top>
      <bottom/>
      <diagonal/>
    </border>
    <border>
      <left/>
      <right style="thin">
        <color indexed="64"/>
      </right>
      <top/>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top/>
      <bottom style="medium">
        <color indexed="64"/>
      </bottom>
      <diagonal/>
    </border>
    <border>
      <left style="medium">
        <color indexed="64"/>
      </left>
      <right style="thin">
        <color indexed="64"/>
      </right>
      <top style="thick">
        <color auto="1"/>
      </top>
      <bottom style="thin">
        <color indexed="64"/>
      </bottom>
      <diagonal/>
    </border>
    <border>
      <left style="medium">
        <color indexed="64"/>
      </left>
      <right/>
      <top/>
      <bottom style="medium">
        <color indexed="64"/>
      </bottom>
      <diagonal/>
    </border>
    <border>
      <left style="medium">
        <color indexed="64"/>
      </left>
      <right style="thin">
        <color indexed="64"/>
      </right>
      <top style="thin">
        <color indexed="64"/>
      </top>
      <bottom style="thick">
        <color indexed="64"/>
      </bottom>
      <diagonal/>
    </border>
    <border>
      <left style="thick">
        <color indexed="64"/>
      </left>
      <right style="thin">
        <color indexed="64"/>
      </right>
      <top style="medium">
        <color indexed="64"/>
      </top>
      <bottom/>
      <diagonal/>
    </border>
    <border>
      <left/>
      <right style="thin">
        <color indexed="64"/>
      </right>
      <top style="thin">
        <color indexed="64"/>
      </top>
      <bottom/>
      <diagonal/>
    </border>
    <border>
      <left style="medium">
        <color indexed="64"/>
      </left>
      <right/>
      <top style="thin">
        <color indexed="64"/>
      </top>
      <bottom/>
      <diagonal/>
    </border>
    <border>
      <left style="medium">
        <color indexed="64"/>
      </left>
      <right/>
      <top style="thin">
        <color indexed="64"/>
      </top>
      <bottom style="thin">
        <color indexed="64"/>
      </bottom>
      <diagonal/>
    </border>
    <border>
      <left/>
      <right style="thin">
        <color indexed="64"/>
      </right>
      <top style="medium">
        <color indexed="64"/>
      </top>
      <bottom/>
      <diagonal/>
    </border>
    <border>
      <left style="medium">
        <color indexed="64"/>
      </left>
      <right/>
      <top style="medium">
        <color indexed="64"/>
      </top>
      <bottom/>
      <diagonal/>
    </border>
    <border>
      <left style="thick">
        <color indexed="64"/>
      </left>
      <right style="thin">
        <color indexed="64"/>
      </right>
      <top style="thick">
        <color indexed="64"/>
      </top>
      <bottom style="thick">
        <color indexed="64"/>
      </bottom>
      <diagonal/>
    </border>
    <border>
      <left style="thin">
        <color indexed="64"/>
      </left>
      <right style="thin">
        <color indexed="64"/>
      </right>
      <top style="thick">
        <color indexed="64"/>
      </top>
      <bottom style="thick">
        <color indexed="64"/>
      </bottom>
      <diagonal/>
    </border>
    <border>
      <left style="thin">
        <color indexed="64"/>
      </left>
      <right/>
      <top style="thick">
        <color indexed="64"/>
      </top>
      <bottom style="thick">
        <color indexed="64"/>
      </bottom>
      <diagonal/>
    </border>
    <border>
      <left style="medium">
        <color indexed="64"/>
      </left>
      <right style="thin">
        <color indexed="64"/>
      </right>
      <top style="thick">
        <color indexed="64"/>
      </top>
      <bottom style="thick">
        <color indexed="64"/>
      </bottom>
      <diagonal/>
    </border>
    <border>
      <left/>
      <right style="thin">
        <color indexed="64"/>
      </right>
      <top style="thick">
        <color indexed="64"/>
      </top>
      <bottom style="thick">
        <color indexed="64"/>
      </bottom>
      <diagonal/>
    </border>
    <border>
      <left style="medium">
        <color indexed="64"/>
      </left>
      <right/>
      <top style="thick">
        <color indexed="64"/>
      </top>
      <bottom style="thick">
        <color indexed="64"/>
      </bottom>
      <diagonal/>
    </border>
    <border>
      <left style="thin">
        <color indexed="64"/>
      </left>
      <right style="thick">
        <color indexed="64"/>
      </right>
      <top style="thick">
        <color indexed="64"/>
      </top>
      <bottom style="thick">
        <color indexed="64"/>
      </bottom>
      <diagonal/>
    </border>
  </borders>
  <cellStyleXfs count="1">
    <xf numFmtId="0" fontId="0" fillId="2" borderId="0" applyNumberFormat="0" applyFill="0" applyBorder="0" applyAlignment="0">
      <alignment horizontal="center" vertical="center"/>
    </xf>
  </cellStyleXfs>
  <cellXfs count="541">
    <xf numFmtId="0" fontId="0" fillId="2" borderId="0" xfId="0">
      <alignment horizontal="center" vertical="center"/>
    </xf>
    <xf numFmtId="0" fontId="0" fillId="2" borderId="0" xfId="0">
      <alignment horizontal="center" vertical="center"/>
    </xf>
    <xf numFmtId="0" fontId="0" fillId="2" borderId="1" xfId="0" applyBorder="1">
      <alignment horizontal="center" vertical="center"/>
    </xf>
    <xf numFmtId="0" fontId="0" fillId="2" borderId="21" xfId="0" applyBorder="1">
      <alignment horizontal="center" vertical="center"/>
    </xf>
    <xf numFmtId="0" fontId="0" fillId="2" borderId="22" xfId="0" applyBorder="1">
      <alignment horizontal="center" vertical="center"/>
    </xf>
    <xf numFmtId="0" fontId="0" fillId="2" borderId="16" xfId="0" applyBorder="1">
      <alignment horizontal="center" vertical="center"/>
    </xf>
    <xf numFmtId="0" fontId="2" fillId="14" borderId="3" xfId="0" applyFont="1" applyFill="1" applyBorder="1">
      <alignment horizontal="center" vertical="center"/>
    </xf>
    <xf numFmtId="0" fontId="0" fillId="7" borderId="3" xfId="0" applyFill="1" applyBorder="1" applyAlignment="1">
      <alignment horizontal="left" vertical="center"/>
    </xf>
    <xf numFmtId="0" fontId="0" fillId="5" borderId="7" xfId="0" applyFill="1" applyBorder="1">
      <alignment horizontal="center" vertical="center"/>
    </xf>
    <xf numFmtId="0" fontId="0" fillId="5" borderId="7" xfId="0" applyFill="1" applyBorder="1" applyAlignment="1">
      <alignment horizontal="left" vertical="center"/>
    </xf>
    <xf numFmtId="0" fontId="0" fillId="7" borderId="7" xfId="0" applyFill="1" applyBorder="1">
      <alignment horizontal="center" vertical="center"/>
    </xf>
    <xf numFmtId="0" fontId="0" fillId="8" borderId="7" xfId="0" applyFill="1" applyBorder="1">
      <alignment horizontal="center" vertical="center"/>
    </xf>
    <xf numFmtId="0" fontId="0" fillId="9" borderId="7" xfId="0" applyFill="1" applyBorder="1">
      <alignment horizontal="center" vertical="center"/>
    </xf>
    <xf numFmtId="0" fontId="0" fillId="7" borderId="7" xfId="0" applyFill="1" applyBorder="1" applyAlignment="1">
      <alignment horizontal="left" vertical="center"/>
    </xf>
    <xf numFmtId="0" fontId="0" fillId="8" borderId="7" xfId="0" applyFill="1" applyBorder="1" applyAlignment="1">
      <alignment horizontal="left" vertical="center"/>
    </xf>
    <xf numFmtId="0" fontId="0" fillId="10" borderId="7" xfId="0" applyFill="1" applyBorder="1" applyAlignment="1">
      <alignment horizontal="left" vertical="center"/>
    </xf>
    <xf numFmtId="0" fontId="0" fillId="5" borderId="12" xfId="0" applyFill="1" applyBorder="1" applyAlignment="1">
      <alignment horizontal="left" vertical="center"/>
    </xf>
    <xf numFmtId="0" fontId="0" fillId="7" borderId="12" xfId="0" applyFill="1" applyBorder="1" applyAlignment="1">
      <alignment horizontal="left" vertical="center"/>
    </xf>
    <xf numFmtId="0" fontId="0" fillId="7" borderId="13" xfId="0" applyFill="1" applyBorder="1" applyAlignment="1">
      <alignment horizontal="left" vertical="center"/>
    </xf>
    <xf numFmtId="0" fontId="1" fillId="14" borderId="32" xfId="0" applyFont="1" applyFill="1" applyBorder="1" applyAlignment="1">
      <alignment horizontal="centerContinuous" vertical="center"/>
    </xf>
    <xf numFmtId="0" fontId="0" fillId="2" borderId="31" xfId="0" applyBorder="1">
      <alignment horizontal="center" vertical="center"/>
    </xf>
    <xf numFmtId="10" fontId="2" fillId="14" borderId="12" xfId="0" applyNumberFormat="1" applyFont="1" applyFill="1" applyBorder="1">
      <alignment horizontal="center" vertical="center"/>
    </xf>
    <xf numFmtId="0" fontId="0" fillId="5" borderId="8" xfId="0" applyFill="1" applyBorder="1" applyAlignment="1">
      <alignment horizontal="left" vertical="center"/>
    </xf>
    <xf numFmtId="0" fontId="0" fillId="6" borderId="8" xfId="0" applyFill="1" applyBorder="1">
      <alignment horizontal="center" vertical="center"/>
    </xf>
    <xf numFmtId="0" fontId="1" fillId="11" borderId="33" xfId="0" applyFont="1" applyFill="1" applyBorder="1" applyAlignment="1">
      <alignment horizontal="centerContinuous" vertical="center"/>
    </xf>
    <xf numFmtId="0" fontId="2" fillId="11" borderId="4" xfId="0" applyFont="1" applyFill="1" applyBorder="1">
      <alignment horizontal="center" vertical="center"/>
    </xf>
    <xf numFmtId="10" fontId="2" fillId="11" borderId="10" xfId="0" applyNumberFormat="1" applyFont="1" applyFill="1" applyBorder="1">
      <alignment horizontal="center" vertical="center"/>
    </xf>
    <xf numFmtId="0" fontId="0" fillId="7" borderId="8" xfId="0" applyFill="1" applyBorder="1">
      <alignment horizontal="center" vertical="center"/>
    </xf>
    <xf numFmtId="0" fontId="0" fillId="7" borderId="10" xfId="0" applyFill="1" applyBorder="1">
      <alignment horizontal="center" vertical="center"/>
    </xf>
    <xf numFmtId="0" fontId="0" fillId="8" borderId="8" xfId="0" applyFill="1" applyBorder="1">
      <alignment horizontal="center" vertical="center"/>
    </xf>
    <xf numFmtId="0" fontId="0" fillId="9" borderId="8" xfId="0" applyFill="1" applyBorder="1">
      <alignment horizontal="center" vertical="center"/>
    </xf>
    <xf numFmtId="0" fontId="1" fillId="14" borderId="33" xfId="0" applyFont="1" applyFill="1" applyBorder="1" applyAlignment="1">
      <alignment horizontal="centerContinuous" vertical="center"/>
    </xf>
    <xf numFmtId="0" fontId="2" fillId="14" borderId="4" xfId="0" applyFont="1" applyFill="1" applyBorder="1">
      <alignment horizontal="center" vertical="center"/>
    </xf>
    <xf numFmtId="10" fontId="2" fillId="14" borderId="10" xfId="0" applyNumberFormat="1" applyFont="1" applyFill="1" applyBorder="1">
      <alignment horizontal="center" vertical="center"/>
    </xf>
    <xf numFmtId="0" fontId="0" fillId="5" borderId="8" xfId="0" applyFill="1" applyBorder="1">
      <alignment horizontal="center" vertical="center"/>
    </xf>
    <xf numFmtId="0" fontId="0" fillId="5" borderId="10" xfId="0" applyFill="1" applyBorder="1">
      <alignment horizontal="center" vertical="center"/>
    </xf>
    <xf numFmtId="0" fontId="0" fillId="5" borderId="9" xfId="0" applyFill="1" applyBorder="1">
      <alignment horizontal="center" vertical="center"/>
    </xf>
    <xf numFmtId="0" fontId="0" fillId="7" borderId="9" xfId="0" applyFill="1" applyBorder="1">
      <alignment horizontal="center" vertical="center"/>
    </xf>
    <xf numFmtId="0" fontId="0" fillId="7" borderId="11" xfId="0" applyFill="1" applyBorder="1">
      <alignment horizontal="center" vertical="center"/>
    </xf>
    <xf numFmtId="0" fontId="0" fillId="8" borderId="9" xfId="0" applyFill="1" applyBorder="1">
      <alignment horizontal="center" vertical="center"/>
    </xf>
    <xf numFmtId="0" fontId="0" fillId="9" borderId="9" xfId="0" applyFill="1" applyBorder="1">
      <alignment horizontal="center" vertical="center"/>
    </xf>
    <xf numFmtId="0" fontId="1" fillId="14" borderId="34" xfId="0" applyFont="1" applyFill="1" applyBorder="1" applyAlignment="1">
      <alignment horizontal="centerContinuous" vertical="center"/>
    </xf>
    <xf numFmtId="0" fontId="2" fillId="14" borderId="5" xfId="0" applyFont="1" applyFill="1" applyBorder="1">
      <alignment horizontal="center" vertical="center"/>
    </xf>
    <xf numFmtId="10" fontId="2" fillId="14" borderId="11" xfId="0" applyNumberFormat="1" applyFont="1" applyFill="1" applyBorder="1">
      <alignment horizontal="center" vertical="center"/>
    </xf>
    <xf numFmtId="0" fontId="0" fillId="5" borderId="11" xfId="0" applyFill="1" applyBorder="1">
      <alignment horizontal="center" vertical="center"/>
    </xf>
    <xf numFmtId="0" fontId="1" fillId="3" borderId="34" xfId="0" applyFont="1" applyFill="1" applyBorder="1" applyAlignment="1">
      <alignment horizontal="centerContinuous" vertical="center"/>
    </xf>
    <xf numFmtId="10" fontId="2" fillId="3" borderId="11" xfId="0" applyNumberFormat="1" applyFont="1" applyFill="1" applyBorder="1">
      <alignment horizontal="center" vertical="center"/>
    </xf>
    <xf numFmtId="0" fontId="0" fillId="7" borderId="8" xfId="0" applyFill="1" applyBorder="1" applyAlignment="1">
      <alignment horizontal="left" vertical="center"/>
    </xf>
    <xf numFmtId="0" fontId="0" fillId="8" borderId="14" xfId="0" applyFill="1" applyBorder="1" applyAlignment="1">
      <alignment horizontal="left" vertical="center"/>
    </xf>
    <xf numFmtId="0" fontId="0" fillId="8" borderId="8" xfId="0" applyFill="1" applyBorder="1" applyAlignment="1">
      <alignment horizontal="left" vertical="center"/>
    </xf>
    <xf numFmtId="0" fontId="0" fillId="8" borderId="10" xfId="0" applyFill="1" applyBorder="1" applyAlignment="1">
      <alignment horizontal="left" vertical="center"/>
    </xf>
    <xf numFmtId="0" fontId="0" fillId="8" borderId="4" xfId="0" applyFill="1" applyBorder="1" applyAlignment="1">
      <alignment horizontal="left" vertical="center"/>
    </xf>
    <xf numFmtId="0" fontId="0" fillId="5" borderId="9" xfId="0" applyFill="1" applyBorder="1" applyAlignment="1">
      <alignment horizontal="left" vertical="center"/>
    </xf>
    <xf numFmtId="0" fontId="0" fillId="5" borderId="11" xfId="0" applyFill="1" applyBorder="1" applyAlignment="1">
      <alignment horizontal="left" vertical="center"/>
    </xf>
    <xf numFmtId="0" fontId="0" fillId="6" borderId="9" xfId="0" applyFill="1" applyBorder="1" applyAlignment="1">
      <alignment horizontal="left" vertical="center"/>
    </xf>
    <xf numFmtId="0" fontId="0" fillId="7" borderId="15" xfId="0" applyFill="1" applyBorder="1" applyAlignment="1">
      <alignment horizontal="left" vertical="center"/>
    </xf>
    <xf numFmtId="0" fontId="0" fillId="7" borderId="9" xfId="0" applyFill="1" applyBorder="1" applyAlignment="1">
      <alignment horizontal="left" vertical="center"/>
    </xf>
    <xf numFmtId="0" fontId="0" fillId="7" borderId="11" xfId="0" applyFill="1" applyBorder="1" applyAlignment="1">
      <alignment horizontal="left" vertical="center"/>
    </xf>
    <xf numFmtId="0" fontId="0" fillId="7" borderId="5" xfId="0" applyFill="1" applyBorder="1" applyAlignment="1">
      <alignment horizontal="left" vertical="center"/>
    </xf>
    <xf numFmtId="0" fontId="0" fillId="8" borderId="15" xfId="0" applyFill="1" applyBorder="1" applyAlignment="1">
      <alignment horizontal="left" vertical="center"/>
    </xf>
    <xf numFmtId="0" fontId="0" fillId="8" borderId="9" xfId="0" applyFill="1" applyBorder="1" applyAlignment="1">
      <alignment horizontal="left" vertical="center"/>
    </xf>
    <xf numFmtId="0" fontId="0" fillId="8" borderId="11" xfId="0" applyFill="1" applyBorder="1" applyAlignment="1">
      <alignment horizontal="left" vertical="center"/>
    </xf>
    <xf numFmtId="0" fontId="0" fillId="8" borderId="5" xfId="0" applyFill="1" applyBorder="1" applyAlignment="1">
      <alignment horizontal="left" vertical="center"/>
    </xf>
    <xf numFmtId="0" fontId="0" fillId="9" borderId="15" xfId="0" applyFill="1" applyBorder="1" applyAlignment="1">
      <alignment horizontal="left" vertical="center"/>
    </xf>
    <xf numFmtId="0" fontId="0" fillId="9" borderId="9" xfId="0" applyFill="1" applyBorder="1" applyAlignment="1">
      <alignment horizontal="left" vertical="center"/>
    </xf>
    <xf numFmtId="0" fontId="0" fillId="9" borderId="11" xfId="0" applyFill="1" applyBorder="1" applyAlignment="1">
      <alignment horizontal="left" vertical="center"/>
    </xf>
    <xf numFmtId="0" fontId="0" fillId="9" borderId="5" xfId="0" applyFill="1" applyBorder="1" applyAlignment="1">
      <alignment horizontal="left" vertical="center"/>
    </xf>
    <xf numFmtId="0" fontId="0" fillId="10" borderId="9" xfId="0" applyFill="1" applyBorder="1" applyAlignment="1">
      <alignment horizontal="left" vertical="center"/>
    </xf>
    <xf numFmtId="0" fontId="0" fillId="6" borderId="7" xfId="0" applyFill="1" applyBorder="1" applyAlignment="1">
      <alignment horizontal="left" vertical="center"/>
    </xf>
    <xf numFmtId="0" fontId="0" fillId="6" borderId="8" xfId="0" applyFill="1" applyBorder="1" applyAlignment="1">
      <alignment horizontal="left" vertical="center"/>
    </xf>
    <xf numFmtId="0" fontId="2" fillId="11" borderId="4" xfId="0" applyFont="1" applyFill="1" applyBorder="1" applyAlignment="1">
      <alignment horizontal="center" vertical="center" wrapText="1"/>
    </xf>
    <xf numFmtId="0" fontId="2" fillId="14" borderId="5" xfId="0" applyFont="1" applyFill="1" applyBorder="1" applyAlignment="1">
      <alignment horizontal="center" vertical="center" wrapText="1"/>
    </xf>
    <xf numFmtId="0" fontId="2" fillId="14" borderId="3" xfId="0" applyFont="1" applyFill="1" applyBorder="1" applyAlignment="1">
      <alignment horizontal="center" vertical="center" wrapText="1"/>
    </xf>
    <xf numFmtId="0" fontId="2" fillId="14" borderId="4" xfId="0" applyFont="1" applyFill="1" applyBorder="1" applyAlignment="1">
      <alignment horizontal="center" vertical="center" wrapText="1"/>
    </xf>
    <xf numFmtId="0" fontId="0" fillId="2" borderId="0" xfId="0" applyAlignment="1">
      <alignment horizontal="left" vertical="center"/>
    </xf>
    <xf numFmtId="0" fontId="0" fillId="15" borderId="23" xfId="0" applyFill="1" applyBorder="1">
      <alignment horizontal="center" vertical="center"/>
    </xf>
    <xf numFmtId="0" fontId="0" fillId="15" borderId="26" xfId="0" applyFill="1" applyBorder="1">
      <alignment horizontal="center" vertical="center"/>
    </xf>
    <xf numFmtId="0" fontId="0" fillId="15" borderId="25" xfId="0" applyFill="1" applyBorder="1">
      <alignment horizontal="center" vertical="center"/>
    </xf>
    <xf numFmtId="0" fontId="0" fillId="16" borderId="23" xfId="0" applyFill="1" applyBorder="1">
      <alignment horizontal="center" vertical="center"/>
    </xf>
    <xf numFmtId="0" fontId="0" fillId="16" borderId="26" xfId="0" applyFill="1" applyBorder="1">
      <alignment horizontal="center" vertical="center"/>
    </xf>
    <xf numFmtId="0" fontId="0" fillId="16" borderId="25" xfId="0" applyFill="1" applyBorder="1">
      <alignment horizontal="center" vertical="center"/>
    </xf>
    <xf numFmtId="0" fontId="0" fillId="17" borderId="18" xfId="0" applyFill="1" applyBorder="1" applyAlignment="1">
      <alignment horizontal="centerContinuous" vertical="center"/>
    </xf>
    <xf numFmtId="0" fontId="0" fillId="17" borderId="19" xfId="0" applyFill="1" applyBorder="1" applyAlignment="1">
      <alignment horizontal="centerContinuous" vertical="center"/>
    </xf>
    <xf numFmtId="0" fontId="0" fillId="17" borderId="17" xfId="0" applyFill="1" applyBorder="1" applyAlignment="1">
      <alignment horizontal="centerContinuous" vertical="center"/>
    </xf>
    <xf numFmtId="0" fontId="0" fillId="17" borderId="23" xfId="0" applyFill="1" applyBorder="1">
      <alignment horizontal="center" vertical="center"/>
    </xf>
    <xf numFmtId="0" fontId="0" fillId="17" borderId="26" xfId="0" applyFill="1" applyBorder="1">
      <alignment horizontal="center" vertical="center"/>
    </xf>
    <xf numFmtId="0" fontId="0" fillId="17" borderId="25" xfId="0" applyFill="1" applyBorder="1">
      <alignment horizontal="center" vertical="center"/>
    </xf>
    <xf numFmtId="0" fontId="0" fillId="17" borderId="5" xfId="0" applyFill="1" applyBorder="1">
      <alignment horizontal="center" vertical="center"/>
    </xf>
    <xf numFmtId="0" fontId="0" fillId="17" borderId="4" xfId="0" applyFill="1" applyBorder="1">
      <alignment horizontal="center" vertical="center"/>
    </xf>
    <xf numFmtId="0" fontId="0" fillId="17" borderId="3" xfId="0" applyFill="1" applyBorder="1">
      <alignment horizontal="center" vertical="center"/>
    </xf>
    <xf numFmtId="0" fontId="0" fillId="18" borderId="18" xfId="0" applyFill="1" applyBorder="1" applyAlignment="1">
      <alignment horizontal="centerContinuous" vertical="center"/>
    </xf>
    <xf numFmtId="0" fontId="0" fillId="18" borderId="19" xfId="0" applyFill="1" applyBorder="1" applyAlignment="1">
      <alignment horizontal="centerContinuous" vertical="center"/>
    </xf>
    <xf numFmtId="0" fontId="0" fillId="18" borderId="17" xfId="0" applyFill="1" applyBorder="1" applyAlignment="1">
      <alignment horizontal="centerContinuous" vertical="center"/>
    </xf>
    <xf numFmtId="0" fontId="0" fillId="18" borderId="5" xfId="0" applyFill="1" applyBorder="1">
      <alignment horizontal="center" vertical="center"/>
    </xf>
    <xf numFmtId="0" fontId="0" fillId="18" borderId="3" xfId="0" applyFill="1" applyBorder="1">
      <alignment horizontal="center" vertical="center"/>
    </xf>
    <xf numFmtId="0" fontId="0" fillId="18" borderId="4" xfId="0" applyFill="1" applyBorder="1">
      <alignment horizontal="center" vertical="center"/>
    </xf>
    <xf numFmtId="0" fontId="0" fillId="18" borderId="23" xfId="0" applyFill="1" applyBorder="1">
      <alignment horizontal="center" vertical="center"/>
    </xf>
    <xf numFmtId="0" fontId="0" fillId="18" borderId="26" xfId="0" applyFill="1" applyBorder="1">
      <alignment horizontal="center" vertical="center"/>
    </xf>
    <xf numFmtId="0" fontId="0" fillId="18" borderId="25" xfId="0" applyFill="1" applyBorder="1">
      <alignment horizontal="center" vertical="center"/>
    </xf>
    <xf numFmtId="164" fontId="0" fillId="6" borderId="9" xfId="0" applyNumberFormat="1" applyFill="1" applyBorder="1">
      <alignment horizontal="center" vertical="center"/>
    </xf>
    <xf numFmtId="164" fontId="0" fillId="6" borderId="8" xfId="0" applyNumberFormat="1" applyFill="1" applyBorder="1">
      <alignment horizontal="center" vertical="center"/>
    </xf>
    <xf numFmtId="164" fontId="0" fillId="7" borderId="9" xfId="0" quotePrefix="1" applyNumberFormat="1" applyFill="1" applyBorder="1">
      <alignment horizontal="center" vertical="center"/>
    </xf>
    <xf numFmtId="164" fontId="0" fillId="7" borderId="7" xfId="0" quotePrefix="1" applyNumberFormat="1" applyFill="1" applyBorder="1">
      <alignment horizontal="center" vertical="center"/>
    </xf>
    <xf numFmtId="164" fontId="0" fillId="7" borderId="8" xfId="0" quotePrefix="1" applyNumberFormat="1" applyFill="1" applyBorder="1">
      <alignment horizontal="center" vertical="center"/>
    </xf>
    <xf numFmtId="164" fontId="0" fillId="8" borderId="9" xfId="0" quotePrefix="1" applyNumberFormat="1" applyFill="1" applyBorder="1">
      <alignment horizontal="center" vertical="center"/>
    </xf>
    <xf numFmtId="164" fontId="0" fillId="8" borderId="7" xfId="0" quotePrefix="1" applyNumberFormat="1" applyFill="1" applyBorder="1">
      <alignment horizontal="center" vertical="center"/>
    </xf>
    <xf numFmtId="164" fontId="0" fillId="8" borderId="8" xfId="0" quotePrefix="1" applyNumberFormat="1" applyFill="1" applyBorder="1">
      <alignment horizontal="center" vertical="center"/>
    </xf>
    <xf numFmtId="164" fontId="0" fillId="6" borderId="11" xfId="0" applyNumberFormat="1" applyFill="1" applyBorder="1">
      <alignment horizontal="center" vertical="center"/>
    </xf>
    <xf numFmtId="164" fontId="0" fillId="6" borderId="10" xfId="0" applyNumberFormat="1" applyFill="1" applyBorder="1">
      <alignment horizontal="center" vertical="center"/>
    </xf>
    <xf numFmtId="164" fontId="0" fillId="7" borderId="11" xfId="0" quotePrefix="1" applyNumberFormat="1" applyFill="1" applyBorder="1">
      <alignment horizontal="center" vertical="center"/>
    </xf>
    <xf numFmtId="164" fontId="0" fillId="7" borderId="12" xfId="0" quotePrefix="1" applyNumberFormat="1" applyFill="1" applyBorder="1">
      <alignment horizontal="center" vertical="center"/>
    </xf>
    <xf numFmtId="164" fontId="0" fillId="7" borderId="10" xfId="0" quotePrefix="1" applyNumberFormat="1" applyFill="1" applyBorder="1">
      <alignment horizontal="center" vertical="center"/>
    </xf>
    <xf numFmtId="164" fontId="0" fillId="8" borderId="11" xfId="0" quotePrefix="1" applyNumberFormat="1" applyFill="1" applyBorder="1">
      <alignment horizontal="center" vertical="center"/>
    </xf>
    <xf numFmtId="164" fontId="0" fillId="8" borderId="12" xfId="0" quotePrefix="1" applyNumberFormat="1" applyFill="1" applyBorder="1">
      <alignment horizontal="center" vertical="center"/>
    </xf>
    <xf numFmtId="164" fontId="0" fillId="8" borderId="10" xfId="0" quotePrefix="1" applyNumberFormat="1" applyFill="1" applyBorder="1">
      <alignment horizontal="center" vertical="center"/>
    </xf>
    <xf numFmtId="2" fontId="0" fillId="7" borderId="9" xfId="0" applyNumberFormat="1" applyFill="1" applyBorder="1">
      <alignment horizontal="center" vertical="center"/>
    </xf>
    <xf numFmtId="2" fontId="0" fillId="7" borderId="7" xfId="0" applyNumberFormat="1" applyFill="1" applyBorder="1">
      <alignment horizontal="center" vertical="center"/>
    </xf>
    <xf numFmtId="2" fontId="0" fillId="8" borderId="9" xfId="0" applyNumberFormat="1" applyFill="1" applyBorder="1">
      <alignment horizontal="center" vertical="center"/>
    </xf>
    <xf numFmtId="2" fontId="0" fillId="8" borderId="8" xfId="0" applyNumberFormat="1" applyFill="1" applyBorder="1">
      <alignment horizontal="center" vertical="center"/>
    </xf>
    <xf numFmtId="2" fontId="0" fillId="7" borderId="11" xfId="0" applyNumberFormat="1" applyFill="1" applyBorder="1">
      <alignment horizontal="center" vertical="center"/>
    </xf>
    <xf numFmtId="2" fontId="0" fillId="7" borderId="12" xfId="0" applyNumberFormat="1" applyFill="1" applyBorder="1">
      <alignment horizontal="center" vertical="center"/>
    </xf>
    <xf numFmtId="2" fontId="0" fillId="8" borderId="11" xfId="0" applyNumberFormat="1" applyFill="1" applyBorder="1">
      <alignment horizontal="center" vertical="center"/>
    </xf>
    <xf numFmtId="2" fontId="0" fillId="8" borderId="10" xfId="0" applyNumberFormat="1" applyFill="1" applyBorder="1">
      <alignment horizontal="center" vertical="center"/>
    </xf>
    <xf numFmtId="164" fontId="0" fillId="6" borderId="7" xfId="0" applyNumberFormat="1" applyFill="1" applyBorder="1">
      <alignment horizontal="center" vertical="center"/>
    </xf>
    <xf numFmtId="164" fontId="0" fillId="7" borderId="9" xfId="0" applyNumberFormat="1" applyFill="1" applyBorder="1">
      <alignment horizontal="center" vertical="center"/>
    </xf>
    <xf numFmtId="164" fontId="0" fillId="7" borderId="7" xfId="0" applyNumberFormat="1" applyFill="1" applyBorder="1">
      <alignment horizontal="center" vertical="center"/>
    </xf>
    <xf numFmtId="164" fontId="0" fillId="7" borderId="8" xfId="0" applyNumberFormat="1" applyFill="1" applyBorder="1">
      <alignment horizontal="center" vertical="center"/>
    </xf>
    <xf numFmtId="164" fontId="0" fillId="8" borderId="9" xfId="0" applyNumberFormat="1" applyFill="1" applyBorder="1">
      <alignment horizontal="center" vertical="center"/>
    </xf>
    <xf numFmtId="164" fontId="0" fillId="8" borderId="7" xfId="0" applyNumberFormat="1" applyFill="1" applyBorder="1">
      <alignment horizontal="center" vertical="center"/>
    </xf>
    <xf numFmtId="164" fontId="0" fillId="8" borderId="8" xfId="0" applyNumberFormat="1" applyFill="1" applyBorder="1">
      <alignment horizontal="center" vertical="center"/>
    </xf>
    <xf numFmtId="164" fontId="0" fillId="6" borderId="12" xfId="0" applyNumberFormat="1" applyFill="1" applyBorder="1">
      <alignment horizontal="center" vertical="center"/>
    </xf>
    <xf numFmtId="164" fontId="0" fillId="7" borderId="11" xfId="0" applyNumberFormat="1" applyFill="1" applyBorder="1">
      <alignment horizontal="center" vertical="center"/>
    </xf>
    <xf numFmtId="164" fontId="0" fillId="7" borderId="12" xfId="0" applyNumberFormat="1" applyFill="1" applyBorder="1">
      <alignment horizontal="center" vertical="center"/>
    </xf>
    <xf numFmtId="164" fontId="0" fillId="7" borderId="10" xfId="0" applyNumberFormat="1" applyFill="1" applyBorder="1">
      <alignment horizontal="center" vertical="center"/>
    </xf>
    <xf numFmtId="164" fontId="0" fillId="8" borderId="11" xfId="0" applyNumberFormat="1" applyFill="1" applyBorder="1">
      <alignment horizontal="center" vertical="center"/>
    </xf>
    <xf numFmtId="164" fontId="0" fillId="8" borderId="12" xfId="0" applyNumberFormat="1" applyFill="1" applyBorder="1">
      <alignment horizontal="center" vertical="center"/>
    </xf>
    <xf numFmtId="164" fontId="0" fillId="8" borderId="10" xfId="0" applyNumberFormat="1" applyFill="1" applyBorder="1">
      <alignment horizontal="center" vertical="center"/>
    </xf>
    <xf numFmtId="0" fontId="0" fillId="6" borderId="37" xfId="0" applyFill="1" applyBorder="1">
      <alignment horizontal="center" vertical="center"/>
    </xf>
    <xf numFmtId="0" fontId="0" fillId="7" borderId="37" xfId="0" applyFill="1" applyBorder="1">
      <alignment horizontal="center" vertical="center"/>
    </xf>
    <xf numFmtId="0" fontId="0" fillId="8" borderId="37" xfId="0" applyFill="1" applyBorder="1">
      <alignment horizontal="center" vertical="center"/>
    </xf>
    <xf numFmtId="0" fontId="0" fillId="16" borderId="39" xfId="0" applyFill="1" applyBorder="1">
      <alignment horizontal="center" vertical="center"/>
    </xf>
    <xf numFmtId="0" fontId="0" fillId="17" borderId="39" xfId="0" applyFill="1" applyBorder="1">
      <alignment horizontal="center" vertical="center"/>
    </xf>
    <xf numFmtId="0" fontId="0" fillId="18" borderId="39" xfId="0" applyFill="1" applyBorder="1">
      <alignment horizontal="center" vertical="center"/>
    </xf>
    <xf numFmtId="0" fontId="0" fillId="16" borderId="24" xfId="0" applyFill="1" applyBorder="1">
      <alignment horizontal="center" vertical="center"/>
    </xf>
    <xf numFmtId="0" fontId="0" fillId="6" borderId="0" xfId="0" applyFill="1" applyBorder="1">
      <alignment horizontal="center" vertical="center"/>
    </xf>
    <xf numFmtId="0" fontId="0" fillId="17" borderId="24" xfId="0" applyFill="1" applyBorder="1">
      <alignment horizontal="center" vertical="center"/>
    </xf>
    <xf numFmtId="0" fontId="0" fillId="7" borderId="0" xfId="0" applyFill="1" applyBorder="1">
      <alignment horizontal="center" vertical="center"/>
    </xf>
    <xf numFmtId="0" fontId="0" fillId="18" borderId="24" xfId="0" applyFill="1" applyBorder="1">
      <alignment horizontal="center" vertical="center"/>
    </xf>
    <xf numFmtId="0" fontId="0" fillId="8" borderId="0" xfId="0" applyFill="1" applyBorder="1">
      <alignment horizontal="center" vertical="center"/>
    </xf>
    <xf numFmtId="0" fontId="0" fillId="16" borderId="30" xfId="0" applyFill="1" applyBorder="1">
      <alignment horizontal="center" vertical="center"/>
    </xf>
    <xf numFmtId="0" fontId="0" fillId="6" borderId="22" xfId="0" applyFill="1" applyBorder="1">
      <alignment horizontal="center" vertical="center"/>
    </xf>
    <xf numFmtId="0" fontId="0" fillId="17" borderId="30" xfId="0" applyFill="1" applyBorder="1">
      <alignment horizontal="center" vertical="center"/>
    </xf>
    <xf numFmtId="0" fontId="0" fillId="7" borderId="22" xfId="0" applyFill="1" applyBorder="1">
      <alignment horizontal="center" vertical="center"/>
    </xf>
    <xf numFmtId="0" fontId="0" fillId="18" borderId="30" xfId="0" applyFill="1" applyBorder="1">
      <alignment horizontal="center" vertical="center"/>
    </xf>
    <xf numFmtId="0" fontId="0" fillId="8" borderId="22" xfId="0" applyFill="1" applyBorder="1">
      <alignment horizontal="center" vertical="center"/>
    </xf>
    <xf numFmtId="0" fontId="0" fillId="16" borderId="29" xfId="0" applyFill="1" applyBorder="1" applyAlignment="1">
      <alignment horizontal="centerContinuous" vertical="center"/>
    </xf>
    <xf numFmtId="0" fontId="0" fillId="16" borderId="38" xfId="0" applyFill="1" applyBorder="1" applyAlignment="1">
      <alignment horizontal="centerContinuous" vertical="center"/>
    </xf>
    <xf numFmtId="0" fontId="0" fillId="16" borderId="17" xfId="0" applyFill="1" applyBorder="1" applyAlignment="1">
      <alignment horizontal="centerContinuous" vertical="center"/>
    </xf>
    <xf numFmtId="0" fontId="0" fillId="16" borderId="20" xfId="0" applyFill="1" applyBorder="1" applyAlignment="1">
      <alignment horizontal="centerContinuous" vertical="center"/>
    </xf>
    <xf numFmtId="0" fontId="0" fillId="17" borderId="29" xfId="0" applyFill="1" applyBorder="1" applyAlignment="1">
      <alignment horizontal="centerContinuous" vertical="center"/>
    </xf>
    <xf numFmtId="0" fontId="0" fillId="17" borderId="38" xfId="0" applyFill="1" applyBorder="1" applyAlignment="1">
      <alignment horizontal="centerContinuous" vertical="center"/>
    </xf>
    <xf numFmtId="0" fontId="0" fillId="17" borderId="20" xfId="0" applyFill="1" applyBorder="1" applyAlignment="1">
      <alignment horizontal="centerContinuous" vertical="center"/>
    </xf>
    <xf numFmtId="0" fontId="0" fillId="18" borderId="29" xfId="0" applyFill="1" applyBorder="1" applyAlignment="1">
      <alignment horizontal="centerContinuous" vertical="center"/>
    </xf>
    <xf numFmtId="0" fontId="0" fillId="18" borderId="38" xfId="0" applyFill="1" applyBorder="1" applyAlignment="1">
      <alignment horizontal="centerContinuous" vertical="center"/>
    </xf>
    <xf numFmtId="0" fontId="0" fillId="18" borderId="20" xfId="0" applyFill="1" applyBorder="1" applyAlignment="1">
      <alignment horizontal="centerContinuous" vertical="center"/>
    </xf>
    <xf numFmtId="0" fontId="0" fillId="17" borderId="23" xfId="0" applyFill="1" applyBorder="1" applyAlignment="1">
      <alignment horizontal="center" vertical="center" wrapText="1"/>
    </xf>
    <xf numFmtId="0" fontId="0" fillId="17" borderId="26" xfId="0" applyFill="1" applyBorder="1" applyAlignment="1">
      <alignment horizontal="center" vertical="center" wrapText="1"/>
    </xf>
    <xf numFmtId="0" fontId="0" fillId="17" borderId="25" xfId="0" applyFill="1" applyBorder="1" applyAlignment="1">
      <alignment horizontal="center" vertical="center" wrapText="1"/>
    </xf>
    <xf numFmtId="0" fontId="0" fillId="18" borderId="23" xfId="0" applyFill="1" applyBorder="1" applyAlignment="1">
      <alignment horizontal="center" vertical="center" wrapText="1"/>
    </xf>
    <xf numFmtId="0" fontId="0" fillId="18" borderId="26" xfId="0" applyFill="1" applyBorder="1" applyAlignment="1">
      <alignment horizontal="center" vertical="center" wrapText="1"/>
    </xf>
    <xf numFmtId="0" fontId="0" fillId="18" borderId="25" xfId="0" applyFill="1" applyBorder="1" applyAlignment="1">
      <alignment horizontal="center" vertical="center" wrapText="1"/>
    </xf>
    <xf numFmtId="0" fontId="0" fillId="19" borderId="23" xfId="0" applyFill="1" applyBorder="1" applyAlignment="1">
      <alignment horizontal="center" vertical="center" wrapText="1"/>
    </xf>
    <xf numFmtId="0" fontId="0" fillId="19" borderId="26" xfId="0" applyFill="1" applyBorder="1" applyAlignment="1">
      <alignment horizontal="center" vertical="center" wrapText="1"/>
    </xf>
    <xf numFmtId="0" fontId="0" fillId="20" borderId="23" xfId="0" applyFill="1" applyBorder="1" applyAlignment="1">
      <alignment horizontal="center" vertical="center" wrapText="1"/>
    </xf>
    <xf numFmtId="0" fontId="0" fillId="20" borderId="26" xfId="0" applyFill="1" applyBorder="1" applyAlignment="1">
      <alignment horizontal="center" vertical="center" wrapText="1"/>
    </xf>
    <xf numFmtId="0" fontId="0" fillId="20" borderId="25" xfId="0" applyFill="1" applyBorder="1" applyAlignment="1">
      <alignment horizontal="center" vertical="center" wrapText="1"/>
    </xf>
    <xf numFmtId="2" fontId="0" fillId="9" borderId="9" xfId="0" applyNumberFormat="1" applyFill="1" applyBorder="1">
      <alignment horizontal="center" vertical="center"/>
    </xf>
    <xf numFmtId="2" fontId="0" fillId="9" borderId="7" xfId="0" applyNumberFormat="1" applyFill="1" applyBorder="1">
      <alignment horizontal="center" vertical="center"/>
    </xf>
    <xf numFmtId="2" fontId="0" fillId="10" borderId="9" xfId="0" applyNumberFormat="1" applyFill="1" applyBorder="1">
      <alignment horizontal="center" vertical="center"/>
    </xf>
    <xf numFmtId="2" fontId="0" fillId="10" borderId="7" xfId="0" applyNumberFormat="1" applyFill="1" applyBorder="1">
      <alignment horizontal="center" vertical="center"/>
    </xf>
    <xf numFmtId="2" fontId="0" fillId="10" borderId="8" xfId="0" applyNumberFormat="1" applyFill="1" applyBorder="1">
      <alignment horizontal="center" vertical="center"/>
    </xf>
    <xf numFmtId="2" fontId="0" fillId="9" borderId="11" xfId="0" applyNumberFormat="1" applyFill="1" applyBorder="1">
      <alignment horizontal="center" vertical="center"/>
    </xf>
    <xf numFmtId="2" fontId="0" fillId="9" borderId="12" xfId="0" applyNumberFormat="1" applyFill="1" applyBorder="1">
      <alignment horizontal="center" vertical="center"/>
    </xf>
    <xf numFmtId="2" fontId="0" fillId="10" borderId="11" xfId="0" applyNumberFormat="1" applyFill="1" applyBorder="1">
      <alignment horizontal="center" vertical="center"/>
    </xf>
    <xf numFmtId="2" fontId="0" fillId="10" borderId="12" xfId="0" applyNumberFormat="1" applyFill="1" applyBorder="1">
      <alignment horizontal="center" vertical="center"/>
    </xf>
    <xf numFmtId="2" fontId="0" fillId="10" borderId="10" xfId="0" applyNumberFormat="1" applyFill="1" applyBorder="1">
      <alignment horizontal="center" vertical="center"/>
    </xf>
    <xf numFmtId="0" fontId="4" fillId="16" borderId="18" xfId="0" applyFont="1" applyFill="1" applyBorder="1" applyAlignment="1">
      <alignment horizontal="centerContinuous" vertical="center"/>
    </xf>
    <xf numFmtId="0" fontId="4" fillId="16" borderId="17" xfId="0" applyFont="1" applyFill="1" applyBorder="1" applyAlignment="1">
      <alignment horizontal="centerContinuous" vertical="center"/>
    </xf>
    <xf numFmtId="0" fontId="4" fillId="17" borderId="18" xfId="0" applyFont="1" applyFill="1" applyBorder="1" applyAlignment="1">
      <alignment horizontal="centerContinuous" vertical="center"/>
    </xf>
    <xf numFmtId="0" fontId="4" fillId="17" borderId="19" xfId="0" applyFont="1" applyFill="1" applyBorder="1" applyAlignment="1">
      <alignment horizontal="centerContinuous" vertical="center"/>
    </xf>
    <xf numFmtId="0" fontId="4" fillId="17" borderId="17" xfId="0" applyFont="1" applyFill="1" applyBorder="1" applyAlignment="1">
      <alignment horizontal="centerContinuous" vertical="center"/>
    </xf>
    <xf numFmtId="0" fontId="4" fillId="18" borderId="18" xfId="0" applyFont="1" applyFill="1" applyBorder="1" applyAlignment="1">
      <alignment horizontal="centerContinuous" vertical="center"/>
    </xf>
    <xf numFmtId="0" fontId="4" fillId="18" borderId="19" xfId="0" applyFont="1" applyFill="1" applyBorder="1" applyAlignment="1">
      <alignment horizontal="centerContinuous" vertical="center"/>
    </xf>
    <xf numFmtId="0" fontId="4" fillId="18" borderId="17" xfId="0" applyFont="1" applyFill="1" applyBorder="1" applyAlignment="1">
      <alignment horizontal="centerContinuous" vertical="center"/>
    </xf>
    <xf numFmtId="0" fontId="4" fillId="19" borderId="18" xfId="0" applyFont="1" applyFill="1" applyBorder="1" applyAlignment="1">
      <alignment horizontal="centerContinuous" vertical="center"/>
    </xf>
    <xf numFmtId="0" fontId="4" fillId="19" borderId="19" xfId="0" applyFont="1" applyFill="1" applyBorder="1" applyAlignment="1">
      <alignment horizontal="centerContinuous" vertical="center"/>
    </xf>
    <xf numFmtId="0" fontId="4" fillId="20" borderId="18" xfId="0" applyFont="1" applyFill="1" applyBorder="1" applyAlignment="1">
      <alignment horizontal="centerContinuous" vertical="center"/>
    </xf>
    <xf numFmtId="0" fontId="4" fillId="20" borderId="19" xfId="0" applyFont="1" applyFill="1" applyBorder="1" applyAlignment="1">
      <alignment horizontal="centerContinuous" vertical="center"/>
    </xf>
    <xf numFmtId="0" fontId="4" fillId="20" borderId="17" xfId="0" applyFont="1" applyFill="1" applyBorder="1" applyAlignment="1">
      <alignment horizontal="centerContinuous" vertical="center"/>
    </xf>
    <xf numFmtId="1" fontId="0" fillId="8" borderId="7" xfId="0" applyNumberFormat="1" applyFill="1" applyBorder="1">
      <alignment horizontal="center" vertical="center"/>
    </xf>
    <xf numFmtId="1" fontId="0" fillId="8" borderId="12" xfId="0" applyNumberFormat="1" applyFill="1" applyBorder="1">
      <alignment horizontal="center" vertical="center"/>
    </xf>
    <xf numFmtId="1" fontId="0" fillId="7" borderId="7" xfId="0" applyNumberFormat="1" applyFill="1" applyBorder="1">
      <alignment horizontal="center" vertical="center"/>
    </xf>
    <xf numFmtId="1" fontId="0" fillId="7" borderId="8" xfId="0" applyNumberFormat="1" applyFill="1" applyBorder="1">
      <alignment horizontal="center" vertical="center"/>
    </xf>
    <xf numFmtId="1" fontId="0" fillId="7" borderId="12" xfId="0" applyNumberFormat="1" applyFill="1" applyBorder="1">
      <alignment horizontal="center" vertical="center"/>
    </xf>
    <xf numFmtId="1" fontId="0" fillId="7" borderId="10" xfId="0" applyNumberFormat="1" applyFill="1" applyBorder="1">
      <alignment horizontal="center" vertical="center"/>
    </xf>
    <xf numFmtId="165" fontId="0" fillId="8" borderId="7" xfId="0" applyNumberFormat="1" applyFill="1" applyBorder="1">
      <alignment horizontal="center" vertical="center"/>
    </xf>
    <xf numFmtId="165" fontId="0" fillId="8" borderId="12" xfId="0" applyNumberFormat="1" applyFill="1" applyBorder="1">
      <alignment horizontal="center" vertical="center"/>
    </xf>
    <xf numFmtId="165" fontId="0" fillId="7" borderId="7" xfId="0" applyNumberFormat="1" applyFill="1" applyBorder="1">
      <alignment horizontal="center" vertical="center"/>
    </xf>
    <xf numFmtId="165" fontId="0" fillId="7" borderId="12" xfId="0" applyNumberFormat="1" applyFill="1" applyBorder="1">
      <alignment horizontal="center" vertical="center"/>
    </xf>
    <xf numFmtId="165" fontId="0" fillId="10" borderId="9" xfId="0" applyNumberFormat="1" applyFill="1" applyBorder="1">
      <alignment horizontal="center" vertical="center"/>
    </xf>
    <xf numFmtId="165" fontId="0" fillId="10" borderId="7" xfId="0" applyNumberFormat="1" applyFill="1" applyBorder="1">
      <alignment horizontal="center" vertical="center"/>
    </xf>
    <xf numFmtId="165" fontId="0" fillId="10" borderId="8" xfId="0" applyNumberFormat="1" applyFill="1" applyBorder="1">
      <alignment horizontal="center" vertical="center"/>
    </xf>
    <xf numFmtId="0" fontId="0" fillId="2" borderId="0" xfId="0" applyBorder="1">
      <alignment horizontal="center" vertical="center"/>
    </xf>
    <xf numFmtId="164" fontId="0" fillId="7" borderId="40" xfId="0" applyNumberFormat="1" applyFill="1" applyBorder="1">
      <alignment horizontal="center" vertical="center"/>
    </xf>
    <xf numFmtId="0" fontId="0" fillId="16" borderId="3" xfId="0" applyFill="1" applyBorder="1">
      <alignment horizontal="center" vertical="center"/>
    </xf>
    <xf numFmtId="0" fontId="0" fillId="15" borderId="4" xfId="0" applyFill="1" applyBorder="1">
      <alignment horizontal="center" vertical="center"/>
    </xf>
    <xf numFmtId="0" fontId="0" fillId="16" borderId="4" xfId="0" applyFill="1" applyBorder="1">
      <alignment horizontal="center" vertical="center"/>
    </xf>
    <xf numFmtId="0" fontId="0" fillId="15" borderId="5" xfId="0" applyFill="1" applyBorder="1">
      <alignment horizontal="center" vertical="center"/>
    </xf>
    <xf numFmtId="0" fontId="0" fillId="16" borderId="5" xfId="0" applyFill="1" applyBorder="1">
      <alignment horizontal="center" vertical="center"/>
    </xf>
    <xf numFmtId="0" fontId="0" fillId="15" borderId="10" xfId="0" applyFill="1" applyBorder="1">
      <alignment horizontal="center" vertical="center"/>
    </xf>
    <xf numFmtId="0" fontId="0" fillId="16" borderId="11" xfId="0" applyFill="1" applyBorder="1">
      <alignment horizontal="center" vertical="center"/>
    </xf>
    <xf numFmtId="0" fontId="0" fillId="16" borderId="12" xfId="0" applyFill="1" applyBorder="1">
      <alignment horizontal="center" vertical="center"/>
    </xf>
    <xf numFmtId="0" fontId="0" fillId="16" borderId="10" xfId="0" applyFill="1" applyBorder="1">
      <alignment horizontal="center" vertical="center"/>
    </xf>
    <xf numFmtId="0" fontId="0" fillId="17" borderId="11" xfId="0" applyFill="1" applyBorder="1">
      <alignment horizontal="center" vertical="center"/>
    </xf>
    <xf numFmtId="0" fontId="0" fillId="17" borderId="12" xfId="0" applyFill="1" applyBorder="1">
      <alignment horizontal="center" vertical="center"/>
    </xf>
    <xf numFmtId="0" fontId="0" fillId="17" borderId="10" xfId="0" applyFill="1" applyBorder="1">
      <alignment horizontal="center" vertical="center"/>
    </xf>
    <xf numFmtId="0" fontId="0" fillId="18" borderId="11" xfId="0" applyFill="1" applyBorder="1">
      <alignment horizontal="center" vertical="center"/>
    </xf>
    <xf numFmtId="0" fontId="0" fillId="18" borderId="12" xfId="0" applyFill="1" applyBorder="1">
      <alignment horizontal="center" vertical="center"/>
    </xf>
    <xf numFmtId="0" fontId="0" fillId="18" borderId="10" xfId="0" applyFill="1" applyBorder="1">
      <alignment horizontal="center" vertical="center"/>
    </xf>
    <xf numFmtId="164" fontId="0" fillId="5" borderId="8" xfId="0" applyNumberFormat="1" applyFill="1" applyBorder="1">
      <alignment horizontal="center" vertical="center"/>
    </xf>
    <xf numFmtId="164" fontId="0" fillId="6" borderId="9" xfId="0" quotePrefix="1" applyNumberFormat="1" applyFill="1" applyBorder="1">
      <alignment horizontal="center" vertical="center"/>
    </xf>
    <xf numFmtId="164" fontId="0" fillId="6" borderId="7" xfId="0" quotePrefix="1" applyNumberFormat="1" applyFill="1" applyBorder="1">
      <alignment horizontal="center" vertical="center"/>
    </xf>
    <xf numFmtId="164" fontId="0" fillId="6" borderId="8" xfId="0" quotePrefix="1" applyNumberFormat="1" applyFill="1" applyBorder="1">
      <alignment horizontal="center" vertical="center"/>
    </xf>
    <xf numFmtId="164" fontId="0" fillId="5" borderId="10" xfId="0" applyNumberFormat="1" applyFill="1" applyBorder="1">
      <alignment horizontal="center" vertical="center"/>
    </xf>
    <xf numFmtId="164" fontId="0" fillId="6" borderId="11" xfId="0" quotePrefix="1" applyNumberFormat="1" applyFill="1" applyBorder="1">
      <alignment horizontal="center" vertical="center"/>
    </xf>
    <xf numFmtId="164" fontId="0" fillId="6" borderId="12" xfId="0" quotePrefix="1" applyNumberFormat="1" applyFill="1" applyBorder="1">
      <alignment horizontal="center" vertical="center"/>
    </xf>
    <xf numFmtId="164" fontId="0" fillId="6" borderId="10" xfId="0" quotePrefix="1" applyNumberFormat="1" applyFill="1" applyBorder="1">
      <alignment horizontal="center" vertical="center"/>
    </xf>
    <xf numFmtId="0" fontId="6" fillId="5" borderId="7" xfId="0" applyFont="1" applyFill="1" applyBorder="1" applyAlignment="1">
      <alignment horizontal="left" vertical="center"/>
    </xf>
    <xf numFmtId="0" fontId="6" fillId="5" borderId="8" xfId="0" applyFont="1" applyFill="1" applyBorder="1" applyAlignment="1">
      <alignment horizontal="left" vertical="center"/>
    </xf>
    <xf numFmtId="0" fontId="0" fillId="16" borderId="23" xfId="0" applyFill="1" applyBorder="1" applyAlignment="1">
      <alignment horizontal="center" vertical="center" wrapText="1"/>
    </xf>
    <xf numFmtId="0" fontId="1" fillId="3" borderId="35" xfId="0" applyFont="1" applyFill="1" applyBorder="1" applyAlignment="1">
      <alignment horizontal="centerContinuous" vertical="center"/>
    </xf>
    <xf numFmtId="0" fontId="1" fillId="3" borderId="32" xfId="0" applyFont="1" applyFill="1" applyBorder="1" applyAlignment="1">
      <alignment horizontal="centerContinuous" vertical="center"/>
    </xf>
    <xf numFmtId="0" fontId="1" fillId="3" borderId="33" xfId="0" applyFont="1" applyFill="1" applyBorder="1" applyAlignment="1">
      <alignment horizontal="centerContinuous" vertical="center"/>
    </xf>
    <xf numFmtId="0" fontId="1" fillId="4" borderId="34" xfId="0" applyFont="1" applyFill="1" applyBorder="1" applyAlignment="1">
      <alignment horizontal="centerContinuous" vertical="center"/>
    </xf>
    <xf numFmtId="0" fontId="1" fillId="4" borderId="32" xfId="0" applyFont="1" applyFill="1" applyBorder="1" applyAlignment="1">
      <alignment horizontal="centerContinuous" vertical="center"/>
    </xf>
    <xf numFmtId="0" fontId="1" fillId="4" borderId="33" xfId="0" applyFont="1" applyFill="1" applyBorder="1" applyAlignment="1">
      <alignment horizontal="centerContinuous" vertical="center"/>
    </xf>
    <xf numFmtId="0" fontId="1" fillId="11" borderId="34" xfId="0" applyFont="1" applyFill="1" applyBorder="1" applyAlignment="1">
      <alignment horizontal="centerContinuous" vertical="center"/>
    </xf>
    <xf numFmtId="0" fontId="1" fillId="11" borderId="32" xfId="0" applyFont="1" applyFill="1" applyBorder="1" applyAlignment="1">
      <alignment horizontal="centerContinuous" vertical="center"/>
    </xf>
    <xf numFmtId="0" fontId="1" fillId="12" borderId="34" xfId="0" applyFont="1" applyFill="1" applyBorder="1" applyAlignment="1">
      <alignment horizontal="centerContinuous" vertical="center"/>
    </xf>
    <xf numFmtId="0" fontId="1" fillId="12" borderId="32" xfId="0" applyFont="1" applyFill="1" applyBorder="1" applyAlignment="1">
      <alignment horizontal="centerContinuous" vertical="center"/>
    </xf>
    <xf numFmtId="0" fontId="1" fillId="12" borderId="33" xfId="0" applyFont="1" applyFill="1" applyBorder="1" applyAlignment="1">
      <alignment horizontal="centerContinuous" vertical="center"/>
    </xf>
    <xf numFmtId="0" fontId="1" fillId="13" borderId="34" xfId="0" applyFont="1" applyFill="1" applyBorder="1" applyAlignment="1">
      <alignment horizontal="centerContinuous" vertical="center"/>
    </xf>
    <xf numFmtId="0" fontId="1" fillId="13" borderId="32" xfId="0" applyFont="1" applyFill="1" applyBorder="1" applyAlignment="1">
      <alignment horizontal="centerContinuous" vertical="center"/>
    </xf>
    <xf numFmtId="0" fontId="1" fillId="13" borderId="33" xfId="0" applyFont="1" applyFill="1" applyBorder="1" applyAlignment="1">
      <alignment horizontal="centerContinuous" vertical="center"/>
    </xf>
    <xf numFmtId="0" fontId="2" fillId="3" borderId="2"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2" fillId="3" borderId="5" xfId="0" applyFont="1" applyFill="1" applyBorder="1" applyAlignment="1">
      <alignment horizontal="center" vertical="center" wrapText="1"/>
    </xf>
    <xf numFmtId="0" fontId="2" fillId="4" borderId="5" xfId="0" applyFont="1" applyFill="1" applyBorder="1" applyAlignment="1">
      <alignment horizontal="center" vertical="center" wrapText="1"/>
    </xf>
    <xf numFmtId="0" fontId="2" fillId="4" borderId="3" xfId="0" applyFont="1" applyFill="1" applyBorder="1" applyAlignment="1">
      <alignment horizontal="center" vertical="center" wrapText="1"/>
    </xf>
    <xf numFmtId="0" fontId="2" fillId="4" borderId="4" xfId="0" applyFont="1" applyFill="1" applyBorder="1" applyAlignment="1">
      <alignment horizontal="center" vertical="center" wrapText="1"/>
    </xf>
    <xf numFmtId="0" fontId="2" fillId="11" borderId="5" xfId="0" applyFont="1" applyFill="1" applyBorder="1" applyAlignment="1">
      <alignment horizontal="center" vertical="center" wrapText="1"/>
    </xf>
    <xf numFmtId="0" fontId="2" fillId="11" borderId="3" xfId="0" applyFont="1" applyFill="1" applyBorder="1" applyAlignment="1">
      <alignment horizontal="center" vertical="center" wrapText="1"/>
    </xf>
    <xf numFmtId="0" fontId="2" fillId="12" borderId="5" xfId="0" applyFont="1" applyFill="1" applyBorder="1" applyAlignment="1">
      <alignment horizontal="center" vertical="center" wrapText="1"/>
    </xf>
    <xf numFmtId="0" fontId="2" fillId="12" borderId="3" xfId="0" applyFont="1" applyFill="1" applyBorder="1" applyAlignment="1">
      <alignment horizontal="center" vertical="center" wrapText="1"/>
    </xf>
    <xf numFmtId="0" fontId="2" fillId="12" borderId="4" xfId="0" applyFont="1" applyFill="1" applyBorder="1" applyAlignment="1">
      <alignment horizontal="center" vertical="center" wrapText="1"/>
    </xf>
    <xf numFmtId="0" fontId="2" fillId="13" borderId="5" xfId="0" applyFont="1" applyFill="1" applyBorder="1" applyAlignment="1">
      <alignment horizontal="center" vertical="center" wrapText="1"/>
    </xf>
    <xf numFmtId="0" fontId="2" fillId="13" borderId="3" xfId="0" applyFont="1" applyFill="1" applyBorder="1" applyAlignment="1">
      <alignment horizontal="center" vertical="center" wrapText="1"/>
    </xf>
    <xf numFmtId="0" fontId="2" fillId="13" borderId="4" xfId="0" applyFont="1" applyFill="1" applyBorder="1" applyAlignment="1">
      <alignment horizontal="center" vertical="center" wrapText="1"/>
    </xf>
    <xf numFmtId="0" fontId="2" fillId="3" borderId="2" xfId="0" applyFont="1" applyFill="1" applyBorder="1">
      <alignment horizontal="center" vertical="center"/>
    </xf>
    <xf numFmtId="0" fontId="2" fillId="3" borderId="3" xfId="0" applyFont="1" applyFill="1" applyBorder="1">
      <alignment horizontal="center" vertical="center"/>
    </xf>
    <xf numFmtId="0" fontId="2" fillId="3" borderId="4" xfId="0" applyFont="1" applyFill="1" applyBorder="1">
      <alignment horizontal="center" vertical="center"/>
    </xf>
    <xf numFmtId="0" fontId="2" fillId="3" borderId="5" xfId="0" applyFont="1" applyFill="1" applyBorder="1">
      <alignment horizontal="center" vertical="center"/>
    </xf>
    <xf numFmtId="0" fontId="2" fillId="4" borderId="5" xfId="0" applyFont="1" applyFill="1" applyBorder="1">
      <alignment horizontal="center" vertical="center"/>
    </xf>
    <xf numFmtId="0" fontId="2" fillId="4" borderId="3" xfId="0" applyFont="1" applyFill="1" applyBorder="1">
      <alignment horizontal="center" vertical="center"/>
    </xf>
    <xf numFmtId="0" fontId="2" fillId="4" borderId="4" xfId="0" applyFont="1" applyFill="1" applyBorder="1">
      <alignment horizontal="center" vertical="center"/>
    </xf>
    <xf numFmtId="0" fontId="2" fillId="11" borderId="5" xfId="0" applyFont="1" applyFill="1" applyBorder="1">
      <alignment horizontal="center" vertical="center"/>
    </xf>
    <xf numFmtId="0" fontId="2" fillId="11" borderId="3" xfId="0" applyFont="1" applyFill="1" applyBorder="1">
      <alignment horizontal="center" vertical="center"/>
    </xf>
    <xf numFmtId="0" fontId="2" fillId="12" borderId="5" xfId="0" applyFont="1" applyFill="1" applyBorder="1">
      <alignment horizontal="center" vertical="center"/>
    </xf>
    <xf numFmtId="0" fontId="2" fillId="12" borderId="3" xfId="0" applyFont="1" applyFill="1" applyBorder="1">
      <alignment horizontal="center" vertical="center"/>
    </xf>
    <xf numFmtId="0" fontId="2" fillId="12" borderId="4" xfId="0" applyFont="1" applyFill="1" applyBorder="1">
      <alignment horizontal="center" vertical="center"/>
    </xf>
    <xf numFmtId="0" fontId="2" fillId="13" borderId="5" xfId="0" applyFont="1" applyFill="1" applyBorder="1">
      <alignment horizontal="center" vertical="center"/>
    </xf>
    <xf numFmtId="0" fontId="2" fillId="13" borderId="3" xfId="0" applyFont="1" applyFill="1" applyBorder="1">
      <alignment horizontal="center" vertical="center"/>
    </xf>
    <xf numFmtId="0" fontId="2" fillId="13" borderId="4" xfId="0" applyFont="1" applyFill="1" applyBorder="1">
      <alignment horizontal="center" vertical="center"/>
    </xf>
    <xf numFmtId="10" fontId="2" fillId="3" borderId="36" xfId="0" applyNumberFormat="1" applyFont="1" applyFill="1" applyBorder="1">
      <alignment horizontal="center" vertical="center"/>
    </xf>
    <xf numFmtId="10" fontId="2" fillId="3" borderId="12" xfId="0" applyNumberFormat="1" applyFont="1" applyFill="1" applyBorder="1">
      <alignment horizontal="center" vertical="center"/>
    </xf>
    <xf numFmtId="10" fontId="2" fillId="3" borderId="10" xfId="0" applyNumberFormat="1" applyFont="1" applyFill="1" applyBorder="1">
      <alignment horizontal="center" vertical="center"/>
    </xf>
    <xf numFmtId="10" fontId="2" fillId="4" borderId="11" xfId="0" applyNumberFormat="1" applyFont="1" applyFill="1" applyBorder="1">
      <alignment horizontal="center" vertical="center"/>
    </xf>
    <xf numFmtId="10" fontId="2" fillId="4" borderId="12" xfId="0" applyNumberFormat="1" applyFont="1" applyFill="1" applyBorder="1">
      <alignment horizontal="center" vertical="center"/>
    </xf>
    <xf numFmtId="10" fontId="2" fillId="4" borderId="10" xfId="0" applyNumberFormat="1" applyFont="1" applyFill="1" applyBorder="1">
      <alignment horizontal="center" vertical="center"/>
    </xf>
    <xf numFmtId="10" fontId="2" fillId="11" borderId="11" xfId="0" applyNumberFormat="1" applyFont="1" applyFill="1" applyBorder="1">
      <alignment horizontal="center" vertical="center"/>
    </xf>
    <xf numFmtId="10" fontId="2" fillId="11" borderId="12" xfId="0" applyNumberFormat="1" applyFont="1" applyFill="1" applyBorder="1">
      <alignment horizontal="center" vertical="center"/>
    </xf>
    <xf numFmtId="10" fontId="2" fillId="12" borderId="11" xfId="0" applyNumberFormat="1" applyFont="1" applyFill="1" applyBorder="1">
      <alignment horizontal="center" vertical="center"/>
    </xf>
    <xf numFmtId="10" fontId="2" fillId="12" borderId="12" xfId="0" applyNumberFormat="1" applyFont="1" applyFill="1" applyBorder="1">
      <alignment horizontal="center" vertical="center"/>
    </xf>
    <xf numFmtId="10" fontId="2" fillId="12" borderId="10" xfId="0" applyNumberFormat="1" applyFont="1" applyFill="1" applyBorder="1">
      <alignment horizontal="center" vertical="center"/>
    </xf>
    <xf numFmtId="10" fontId="2" fillId="13" borderId="11" xfId="0" applyNumberFormat="1" applyFont="1" applyFill="1" applyBorder="1">
      <alignment horizontal="center" vertical="center"/>
    </xf>
    <xf numFmtId="10" fontId="2" fillId="13" borderId="12" xfId="0" applyNumberFormat="1" applyFont="1" applyFill="1" applyBorder="1">
      <alignment horizontal="center" vertical="center"/>
    </xf>
    <xf numFmtId="10" fontId="2" fillId="13" borderId="10" xfId="0" applyNumberFormat="1" applyFont="1" applyFill="1" applyBorder="1">
      <alignment horizontal="center" vertical="center"/>
    </xf>
    <xf numFmtId="0" fontId="0" fillId="15" borderId="11" xfId="0" applyFill="1" applyBorder="1">
      <alignment horizontal="center" vertical="center"/>
    </xf>
    <xf numFmtId="0" fontId="0" fillId="5" borderId="6" xfId="0" applyFill="1" applyBorder="1">
      <alignment horizontal="center" vertical="center"/>
    </xf>
    <xf numFmtId="0" fontId="0" fillId="6" borderId="8" xfId="0" applyFill="1" applyBorder="1" applyAlignment="1">
      <alignment vertical="center"/>
    </xf>
    <xf numFmtId="0" fontId="0" fillId="9" borderId="7" xfId="0" applyFill="1" applyBorder="1" applyAlignment="1">
      <alignment horizontal="left" vertical="center"/>
    </xf>
    <xf numFmtId="0" fontId="0" fillId="9" borderId="8" xfId="0" applyFill="1" applyBorder="1" applyAlignment="1">
      <alignment horizontal="left" vertical="center"/>
    </xf>
    <xf numFmtId="0" fontId="6" fillId="5" borderId="9" xfId="0" applyFont="1" applyFill="1" applyBorder="1" applyAlignment="1">
      <alignment horizontal="left" vertical="center"/>
    </xf>
    <xf numFmtId="167" fontId="0" fillId="6" borderId="9" xfId="0" applyNumberFormat="1" applyFill="1" applyBorder="1">
      <alignment horizontal="center" vertical="center"/>
    </xf>
    <xf numFmtId="167" fontId="0" fillId="6" borderId="7" xfId="0" applyNumberFormat="1" applyFill="1" applyBorder="1">
      <alignment horizontal="center" vertical="center"/>
    </xf>
    <xf numFmtId="167" fontId="0" fillId="6" borderId="11" xfId="0" applyNumberFormat="1" applyFill="1" applyBorder="1">
      <alignment horizontal="center" vertical="center"/>
    </xf>
    <xf numFmtId="167" fontId="0" fillId="6" borderId="12" xfId="0" applyNumberFormat="1" applyFill="1" applyBorder="1">
      <alignment horizontal="center" vertical="center"/>
    </xf>
    <xf numFmtId="0" fontId="0" fillId="15" borderId="17" xfId="0" applyFill="1" applyBorder="1">
      <alignment horizontal="center" vertical="center"/>
    </xf>
    <xf numFmtId="0" fontId="0" fillId="16" borderId="18" xfId="0" applyFill="1" applyBorder="1">
      <alignment horizontal="center" vertical="center"/>
    </xf>
    <xf numFmtId="0" fontId="0" fillId="16" borderId="19" xfId="0" applyFill="1" applyBorder="1">
      <alignment horizontal="center" vertical="center"/>
    </xf>
    <xf numFmtId="0" fontId="0" fillId="16" borderId="17" xfId="0" applyFill="1" applyBorder="1">
      <alignment horizontal="center" vertical="center"/>
    </xf>
    <xf numFmtId="0" fontId="0" fillId="17" borderId="18" xfId="0" applyFill="1" applyBorder="1">
      <alignment horizontal="center" vertical="center"/>
    </xf>
    <xf numFmtId="0" fontId="0" fillId="17" borderId="19" xfId="0" applyFill="1" applyBorder="1">
      <alignment horizontal="center" vertical="center"/>
    </xf>
    <xf numFmtId="0" fontId="0" fillId="17" borderId="17" xfId="0" applyFill="1" applyBorder="1">
      <alignment horizontal="center" vertical="center"/>
    </xf>
    <xf numFmtId="0" fontId="0" fillId="18" borderId="18" xfId="0" applyFill="1" applyBorder="1">
      <alignment horizontal="center" vertical="center"/>
    </xf>
    <xf numFmtId="0" fontId="0" fillId="18" borderId="19" xfId="0" applyFill="1" applyBorder="1">
      <alignment horizontal="center" vertical="center"/>
    </xf>
    <xf numFmtId="0" fontId="0" fillId="18" borderId="17" xfId="0" applyFill="1" applyBorder="1">
      <alignment horizontal="center" vertical="center"/>
    </xf>
    <xf numFmtId="166" fontId="0" fillId="5" borderId="9" xfId="0" applyNumberFormat="1" applyFill="1" applyBorder="1">
      <alignment horizontal="center" vertical="center"/>
    </xf>
    <xf numFmtId="166" fontId="0" fillId="5" borderId="11" xfId="0" applyNumberFormat="1" applyFill="1" applyBorder="1">
      <alignment horizontal="center" vertical="center"/>
    </xf>
    <xf numFmtId="0" fontId="0" fillId="15" borderId="18" xfId="0" applyFill="1" applyBorder="1">
      <alignment horizontal="center" vertical="center"/>
    </xf>
    <xf numFmtId="0" fontId="0" fillId="16" borderId="18" xfId="0" quotePrefix="1" applyFill="1" applyBorder="1">
      <alignment horizontal="center" vertical="center"/>
    </xf>
    <xf numFmtId="0" fontId="0" fillId="2" borderId="43" xfId="0" applyBorder="1">
      <alignment horizontal="center" vertical="center"/>
    </xf>
    <xf numFmtId="168" fontId="0" fillId="5" borderId="9" xfId="0" quotePrefix="1" applyNumberFormat="1" applyFill="1" applyBorder="1">
      <alignment horizontal="center" vertical="center"/>
    </xf>
    <xf numFmtId="0" fontId="0" fillId="9" borderId="0" xfId="0" applyFill="1" applyBorder="1">
      <alignment horizontal="center" vertical="center"/>
    </xf>
    <xf numFmtId="0" fontId="0" fillId="9" borderId="8" xfId="0" quotePrefix="1" applyFill="1" applyBorder="1">
      <alignment horizontal="center" vertical="center"/>
    </xf>
    <xf numFmtId="0" fontId="0" fillId="19" borderId="17" xfId="0" applyFill="1" applyBorder="1" applyAlignment="1">
      <alignment horizontal="centerContinuous" vertical="center"/>
    </xf>
    <xf numFmtId="0" fontId="0" fillId="19" borderId="20" xfId="0" applyFill="1" applyBorder="1" applyAlignment="1">
      <alignment horizontal="centerContinuous" vertical="center"/>
    </xf>
    <xf numFmtId="0" fontId="0" fillId="19" borderId="25" xfId="0" applyFill="1" applyBorder="1">
      <alignment horizontal="center" vertical="center"/>
    </xf>
    <xf numFmtId="0" fontId="0" fillId="19" borderId="24" xfId="0" applyFill="1" applyBorder="1">
      <alignment horizontal="center" vertical="center"/>
    </xf>
    <xf numFmtId="0" fontId="0" fillId="19" borderId="29" xfId="0" applyFill="1" applyBorder="1" applyAlignment="1">
      <alignment horizontal="centerContinuous" vertical="center"/>
    </xf>
    <xf numFmtId="0" fontId="0" fillId="19" borderId="30" xfId="0" applyFill="1" applyBorder="1">
      <alignment horizontal="center" vertical="center"/>
    </xf>
    <xf numFmtId="0" fontId="0" fillId="9" borderId="22" xfId="0" applyFill="1" applyBorder="1">
      <alignment horizontal="center" vertical="center"/>
    </xf>
    <xf numFmtId="0" fontId="0" fillId="9" borderId="45" xfId="0" applyFill="1" applyBorder="1">
      <alignment horizontal="center" vertical="center"/>
    </xf>
    <xf numFmtId="0" fontId="0" fillId="6" borderId="9" xfId="0" applyFill="1" applyBorder="1" applyAlignment="1">
      <alignment vertical="center"/>
    </xf>
    <xf numFmtId="0" fontId="1" fillId="11" borderId="41" xfId="0" applyFont="1" applyFill="1" applyBorder="1" applyAlignment="1">
      <alignment horizontal="centerContinuous" vertical="center"/>
    </xf>
    <xf numFmtId="0" fontId="2" fillId="11" borderId="42" xfId="0" applyFont="1" applyFill="1" applyBorder="1" applyAlignment="1">
      <alignment horizontal="center" vertical="center" wrapText="1"/>
    </xf>
    <xf numFmtId="0" fontId="0" fillId="7" borderId="8" xfId="0" applyFill="1" applyBorder="1" applyAlignment="1">
      <alignment vertical="center"/>
    </xf>
    <xf numFmtId="0" fontId="0" fillId="7" borderId="7" xfId="0" applyFill="1" applyBorder="1" applyAlignment="1">
      <alignment vertical="center"/>
    </xf>
    <xf numFmtId="0" fontId="0" fillId="8" borderId="8" xfId="0" applyFill="1" applyBorder="1" applyAlignment="1">
      <alignment vertical="center"/>
    </xf>
    <xf numFmtId="0" fontId="0" fillId="9" borderId="8" xfId="0" applyFill="1" applyBorder="1" applyAlignment="1">
      <alignment vertical="center"/>
    </xf>
    <xf numFmtId="0" fontId="1" fillId="11" borderId="44" xfId="0" applyFont="1" applyFill="1" applyBorder="1" applyAlignment="1">
      <alignment horizontal="centerContinuous" vertical="center"/>
    </xf>
    <xf numFmtId="10" fontId="2" fillId="11" borderId="46" xfId="0" applyNumberFormat="1" applyFont="1" applyFill="1" applyBorder="1">
      <alignment horizontal="center" vertical="center"/>
    </xf>
    <xf numFmtId="0" fontId="1" fillId="12" borderId="44" xfId="0" applyFont="1" applyFill="1" applyBorder="1" applyAlignment="1">
      <alignment horizontal="centerContinuous" vertical="center"/>
    </xf>
    <xf numFmtId="10" fontId="2" fillId="12" borderId="46" xfId="0" applyNumberFormat="1" applyFont="1" applyFill="1" applyBorder="1">
      <alignment horizontal="center" vertical="center"/>
    </xf>
    <xf numFmtId="0" fontId="1" fillId="13" borderId="44" xfId="0" applyFont="1" applyFill="1" applyBorder="1" applyAlignment="1">
      <alignment horizontal="centerContinuous" vertical="center"/>
    </xf>
    <xf numFmtId="10" fontId="2" fillId="13" borderId="46" xfId="0" applyNumberFormat="1" applyFont="1" applyFill="1" applyBorder="1">
      <alignment horizontal="center" vertical="center"/>
    </xf>
    <xf numFmtId="0" fontId="0" fillId="9" borderId="22" xfId="0" applyFill="1" applyBorder="1" applyAlignment="1">
      <alignment vertical="center"/>
    </xf>
    <xf numFmtId="0" fontId="0" fillId="8" borderId="22" xfId="0" applyFill="1" applyBorder="1" applyAlignment="1">
      <alignment vertical="center"/>
    </xf>
    <xf numFmtId="0" fontId="0" fillId="7" borderId="22" xfId="0" applyFill="1" applyBorder="1" applyAlignment="1">
      <alignment vertical="center"/>
    </xf>
    <xf numFmtId="0" fontId="0" fillId="6" borderId="12" xfId="0" applyFill="1" applyBorder="1" applyAlignment="1">
      <alignment horizontal="left" vertical="center"/>
    </xf>
    <xf numFmtId="0" fontId="0" fillId="6" borderId="11" xfId="0" applyFill="1" applyBorder="1" applyAlignment="1">
      <alignment horizontal="left" vertical="center"/>
    </xf>
    <xf numFmtId="0" fontId="0" fillId="6" borderId="3" xfId="0" applyFill="1" applyBorder="1" applyAlignment="1">
      <alignment horizontal="left" vertical="center"/>
    </xf>
    <xf numFmtId="0" fontId="0" fillId="6" borderId="5" xfId="0" applyFill="1" applyBorder="1" applyAlignment="1">
      <alignment horizontal="left" vertical="center"/>
    </xf>
    <xf numFmtId="0" fontId="0" fillId="6" borderId="13" xfId="0" applyFill="1" applyBorder="1" applyAlignment="1">
      <alignment horizontal="left" vertical="center"/>
    </xf>
    <xf numFmtId="0" fontId="0" fillId="6" borderId="15" xfId="0" applyFill="1" applyBorder="1" applyAlignment="1">
      <alignment horizontal="left" vertical="center"/>
    </xf>
    <xf numFmtId="0" fontId="3" fillId="2" borderId="0" xfId="0" applyFont="1" applyAlignment="1">
      <alignment horizontal="left" vertical="center"/>
    </xf>
    <xf numFmtId="0" fontId="4" fillId="2" borderId="0" xfId="0" applyFont="1" applyAlignment="1">
      <alignment horizontal="left" vertical="center"/>
    </xf>
    <xf numFmtId="0" fontId="0" fillId="7" borderId="5" xfId="0" applyFill="1" applyBorder="1">
      <alignment horizontal="center" vertical="center"/>
    </xf>
    <xf numFmtId="0" fontId="0" fillId="7" borderId="3" xfId="0" applyFill="1" applyBorder="1">
      <alignment horizontal="center" vertical="center"/>
    </xf>
    <xf numFmtId="0" fontId="0" fillId="7" borderId="4" xfId="0" applyFill="1" applyBorder="1">
      <alignment horizontal="center" vertical="center"/>
    </xf>
    <xf numFmtId="0" fontId="0" fillId="8" borderId="5" xfId="0" applyFill="1" applyBorder="1">
      <alignment horizontal="center" vertical="center"/>
    </xf>
    <xf numFmtId="0" fontId="0" fillId="8" borderId="3" xfId="0" applyFill="1" applyBorder="1">
      <alignment horizontal="center" vertical="center"/>
    </xf>
    <xf numFmtId="0" fontId="0" fillId="9" borderId="5" xfId="0" applyFill="1" applyBorder="1">
      <alignment horizontal="center" vertical="center"/>
    </xf>
    <xf numFmtId="0" fontId="0" fillId="9" borderId="3" xfId="0" applyFill="1" applyBorder="1">
      <alignment horizontal="center" vertical="center"/>
    </xf>
    <xf numFmtId="0" fontId="0" fillId="9" borderId="4" xfId="0" applyFill="1" applyBorder="1">
      <alignment horizontal="center" vertical="center"/>
    </xf>
    <xf numFmtId="0" fontId="0" fillId="5" borderId="36" xfId="0" applyFill="1" applyBorder="1">
      <alignment horizontal="center" vertical="center"/>
    </xf>
    <xf numFmtId="0" fontId="0" fillId="5" borderId="12" xfId="0" applyFill="1" applyBorder="1">
      <alignment horizontal="center" vertical="center"/>
    </xf>
    <xf numFmtId="0" fontId="0" fillId="5" borderId="10" xfId="0" applyFill="1" applyBorder="1" applyAlignment="1">
      <alignment horizontal="left" vertical="center"/>
    </xf>
    <xf numFmtId="0" fontId="0" fillId="6" borderId="10" xfId="0" applyFill="1" applyBorder="1" applyAlignment="1">
      <alignment horizontal="left" vertical="center"/>
    </xf>
    <xf numFmtId="0" fontId="0" fillId="7" borderId="48" xfId="0" applyFill="1" applyBorder="1">
      <alignment horizontal="center" vertical="center"/>
    </xf>
    <xf numFmtId="0" fontId="0" fillId="7" borderId="12" xfId="0" applyFill="1" applyBorder="1">
      <alignment horizontal="center" vertical="center"/>
    </xf>
    <xf numFmtId="0" fontId="0" fillId="8" borderId="11" xfId="0" applyFill="1" applyBorder="1">
      <alignment horizontal="center" vertical="center"/>
    </xf>
    <xf numFmtId="0" fontId="0" fillId="8" borderId="12" xfId="0" applyFill="1" applyBorder="1">
      <alignment horizontal="center" vertical="center"/>
    </xf>
    <xf numFmtId="0" fontId="0" fillId="8" borderId="12" xfId="0" applyFill="1" applyBorder="1" applyAlignment="1">
      <alignment horizontal="left" vertical="center"/>
    </xf>
    <xf numFmtId="0" fontId="0" fillId="9" borderId="11" xfId="0" applyFill="1" applyBorder="1">
      <alignment horizontal="center" vertical="center"/>
    </xf>
    <xf numFmtId="0" fontId="0" fillId="9" borderId="12" xfId="0" applyFill="1" applyBorder="1" applyAlignment="1">
      <alignment horizontal="left" vertical="center"/>
    </xf>
    <xf numFmtId="0" fontId="0" fillId="9" borderId="12" xfId="0" applyFill="1" applyBorder="1">
      <alignment horizontal="center" vertical="center"/>
    </xf>
    <xf numFmtId="0" fontId="0" fillId="9" borderId="10" xfId="0" applyFill="1" applyBorder="1">
      <alignment horizontal="center" vertical="center"/>
    </xf>
    <xf numFmtId="165" fontId="0" fillId="10" borderId="11" xfId="0" applyNumberFormat="1" applyFill="1" applyBorder="1">
      <alignment horizontal="center" vertical="center"/>
    </xf>
    <xf numFmtId="165" fontId="0" fillId="10" borderId="12" xfId="0" applyNumberFormat="1" applyFill="1" applyBorder="1">
      <alignment horizontal="center" vertical="center"/>
    </xf>
    <xf numFmtId="165" fontId="0" fillId="10" borderId="10" xfId="0" applyNumberFormat="1" applyFill="1" applyBorder="1">
      <alignment horizontal="center" vertical="center"/>
    </xf>
    <xf numFmtId="0" fontId="0" fillId="6" borderId="11" xfId="0" applyFill="1" applyBorder="1" applyAlignment="1">
      <alignment vertical="center"/>
    </xf>
    <xf numFmtId="0" fontId="0" fillId="6" borderId="10" xfId="0" applyFill="1" applyBorder="1" applyAlignment="1">
      <alignment vertical="center"/>
    </xf>
    <xf numFmtId="0" fontId="0" fillId="7" borderId="49" xfId="0" applyFill="1" applyBorder="1" applyAlignment="1">
      <alignment vertical="center"/>
    </xf>
    <xf numFmtId="0" fontId="0" fillId="7" borderId="10" xfId="0" applyFill="1" applyBorder="1" applyAlignment="1">
      <alignment vertical="center"/>
    </xf>
    <xf numFmtId="0" fontId="0" fillId="7" borderId="12" xfId="0" applyFill="1" applyBorder="1" applyAlignment="1">
      <alignment vertical="center"/>
    </xf>
    <xf numFmtId="0" fontId="0" fillId="8" borderId="49" xfId="0" applyFill="1" applyBorder="1" applyAlignment="1">
      <alignment vertical="center"/>
    </xf>
    <xf numFmtId="0" fontId="0" fillId="8" borderId="10" xfId="0" applyFill="1" applyBorder="1" applyAlignment="1">
      <alignment vertical="center"/>
    </xf>
    <xf numFmtId="0" fontId="0" fillId="9" borderId="49" xfId="0" applyFill="1" applyBorder="1" applyAlignment="1">
      <alignment vertical="center"/>
    </xf>
    <xf numFmtId="0" fontId="0" fillId="9" borderId="10" xfId="0" applyFill="1" applyBorder="1" applyAlignment="1">
      <alignment vertical="center"/>
    </xf>
    <xf numFmtId="0" fontId="0" fillId="7" borderId="10" xfId="0" applyFill="1" applyBorder="1" applyAlignment="1">
      <alignment horizontal="left" vertical="center"/>
    </xf>
    <xf numFmtId="0" fontId="0" fillId="9" borderId="10" xfId="0" applyFill="1" applyBorder="1" applyAlignment="1">
      <alignment horizontal="left" vertical="center"/>
    </xf>
    <xf numFmtId="0" fontId="0" fillId="10" borderId="11" xfId="0" applyFill="1" applyBorder="1" applyAlignment="1">
      <alignment horizontal="left" vertical="center"/>
    </xf>
    <xf numFmtId="0" fontId="0" fillId="10" borderId="12" xfId="0" applyFill="1" applyBorder="1" applyAlignment="1">
      <alignment horizontal="left" vertical="center"/>
    </xf>
    <xf numFmtId="0" fontId="0" fillId="5" borderId="2" xfId="0" applyFill="1" applyBorder="1">
      <alignment horizontal="center" vertical="center"/>
    </xf>
    <xf numFmtId="0" fontId="0" fillId="5" borderId="3" xfId="0" applyFill="1" applyBorder="1" applyAlignment="1">
      <alignment horizontal="left" vertical="center"/>
    </xf>
    <xf numFmtId="0" fontId="0" fillId="5" borderId="3" xfId="0" applyFill="1" applyBorder="1">
      <alignment horizontal="center" vertical="center"/>
    </xf>
    <xf numFmtId="0" fontId="0" fillId="5" borderId="4" xfId="0" applyFill="1" applyBorder="1" applyAlignment="1">
      <alignment horizontal="left" vertical="center"/>
    </xf>
    <xf numFmtId="167" fontId="0" fillId="6" borderId="5" xfId="0" applyNumberFormat="1" applyFill="1" applyBorder="1">
      <alignment horizontal="center" vertical="center"/>
    </xf>
    <xf numFmtId="167" fontId="0" fillId="6" borderId="3" xfId="0" applyNumberFormat="1" applyFill="1" applyBorder="1">
      <alignment horizontal="center" vertical="center"/>
    </xf>
    <xf numFmtId="0" fontId="0" fillId="6" borderId="4" xfId="0" applyFill="1" applyBorder="1" applyAlignment="1">
      <alignment horizontal="left" vertical="center"/>
    </xf>
    <xf numFmtId="0" fontId="0" fillId="7" borderId="42" xfId="0" applyFill="1" applyBorder="1">
      <alignment horizontal="center" vertical="center"/>
    </xf>
    <xf numFmtId="165" fontId="0" fillId="7" borderId="3" xfId="0" applyNumberFormat="1" applyFill="1" applyBorder="1">
      <alignment horizontal="center" vertical="center"/>
    </xf>
    <xf numFmtId="2" fontId="0" fillId="7" borderId="3" xfId="0" applyNumberFormat="1" applyFill="1" applyBorder="1">
      <alignment horizontal="center" vertical="center"/>
    </xf>
    <xf numFmtId="165" fontId="0" fillId="8" borderId="3" xfId="0" applyNumberFormat="1" applyFill="1" applyBorder="1">
      <alignment horizontal="center" vertical="center"/>
    </xf>
    <xf numFmtId="0" fontId="0" fillId="8" borderId="3" xfId="0" applyFill="1" applyBorder="1" applyAlignment="1">
      <alignment horizontal="left" vertical="center"/>
    </xf>
    <xf numFmtId="0" fontId="0" fillId="9" borderId="3" xfId="0" applyFill="1" applyBorder="1" applyAlignment="1">
      <alignment horizontal="left" vertical="center"/>
    </xf>
    <xf numFmtId="165" fontId="0" fillId="10" borderId="5" xfId="0" applyNumberFormat="1" applyFill="1" applyBorder="1">
      <alignment horizontal="center" vertical="center"/>
    </xf>
    <xf numFmtId="165" fontId="0" fillId="10" borderId="3" xfId="0" applyNumberFormat="1" applyFill="1" applyBorder="1">
      <alignment horizontal="center" vertical="center"/>
    </xf>
    <xf numFmtId="165" fontId="0" fillId="10" borderId="4" xfId="0" applyNumberFormat="1" applyFill="1" applyBorder="1">
      <alignment horizontal="center" vertical="center"/>
    </xf>
    <xf numFmtId="0" fontId="0" fillId="5" borderId="5" xfId="0" applyFill="1" applyBorder="1">
      <alignment horizontal="center" vertical="center"/>
    </xf>
    <xf numFmtId="0" fontId="0" fillId="6" borderId="5" xfId="0" applyFill="1" applyBorder="1" applyAlignment="1">
      <alignment vertical="center"/>
    </xf>
    <xf numFmtId="0" fontId="0" fillId="6" borderId="4" xfId="0" applyFill="1" applyBorder="1" applyAlignment="1">
      <alignment vertical="center"/>
    </xf>
    <xf numFmtId="0" fontId="0" fillId="7" borderId="50" xfId="0" applyFill="1" applyBorder="1" applyAlignment="1">
      <alignment vertical="center"/>
    </xf>
    <xf numFmtId="0" fontId="0" fillId="7" borderId="4" xfId="0" applyFill="1" applyBorder="1" applyAlignment="1">
      <alignment vertical="center"/>
    </xf>
    <xf numFmtId="0" fontId="0" fillId="7" borderId="3" xfId="0" applyFill="1" applyBorder="1" applyAlignment="1">
      <alignment vertical="center"/>
    </xf>
    <xf numFmtId="0" fontId="0" fillId="8" borderId="50" xfId="0" applyFill="1" applyBorder="1" applyAlignment="1">
      <alignment vertical="center"/>
    </xf>
    <xf numFmtId="0" fontId="0" fillId="8" borderId="4" xfId="0" applyFill="1" applyBorder="1" applyAlignment="1">
      <alignment vertical="center"/>
    </xf>
    <xf numFmtId="0" fontId="0" fillId="9" borderId="50" xfId="0" applyFill="1" applyBorder="1" applyAlignment="1">
      <alignment vertical="center"/>
    </xf>
    <xf numFmtId="0" fontId="0" fillId="9" borderId="4" xfId="0" applyFill="1" applyBorder="1" applyAlignment="1">
      <alignment vertical="center"/>
    </xf>
    <xf numFmtId="0" fontId="0" fillId="5" borderId="5" xfId="0" applyFill="1" applyBorder="1" applyAlignment="1">
      <alignment horizontal="left" vertical="center"/>
    </xf>
    <xf numFmtId="0" fontId="0" fillId="7" borderId="4" xfId="0" applyFill="1" applyBorder="1" applyAlignment="1">
      <alignment horizontal="left" vertical="center"/>
    </xf>
    <xf numFmtId="0" fontId="0" fillId="9" borderId="4" xfId="0" applyFill="1" applyBorder="1" applyAlignment="1">
      <alignment horizontal="left" vertical="center"/>
    </xf>
    <xf numFmtId="0" fontId="0" fillId="10" borderId="5" xfId="0" applyFill="1" applyBorder="1" applyAlignment="1">
      <alignment horizontal="left" vertical="center"/>
    </xf>
    <xf numFmtId="0" fontId="0" fillId="10" borderId="3" xfId="0" applyFill="1" applyBorder="1" applyAlignment="1">
      <alignment horizontal="left" vertical="center"/>
    </xf>
    <xf numFmtId="0" fontId="0" fillId="5" borderId="47" xfId="0" applyFill="1" applyBorder="1">
      <alignment horizontal="center" vertical="center"/>
    </xf>
    <xf numFmtId="0" fontId="0" fillId="5" borderId="13" xfId="0" applyFill="1" applyBorder="1" applyAlignment="1">
      <alignment horizontal="left" vertical="center"/>
    </xf>
    <xf numFmtId="0" fontId="0" fillId="5" borderId="13" xfId="0" applyFill="1" applyBorder="1">
      <alignment horizontal="center" vertical="center"/>
    </xf>
    <xf numFmtId="0" fontId="0" fillId="5" borderId="14" xfId="0" applyFill="1" applyBorder="1" applyAlignment="1">
      <alignment horizontal="left" vertical="center"/>
    </xf>
    <xf numFmtId="167" fontId="0" fillId="6" borderId="15" xfId="0" applyNumberFormat="1" applyFill="1" applyBorder="1">
      <alignment horizontal="center" vertical="center"/>
    </xf>
    <xf numFmtId="167" fontId="0" fillId="6" borderId="13" xfId="0" applyNumberFormat="1" applyFill="1" applyBorder="1">
      <alignment horizontal="center" vertical="center"/>
    </xf>
    <xf numFmtId="0" fontId="0" fillId="6" borderId="14" xfId="0" applyFill="1" applyBorder="1" applyAlignment="1">
      <alignment horizontal="left" vertical="center"/>
    </xf>
    <xf numFmtId="0" fontId="0" fillId="7" borderId="15" xfId="0" applyFill="1" applyBorder="1">
      <alignment horizontal="center" vertical="center"/>
    </xf>
    <xf numFmtId="0" fontId="0" fillId="7" borderId="51" xfId="0" applyFill="1" applyBorder="1">
      <alignment horizontal="center" vertical="center"/>
    </xf>
    <xf numFmtId="0" fontId="0" fillId="7" borderId="13" xfId="0" applyFill="1" applyBorder="1">
      <alignment horizontal="center" vertical="center"/>
    </xf>
    <xf numFmtId="165" fontId="0" fillId="7" borderId="13" xfId="0" applyNumberFormat="1" applyFill="1" applyBorder="1">
      <alignment horizontal="center" vertical="center"/>
    </xf>
    <xf numFmtId="2" fontId="0" fillId="7" borderId="13" xfId="0" applyNumberFormat="1" applyFill="1" applyBorder="1">
      <alignment horizontal="center" vertical="center"/>
    </xf>
    <xf numFmtId="0" fontId="0" fillId="7" borderId="14" xfId="0" applyFill="1" applyBorder="1">
      <alignment horizontal="center" vertical="center"/>
    </xf>
    <xf numFmtId="0" fontId="0" fillId="8" borderId="15" xfId="0" applyFill="1" applyBorder="1">
      <alignment horizontal="center" vertical="center"/>
    </xf>
    <xf numFmtId="165" fontId="0" fillId="8" borderId="13" xfId="0" applyNumberFormat="1" applyFill="1" applyBorder="1">
      <alignment horizontal="center" vertical="center"/>
    </xf>
    <xf numFmtId="0" fontId="0" fillId="8" borderId="13" xfId="0" applyFill="1" applyBorder="1">
      <alignment horizontal="center" vertical="center"/>
    </xf>
    <xf numFmtId="0" fontId="0" fillId="8" borderId="13" xfId="0" applyFill="1" applyBorder="1" applyAlignment="1">
      <alignment horizontal="left" vertical="center"/>
    </xf>
    <xf numFmtId="0" fontId="0" fillId="9" borderId="15" xfId="0" applyFill="1" applyBorder="1">
      <alignment horizontal="center" vertical="center"/>
    </xf>
    <xf numFmtId="0" fontId="0" fillId="9" borderId="13" xfId="0" applyFill="1" applyBorder="1" applyAlignment="1">
      <alignment horizontal="left" vertical="center"/>
    </xf>
    <xf numFmtId="0" fontId="0" fillId="9" borderId="13" xfId="0" applyFill="1" applyBorder="1">
      <alignment horizontal="center" vertical="center"/>
    </xf>
    <xf numFmtId="0" fontId="0" fillId="9" borderId="14" xfId="0" applyFill="1" applyBorder="1">
      <alignment horizontal="center" vertical="center"/>
    </xf>
    <xf numFmtId="165" fontId="0" fillId="10" borderId="15" xfId="0" applyNumberFormat="1" applyFill="1" applyBorder="1">
      <alignment horizontal="center" vertical="center"/>
    </xf>
    <xf numFmtId="165" fontId="0" fillId="10" borderId="13" xfId="0" applyNumberFormat="1" applyFill="1" applyBorder="1">
      <alignment horizontal="center" vertical="center"/>
    </xf>
    <xf numFmtId="165" fontId="0" fillId="10" borderId="14" xfId="0" applyNumberFormat="1" applyFill="1" applyBorder="1">
      <alignment horizontal="center" vertical="center"/>
    </xf>
    <xf numFmtId="0" fontId="0" fillId="5" borderId="15" xfId="0" applyFill="1" applyBorder="1">
      <alignment horizontal="center" vertical="center"/>
    </xf>
    <xf numFmtId="0" fontId="0" fillId="6" borderId="15" xfId="0" applyFill="1" applyBorder="1" applyAlignment="1">
      <alignment vertical="center"/>
    </xf>
    <xf numFmtId="0" fontId="0" fillId="6" borderId="14" xfId="0" applyFill="1" applyBorder="1" applyAlignment="1">
      <alignment vertical="center"/>
    </xf>
    <xf numFmtId="0" fontId="0" fillId="7" borderId="52" xfId="0" applyFill="1" applyBorder="1" applyAlignment="1">
      <alignment vertical="center"/>
    </xf>
    <xf numFmtId="0" fontId="0" fillId="7" borderId="14" xfId="0" applyFill="1" applyBorder="1" applyAlignment="1">
      <alignment vertical="center"/>
    </xf>
    <xf numFmtId="0" fontId="0" fillId="7" borderId="13" xfId="0" applyFill="1" applyBorder="1" applyAlignment="1">
      <alignment vertical="center"/>
    </xf>
    <xf numFmtId="0" fontId="0" fillId="8" borderId="52" xfId="0" applyFill="1" applyBorder="1" applyAlignment="1">
      <alignment vertical="center"/>
    </xf>
    <xf numFmtId="0" fontId="0" fillId="8" borderId="14" xfId="0" applyFill="1" applyBorder="1" applyAlignment="1">
      <alignment vertical="center"/>
    </xf>
    <xf numFmtId="0" fontId="0" fillId="9" borderId="52" xfId="0" applyFill="1" applyBorder="1" applyAlignment="1">
      <alignment vertical="center"/>
    </xf>
    <xf numFmtId="0" fontId="0" fillId="9" borderId="14" xfId="0" applyFill="1" applyBorder="1" applyAlignment="1">
      <alignment vertical="center"/>
    </xf>
    <xf numFmtId="0" fontId="0" fillId="5" borderId="15" xfId="0" applyFill="1" applyBorder="1" applyAlignment="1">
      <alignment horizontal="left" vertical="center"/>
    </xf>
    <xf numFmtId="0" fontId="0" fillId="7" borderId="14" xfId="0" applyFill="1" applyBorder="1" applyAlignment="1">
      <alignment horizontal="left" vertical="center"/>
    </xf>
    <xf numFmtId="0" fontId="0" fillId="9" borderId="14" xfId="0" applyFill="1" applyBorder="1" applyAlignment="1">
      <alignment horizontal="left" vertical="center"/>
    </xf>
    <xf numFmtId="0" fontId="0" fillId="10" borderId="15" xfId="0" applyFill="1" applyBorder="1" applyAlignment="1">
      <alignment horizontal="left" vertical="center"/>
    </xf>
    <xf numFmtId="0" fontId="0" fillId="10" borderId="13" xfId="0" applyFill="1" applyBorder="1" applyAlignment="1">
      <alignment horizontal="left" vertical="center"/>
    </xf>
    <xf numFmtId="0" fontId="0" fillId="16" borderId="25" xfId="0" applyFill="1" applyBorder="1" applyAlignment="1">
      <alignment horizontal="center" vertical="center" wrapText="1"/>
    </xf>
    <xf numFmtId="0" fontId="0" fillId="16" borderId="23" xfId="0" applyFill="1" applyBorder="1" applyAlignment="1">
      <alignment horizontal="center" vertical="center" wrapText="1"/>
    </xf>
    <xf numFmtId="0" fontId="3" fillId="15" borderId="53" xfId="0" applyFont="1" applyFill="1" applyBorder="1" applyAlignment="1">
      <alignment horizontal="left" vertical="center"/>
    </xf>
    <xf numFmtId="0" fontId="0" fillId="15" borderId="54" xfId="0" applyFill="1" applyBorder="1" applyAlignment="1">
      <alignment horizontal="left" vertical="center"/>
    </xf>
    <xf numFmtId="0" fontId="0" fillId="15" borderId="54" xfId="0" applyFill="1" applyBorder="1">
      <alignment horizontal="center" vertical="center"/>
    </xf>
    <xf numFmtId="0" fontId="0" fillId="15" borderId="55" xfId="0" applyFill="1" applyBorder="1" applyAlignment="1">
      <alignment horizontal="left" vertical="center"/>
    </xf>
    <xf numFmtId="167" fontId="0" fillId="16" borderId="56" xfId="0" applyNumberFormat="1" applyFill="1" applyBorder="1">
      <alignment horizontal="center" vertical="center"/>
    </xf>
    <xf numFmtId="167" fontId="0" fillId="16" borderId="54" xfId="0" applyNumberFormat="1" applyFill="1" applyBorder="1">
      <alignment horizontal="center" vertical="center"/>
    </xf>
    <xf numFmtId="0" fontId="0" fillId="16" borderId="54" xfId="0" applyFill="1" applyBorder="1" applyAlignment="1">
      <alignment horizontal="left" vertical="center"/>
    </xf>
    <xf numFmtId="0" fontId="0" fillId="16" borderId="55" xfId="0" applyFill="1" applyBorder="1" applyAlignment="1">
      <alignment horizontal="left" vertical="center"/>
    </xf>
    <xf numFmtId="0" fontId="0" fillId="17" borderId="56" xfId="0" applyFill="1" applyBorder="1">
      <alignment horizontal="center" vertical="center"/>
    </xf>
    <xf numFmtId="0" fontId="0" fillId="17" borderId="57" xfId="0" applyFill="1" applyBorder="1">
      <alignment horizontal="center" vertical="center"/>
    </xf>
    <xf numFmtId="0" fontId="0" fillId="17" borderId="54" xfId="0" applyFill="1" applyBorder="1">
      <alignment horizontal="center" vertical="center"/>
    </xf>
    <xf numFmtId="165" fontId="0" fillId="17" borderId="54" xfId="0" applyNumberFormat="1" applyFill="1" applyBorder="1">
      <alignment horizontal="center" vertical="center"/>
    </xf>
    <xf numFmtId="2" fontId="0" fillId="17" borderId="54" xfId="0" applyNumberFormat="1" applyFill="1" applyBorder="1">
      <alignment horizontal="center" vertical="center"/>
    </xf>
    <xf numFmtId="0" fontId="0" fillId="17" borderId="55" xfId="0" applyFill="1" applyBorder="1">
      <alignment horizontal="center" vertical="center"/>
    </xf>
    <xf numFmtId="0" fontId="0" fillId="18" borderId="56" xfId="0" applyFill="1" applyBorder="1">
      <alignment horizontal="center" vertical="center"/>
    </xf>
    <xf numFmtId="165" fontId="0" fillId="18" borderId="54" xfId="0" applyNumberFormat="1" applyFill="1" applyBorder="1">
      <alignment horizontal="center" vertical="center"/>
    </xf>
    <xf numFmtId="0" fontId="0" fillId="18" borderId="54" xfId="0" applyFill="1" applyBorder="1">
      <alignment horizontal="center" vertical="center"/>
    </xf>
    <xf numFmtId="0" fontId="0" fillId="18" borderId="54" xfId="0" applyFill="1" applyBorder="1" applyAlignment="1">
      <alignment horizontal="left" vertical="center"/>
    </xf>
    <xf numFmtId="0" fontId="0" fillId="18" borderId="55" xfId="0" applyFill="1" applyBorder="1" applyAlignment="1">
      <alignment horizontal="left" vertical="center"/>
    </xf>
    <xf numFmtId="0" fontId="0" fillId="19" borderId="56" xfId="0" applyFill="1" applyBorder="1">
      <alignment horizontal="center" vertical="center"/>
    </xf>
    <xf numFmtId="0" fontId="0" fillId="19" borderId="54" xfId="0" applyFill="1" applyBorder="1" applyAlignment="1">
      <alignment horizontal="left" vertical="center"/>
    </xf>
    <xf numFmtId="0" fontId="0" fillId="19" borderId="54" xfId="0" applyFill="1" applyBorder="1">
      <alignment horizontal="center" vertical="center"/>
    </xf>
    <xf numFmtId="0" fontId="0" fillId="19" borderId="55" xfId="0" applyFill="1" applyBorder="1">
      <alignment horizontal="center" vertical="center"/>
    </xf>
    <xf numFmtId="165" fontId="0" fillId="20" borderId="56" xfId="0" applyNumberFormat="1" applyFill="1" applyBorder="1">
      <alignment horizontal="center" vertical="center"/>
    </xf>
    <xf numFmtId="165" fontId="0" fillId="20" borderId="54" xfId="0" applyNumberFormat="1" applyFill="1" applyBorder="1">
      <alignment horizontal="center" vertical="center"/>
    </xf>
    <xf numFmtId="165" fontId="0" fillId="20" borderId="55" xfId="0" applyNumberFormat="1" applyFill="1" applyBorder="1">
      <alignment horizontal="center" vertical="center"/>
    </xf>
    <xf numFmtId="0" fontId="0" fillId="15" borderId="56" xfId="0" applyFill="1" applyBorder="1">
      <alignment horizontal="center" vertical="center"/>
    </xf>
    <xf numFmtId="0" fontId="0" fillId="16" borderId="56" xfId="0" applyFill="1" applyBorder="1" applyAlignment="1">
      <alignment vertical="center"/>
    </xf>
    <xf numFmtId="0" fontId="0" fillId="16" borderId="55" xfId="0" applyFill="1" applyBorder="1" applyAlignment="1">
      <alignment vertical="center"/>
    </xf>
    <xf numFmtId="0" fontId="0" fillId="17" borderId="58" xfId="0" applyFill="1" applyBorder="1" applyAlignment="1">
      <alignment vertical="center"/>
    </xf>
    <xf numFmtId="0" fontId="0" fillId="17" borderId="55" xfId="0" applyFill="1" applyBorder="1" applyAlignment="1">
      <alignment vertical="center"/>
    </xf>
    <xf numFmtId="0" fontId="0" fillId="17" borderId="54" xfId="0" applyFill="1" applyBorder="1" applyAlignment="1">
      <alignment vertical="center"/>
    </xf>
    <xf numFmtId="0" fontId="0" fillId="18" borderId="58" xfId="0" applyFill="1" applyBorder="1" applyAlignment="1">
      <alignment vertical="center"/>
    </xf>
    <xf numFmtId="0" fontId="0" fillId="18" borderId="55" xfId="0" applyFill="1" applyBorder="1" applyAlignment="1">
      <alignment vertical="center"/>
    </xf>
    <xf numFmtId="0" fontId="0" fillId="19" borderId="58" xfId="0" applyFill="1" applyBorder="1" applyAlignment="1">
      <alignment vertical="center"/>
    </xf>
    <xf numFmtId="0" fontId="0" fillId="19" borderId="55" xfId="0" applyFill="1" applyBorder="1" applyAlignment="1">
      <alignment vertical="center"/>
    </xf>
    <xf numFmtId="0" fontId="0" fillId="15" borderId="56" xfId="0" applyFill="1" applyBorder="1" applyAlignment="1">
      <alignment horizontal="left" vertical="center"/>
    </xf>
    <xf numFmtId="0" fontId="0" fillId="16" borderId="56" xfId="0" applyFill="1" applyBorder="1" applyAlignment="1">
      <alignment horizontal="left" vertical="center"/>
    </xf>
    <xf numFmtId="0" fontId="0" fillId="17" borderId="56" xfId="0" applyFill="1" applyBorder="1" applyAlignment="1">
      <alignment horizontal="left" vertical="center"/>
    </xf>
    <xf numFmtId="0" fontId="0" fillId="17" borderId="54" xfId="0" applyFill="1" applyBorder="1" applyAlignment="1">
      <alignment horizontal="left" vertical="center"/>
    </xf>
    <xf numFmtId="0" fontId="0" fillId="17" borderId="55" xfId="0" applyFill="1" applyBorder="1" applyAlignment="1">
      <alignment horizontal="left" vertical="center"/>
    </xf>
    <xf numFmtId="0" fontId="0" fillId="18" borderId="56" xfId="0" applyFill="1" applyBorder="1" applyAlignment="1">
      <alignment horizontal="left" vertical="center"/>
    </xf>
    <xf numFmtId="0" fontId="0" fillId="19" borderId="56" xfId="0" applyFill="1" applyBorder="1" applyAlignment="1">
      <alignment horizontal="left" vertical="center"/>
    </xf>
    <xf numFmtId="0" fontId="0" fillId="19" borderId="55" xfId="0" applyFill="1" applyBorder="1" applyAlignment="1">
      <alignment horizontal="left" vertical="center"/>
    </xf>
    <xf numFmtId="0" fontId="0" fillId="20" borderId="56" xfId="0" applyFill="1" applyBorder="1" applyAlignment="1">
      <alignment horizontal="left" vertical="center"/>
    </xf>
    <xf numFmtId="0" fontId="0" fillId="20" borderId="54" xfId="0" applyFill="1" applyBorder="1" applyAlignment="1">
      <alignment horizontal="left" vertical="center"/>
    </xf>
    <xf numFmtId="0" fontId="0" fillId="20" borderId="59" xfId="0" applyFill="1" applyBorder="1" applyAlignment="1">
      <alignment horizontal="left" vertical="center"/>
    </xf>
    <xf numFmtId="167" fontId="0" fillId="6" borderId="8" xfId="0" applyNumberFormat="1" applyFill="1" applyBorder="1">
      <alignment horizontal="center" vertical="center"/>
    </xf>
    <xf numFmtId="167" fontId="0" fillId="6" borderId="10" xfId="0" applyNumberFormat="1" applyFill="1" applyBorder="1">
      <alignment horizontal="center" vertical="center"/>
    </xf>
    <xf numFmtId="2" fontId="0" fillId="9" borderId="27" xfId="0" applyNumberFormat="1" applyFill="1" applyBorder="1">
      <alignment horizontal="center" vertical="center"/>
    </xf>
    <xf numFmtId="2" fontId="0" fillId="8" borderId="27" xfId="0" applyNumberFormat="1" applyFill="1" applyBorder="1">
      <alignment horizontal="center" vertical="center"/>
    </xf>
    <xf numFmtId="2" fontId="0" fillId="7" borderId="27" xfId="0" applyNumberFormat="1" applyFill="1" applyBorder="1">
      <alignment horizontal="center" vertical="center"/>
    </xf>
    <xf numFmtId="0" fontId="0" fillId="16" borderId="17" xfId="0" applyFill="1" applyBorder="1" applyAlignment="1">
      <alignment horizontal="center" vertical="center" wrapText="1"/>
    </xf>
    <xf numFmtId="0" fontId="0" fillId="16" borderId="25" xfId="0" applyFill="1" applyBorder="1" applyAlignment="1">
      <alignment horizontal="center" vertical="center" wrapText="1"/>
    </xf>
    <xf numFmtId="0" fontId="0" fillId="15" borderId="18" xfId="0" applyFill="1" applyBorder="1" applyAlignment="1">
      <alignment horizontal="center" vertical="center" wrapText="1"/>
    </xf>
    <xf numFmtId="0" fontId="0" fillId="15" borderId="5" xfId="0" applyFill="1" applyBorder="1" applyAlignment="1">
      <alignment horizontal="center" vertical="center" wrapText="1"/>
    </xf>
    <xf numFmtId="0" fontId="0" fillId="15" borderId="19" xfId="0" applyFill="1" applyBorder="1" applyAlignment="1">
      <alignment horizontal="center" vertical="center" wrapText="1"/>
    </xf>
    <xf numFmtId="0" fontId="0" fillId="15" borderId="3" xfId="0" applyFill="1" applyBorder="1" applyAlignment="1">
      <alignment horizontal="center" vertical="center" wrapText="1"/>
    </xf>
    <xf numFmtId="0" fontId="0" fillId="15" borderId="17" xfId="0" applyFill="1" applyBorder="1" applyAlignment="1">
      <alignment horizontal="center" vertical="center" wrapText="1"/>
    </xf>
    <xf numFmtId="0" fontId="0" fillId="15" borderId="4" xfId="0" applyFill="1" applyBorder="1" applyAlignment="1">
      <alignment horizontal="center" vertical="center" wrapText="1"/>
    </xf>
    <xf numFmtId="0" fontId="0" fillId="16" borderId="18" xfId="0" applyFill="1" applyBorder="1" applyAlignment="1">
      <alignment horizontal="center" vertical="center" wrapText="1"/>
    </xf>
    <xf numFmtId="0" fontId="0" fillId="16" borderId="5" xfId="0" applyFill="1" applyBorder="1" applyAlignment="1">
      <alignment horizontal="center" vertical="center" wrapText="1"/>
    </xf>
    <xf numFmtId="0" fontId="0" fillId="16" borderId="19" xfId="0" applyFill="1" applyBorder="1" applyAlignment="1">
      <alignment horizontal="center" vertical="center" wrapText="1"/>
    </xf>
    <xf numFmtId="0" fontId="0" fillId="16" borderId="3" xfId="0" applyFill="1" applyBorder="1" applyAlignment="1">
      <alignment horizontal="center" vertical="center" wrapText="1"/>
    </xf>
    <xf numFmtId="0" fontId="0" fillId="16" borderId="4" xfId="0" applyFill="1" applyBorder="1" applyAlignment="1">
      <alignment horizontal="center" vertical="center" wrapText="1"/>
    </xf>
    <xf numFmtId="0" fontId="0" fillId="15" borderId="23" xfId="0" applyFill="1" applyBorder="1" applyAlignment="1">
      <alignment horizontal="center" vertical="center" wrapText="1"/>
    </xf>
    <xf numFmtId="0" fontId="0" fillId="15" borderId="26" xfId="0" applyFill="1" applyBorder="1" applyAlignment="1">
      <alignment horizontal="center" vertical="center" wrapText="1"/>
    </xf>
    <xf numFmtId="0" fontId="0" fillId="15" borderId="25" xfId="0" applyFill="1" applyBorder="1" applyAlignment="1">
      <alignment horizontal="center" vertical="center" wrapText="1"/>
    </xf>
    <xf numFmtId="0" fontId="0" fillId="16" borderId="23" xfId="0" applyFill="1" applyBorder="1" applyAlignment="1">
      <alignment horizontal="center" vertical="center" wrapText="1"/>
    </xf>
    <xf numFmtId="0" fontId="0" fillId="16" borderId="26" xfId="0" applyFill="1" applyBorder="1" applyAlignment="1">
      <alignment horizontal="center" vertical="center" wrapText="1"/>
    </xf>
    <xf numFmtId="0" fontId="0" fillId="15" borderId="15" xfId="0" applyFill="1" applyBorder="1" applyAlignment="1">
      <alignment horizontal="center" vertical="center" wrapText="1"/>
    </xf>
    <xf numFmtId="0" fontId="0" fillId="15" borderId="27" xfId="0" applyFill="1" applyBorder="1" applyAlignment="1">
      <alignment horizontal="center" vertical="center" wrapText="1"/>
    </xf>
    <xf numFmtId="0" fontId="0" fillId="15" borderId="14" xfId="0" applyFill="1" applyBorder="1" applyAlignment="1">
      <alignment horizontal="center" vertical="center" wrapText="1"/>
    </xf>
    <xf numFmtId="0" fontId="0" fillId="15" borderId="28" xfId="0" applyFill="1" applyBorder="1" applyAlignment="1">
      <alignment horizontal="center" vertical="center" wrapText="1"/>
    </xf>
  </cellXfs>
  <cellStyles count="1">
    <cellStyle name="Normal" xfId="0" builtinId="0" customBuiltin="1"/>
  </cellStyles>
  <dxfs count="0"/>
  <tableStyles count="0" defaultTableStyle="TableStyleMedium9" defaultPivotStyle="PivotStyleLight16"/>
  <colors>
    <mruColors>
      <color rgb="FFFF80FF"/>
      <color rgb="FF8080FF"/>
      <color rgb="FF80FFFF"/>
      <color rgb="FF80FF80"/>
      <color rgb="FFFFFF80"/>
      <color rgb="FFFF8080"/>
      <color rgb="FFFF00FF"/>
      <color rgb="FF00C000"/>
      <color rgb="FF00C0C0"/>
      <color rgb="FFFF0000"/>
    </mruColors>
  </colors>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sz="1400" b="1" i="0" baseline="0"/>
              <a:t>Number of model years and trims included in database, by make</a:t>
            </a:r>
            <a:endParaRPr lang="en-US" sz="1400"/>
          </a:p>
        </c:rich>
      </c:tx>
    </c:title>
    <c:plotArea>
      <c:layout/>
      <c:barChart>
        <c:barDir val="col"/>
        <c:grouping val="clustered"/>
        <c:ser>
          <c:idx val="1"/>
          <c:order val="1"/>
          <c:tx>
            <c:strRef>
              <c:f>'Statistics makes'!$G$77</c:f>
              <c:strCache>
                <c:ptCount val="1"/>
                <c:pt idx="0">
                  <c:v>Model trims</c:v>
                </c:pt>
              </c:strCache>
            </c:strRef>
          </c:tx>
          <c:spPr>
            <a:solidFill>
              <a:srgbClr val="80FF80"/>
            </a:solidFill>
            <a:scene3d>
              <a:camera prst="orthographicFront"/>
              <a:lightRig rig="threePt" dir="t"/>
            </a:scene3d>
            <a:sp3d>
              <a:bevelT/>
              <a:bevelB/>
            </a:sp3d>
          </c:spPr>
          <c:dLbls>
            <c:dLblPos val="outEnd"/>
            <c:showVal val="1"/>
          </c:dLbls>
          <c:cat>
            <c:strRef>
              <c:f>'Statistics makes'!$B$79:$B$97</c:f>
              <c:strCache>
                <c:ptCount val="19"/>
                <c:pt idx="0">
                  <c:v>Audi</c:v>
                </c:pt>
                <c:pt idx="1">
                  <c:v>BMW</c:v>
                </c:pt>
                <c:pt idx="2">
                  <c:v>Cadillac</c:v>
                </c:pt>
                <c:pt idx="3">
                  <c:v>Chevrolet</c:v>
                </c:pt>
                <c:pt idx="4">
                  <c:v>Dodge</c:v>
                </c:pt>
                <c:pt idx="5">
                  <c:v>Ford</c:v>
                </c:pt>
                <c:pt idx="6">
                  <c:v>GMC</c:v>
                </c:pt>
                <c:pt idx="7">
                  <c:v>Honda</c:v>
                </c:pt>
                <c:pt idx="8">
                  <c:v>Hyundai</c:v>
                </c:pt>
                <c:pt idx="9">
                  <c:v>Jeep</c:v>
                </c:pt>
                <c:pt idx="10">
                  <c:v>Kia</c:v>
                </c:pt>
                <c:pt idx="11">
                  <c:v>Mazda</c:v>
                </c:pt>
                <c:pt idx="12">
                  <c:v>Mercedes-Benz</c:v>
                </c:pt>
                <c:pt idx="13">
                  <c:v>Mitsubishi</c:v>
                </c:pt>
                <c:pt idx="14">
                  <c:v>Nissan</c:v>
                </c:pt>
                <c:pt idx="15">
                  <c:v>Ram</c:v>
                </c:pt>
                <c:pt idx="16">
                  <c:v>Subaru</c:v>
                </c:pt>
                <c:pt idx="17">
                  <c:v>Toyota</c:v>
                </c:pt>
                <c:pt idx="18">
                  <c:v>Volkswagen</c:v>
                </c:pt>
              </c:strCache>
            </c:strRef>
          </c:cat>
          <c:val>
            <c:numRef>
              <c:f>'Statistics makes'!$G$79:$G$97</c:f>
              <c:numCache>
                <c:formatCode>#</c:formatCode>
                <c:ptCount val="19"/>
                <c:pt idx="0">
                  <c:v>1674</c:v>
                </c:pt>
                <c:pt idx="1">
                  <c:v>1608</c:v>
                </c:pt>
                <c:pt idx="2">
                  <c:v>1166</c:v>
                </c:pt>
                <c:pt idx="3">
                  <c:v>7190</c:v>
                </c:pt>
                <c:pt idx="4">
                  <c:v>2925</c:v>
                </c:pt>
                <c:pt idx="5">
                  <c:v>8503</c:v>
                </c:pt>
                <c:pt idx="6">
                  <c:v>5299</c:v>
                </c:pt>
                <c:pt idx="7">
                  <c:v>2602</c:v>
                </c:pt>
                <c:pt idx="8">
                  <c:v>1626</c:v>
                </c:pt>
                <c:pt idx="9">
                  <c:v>1368</c:v>
                </c:pt>
                <c:pt idx="10">
                  <c:v>1218</c:v>
                </c:pt>
                <c:pt idx="11">
                  <c:v>1600</c:v>
                </c:pt>
                <c:pt idx="12">
                  <c:v>1942</c:v>
                </c:pt>
                <c:pt idx="13">
                  <c:v>1095</c:v>
                </c:pt>
                <c:pt idx="14">
                  <c:v>3510</c:v>
                </c:pt>
                <c:pt idx="15">
                  <c:v>1760</c:v>
                </c:pt>
                <c:pt idx="16">
                  <c:v>1544</c:v>
                </c:pt>
                <c:pt idx="17">
                  <c:v>4135</c:v>
                </c:pt>
                <c:pt idx="18">
                  <c:v>2885</c:v>
                </c:pt>
              </c:numCache>
            </c:numRef>
          </c:val>
        </c:ser>
        <c:gapWidth val="20"/>
        <c:axId val="108945792"/>
        <c:axId val="108947328"/>
      </c:barChart>
      <c:barChart>
        <c:barDir val="col"/>
        <c:grouping val="clustered"/>
        <c:ser>
          <c:idx val="0"/>
          <c:order val="0"/>
          <c:tx>
            <c:strRef>
              <c:f>'Statistics makes'!$F$77</c:f>
              <c:strCache>
                <c:ptCount val="1"/>
                <c:pt idx="0">
                  <c:v>Model years</c:v>
                </c:pt>
              </c:strCache>
            </c:strRef>
          </c:tx>
          <c:spPr>
            <a:solidFill>
              <a:srgbClr val="FF8080"/>
            </a:solidFill>
            <a:scene3d>
              <a:camera prst="orthographicFront"/>
              <a:lightRig rig="threePt" dir="t"/>
            </a:scene3d>
            <a:sp3d>
              <a:bevelT/>
              <a:bevelB/>
            </a:sp3d>
          </c:spPr>
          <c:dLbls>
            <c:dLblPos val="inBase"/>
            <c:showVal val="1"/>
          </c:dLbls>
          <c:cat>
            <c:strRef>
              <c:f>'Statistics makes'!$B$79:$B$97</c:f>
              <c:strCache>
                <c:ptCount val="19"/>
                <c:pt idx="0">
                  <c:v>Audi</c:v>
                </c:pt>
                <c:pt idx="1">
                  <c:v>BMW</c:v>
                </c:pt>
                <c:pt idx="2">
                  <c:v>Cadillac</c:v>
                </c:pt>
                <c:pt idx="3">
                  <c:v>Chevrolet</c:v>
                </c:pt>
                <c:pt idx="4">
                  <c:v>Dodge</c:v>
                </c:pt>
                <c:pt idx="5">
                  <c:v>Ford</c:v>
                </c:pt>
                <c:pt idx="6">
                  <c:v>GMC</c:v>
                </c:pt>
                <c:pt idx="7">
                  <c:v>Honda</c:v>
                </c:pt>
                <c:pt idx="8">
                  <c:v>Hyundai</c:v>
                </c:pt>
                <c:pt idx="9">
                  <c:v>Jeep</c:v>
                </c:pt>
                <c:pt idx="10">
                  <c:v>Kia</c:v>
                </c:pt>
                <c:pt idx="11">
                  <c:v>Mazda</c:v>
                </c:pt>
                <c:pt idx="12">
                  <c:v>Mercedes-Benz</c:v>
                </c:pt>
                <c:pt idx="13">
                  <c:v>Mitsubishi</c:v>
                </c:pt>
                <c:pt idx="14">
                  <c:v>Nissan</c:v>
                </c:pt>
                <c:pt idx="15">
                  <c:v>Ram</c:v>
                </c:pt>
                <c:pt idx="16">
                  <c:v>Subaru</c:v>
                </c:pt>
                <c:pt idx="17">
                  <c:v>Toyota</c:v>
                </c:pt>
                <c:pt idx="18">
                  <c:v>Volkswagen</c:v>
                </c:pt>
              </c:strCache>
            </c:strRef>
          </c:cat>
          <c:val>
            <c:numRef>
              <c:f>'Statistics makes'!$F$79:$F$97</c:f>
              <c:numCache>
                <c:formatCode>#</c:formatCode>
                <c:ptCount val="19"/>
                <c:pt idx="0">
                  <c:v>431</c:v>
                </c:pt>
                <c:pt idx="1">
                  <c:v>359</c:v>
                </c:pt>
                <c:pt idx="2">
                  <c:v>273</c:v>
                </c:pt>
                <c:pt idx="3">
                  <c:v>731</c:v>
                </c:pt>
                <c:pt idx="4">
                  <c:v>374</c:v>
                </c:pt>
                <c:pt idx="5">
                  <c:v>667</c:v>
                </c:pt>
                <c:pt idx="6">
                  <c:v>398</c:v>
                </c:pt>
                <c:pt idx="7">
                  <c:v>276</c:v>
                </c:pt>
                <c:pt idx="8">
                  <c:v>295</c:v>
                </c:pt>
                <c:pt idx="9">
                  <c:v>155</c:v>
                </c:pt>
                <c:pt idx="10">
                  <c:v>231</c:v>
                </c:pt>
                <c:pt idx="11">
                  <c:v>271</c:v>
                </c:pt>
                <c:pt idx="12">
                  <c:v>370</c:v>
                </c:pt>
                <c:pt idx="13">
                  <c:v>241</c:v>
                </c:pt>
                <c:pt idx="14">
                  <c:v>445</c:v>
                </c:pt>
                <c:pt idx="15">
                  <c:v>71</c:v>
                </c:pt>
                <c:pt idx="16">
                  <c:v>181</c:v>
                </c:pt>
                <c:pt idx="17">
                  <c:v>575</c:v>
                </c:pt>
                <c:pt idx="18">
                  <c:v>299</c:v>
                </c:pt>
              </c:numCache>
            </c:numRef>
          </c:val>
        </c:ser>
        <c:gapWidth val="100"/>
        <c:axId val="108967808"/>
        <c:axId val="108965888"/>
      </c:barChart>
      <c:catAx>
        <c:axId val="108945792"/>
        <c:scaling>
          <c:orientation val="minMax"/>
        </c:scaling>
        <c:axPos val="b"/>
        <c:tickLblPos val="nextTo"/>
        <c:spPr>
          <a:ln w="9525">
            <a:solidFill>
              <a:srgbClr val="000000"/>
            </a:solidFill>
          </a:ln>
        </c:spPr>
        <c:crossAx val="108947328"/>
        <c:crosses val="autoZero"/>
        <c:auto val="1"/>
        <c:lblAlgn val="ctr"/>
        <c:lblOffset val="100"/>
      </c:catAx>
      <c:valAx>
        <c:axId val="108947328"/>
        <c:scaling>
          <c:orientation val="minMax"/>
          <c:max val="9000"/>
          <c:min val="0"/>
        </c:scaling>
        <c:axPos val="l"/>
        <c:majorGridlines>
          <c:spPr>
            <a:ln>
              <a:solidFill>
                <a:srgbClr val="808080"/>
              </a:solidFill>
            </a:ln>
          </c:spPr>
        </c:majorGridlines>
        <c:minorGridlines>
          <c:spPr>
            <a:ln>
              <a:solidFill>
                <a:srgbClr val="E0E0E0"/>
              </a:solidFill>
            </a:ln>
          </c:spPr>
        </c:minorGridlines>
        <c:title>
          <c:tx>
            <c:rich>
              <a:bodyPr rot="-5400000" vert="horz"/>
              <a:lstStyle/>
              <a:p>
                <a:pPr>
                  <a:defRPr/>
                </a:pPr>
                <a:r>
                  <a:rPr lang="en-US"/>
                  <a:t>Model</a:t>
                </a:r>
                <a:r>
                  <a:rPr lang="en-US" baseline="0"/>
                  <a:t>  trims</a:t>
                </a:r>
              </a:p>
            </c:rich>
          </c:tx>
        </c:title>
        <c:numFmt formatCode="#" sourceLinked="1"/>
        <c:tickLblPos val="nextTo"/>
        <c:spPr>
          <a:ln w="9525">
            <a:solidFill>
              <a:srgbClr val="000000"/>
            </a:solidFill>
          </a:ln>
        </c:spPr>
        <c:crossAx val="108945792"/>
        <c:crosses val="autoZero"/>
        <c:crossBetween val="between"/>
        <c:majorUnit val="2000"/>
      </c:valAx>
      <c:valAx>
        <c:axId val="108965888"/>
        <c:scaling>
          <c:orientation val="minMax"/>
          <c:max val="1350"/>
          <c:min val="0"/>
        </c:scaling>
        <c:axPos val="r"/>
        <c:title>
          <c:tx>
            <c:rich>
              <a:bodyPr rot="-5400000" vert="horz"/>
              <a:lstStyle/>
              <a:p>
                <a:pPr>
                  <a:defRPr/>
                </a:pPr>
                <a:r>
                  <a:rPr lang="en-US"/>
                  <a:t>Model  years</a:t>
                </a:r>
              </a:p>
            </c:rich>
          </c:tx>
        </c:title>
        <c:numFmt formatCode="#" sourceLinked="1"/>
        <c:tickLblPos val="nextTo"/>
        <c:spPr>
          <a:ln w="9525">
            <a:solidFill>
              <a:srgbClr val="000000"/>
            </a:solidFill>
          </a:ln>
        </c:spPr>
        <c:crossAx val="108967808"/>
        <c:crosses val="max"/>
        <c:crossBetween val="between"/>
        <c:majorUnit val="300"/>
      </c:valAx>
      <c:catAx>
        <c:axId val="108967808"/>
        <c:scaling>
          <c:orientation val="minMax"/>
        </c:scaling>
        <c:delete val="1"/>
        <c:axPos val="b"/>
        <c:tickLblPos val="none"/>
        <c:crossAx val="108965888"/>
        <c:crosses val="autoZero"/>
        <c:auto val="1"/>
        <c:lblAlgn val="ctr"/>
        <c:lblOffset val="100"/>
      </c:catAx>
      <c:spPr>
        <a:ln w="9525">
          <a:solidFill>
            <a:srgbClr val="000000"/>
          </a:solidFill>
        </a:ln>
      </c:spPr>
    </c:plotArea>
    <c:legend>
      <c:legendPos val="t"/>
    </c:legend>
    <c:plotVisOnly val="1"/>
  </c:chart>
  <c:spPr>
    <a:solidFill>
      <a:srgbClr val="E0E0E0"/>
    </a:solidFill>
    <a:ln>
      <a:solidFill>
        <a:srgbClr val="808080"/>
      </a:solidFill>
    </a:ln>
  </c:spPr>
  <c:txPr>
    <a:bodyPr/>
    <a:lstStyle/>
    <a:p>
      <a:pPr>
        <a:defRPr b="1">
          <a:latin typeface="Arial" pitchFamily="34" charset="0"/>
          <a:cs typeface="Arial" pitchFamily="34" charset="0"/>
        </a:defRPr>
      </a:pPr>
      <a:endParaRPr lang="en-US"/>
    </a:p>
  </c:txPr>
  <c:printSettings>
    <c:headerFooter/>
    <c:pageMargins b="0.75000000000001465" l="0.70000000000000062" r="0.70000000000000062" t="0.7500000000000146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sz="1400"/>
              <a:t>Number of model years and trims included in database, by year</a:t>
            </a:r>
          </a:p>
        </c:rich>
      </c:tx>
    </c:title>
    <c:plotArea>
      <c:layout/>
      <c:barChart>
        <c:barDir val="col"/>
        <c:grouping val="clustered"/>
        <c:ser>
          <c:idx val="1"/>
          <c:order val="1"/>
          <c:tx>
            <c:strRef>
              <c:f>'Statistics years'!$B$4</c:f>
              <c:strCache>
                <c:ptCount val="1"/>
                <c:pt idx="0">
                  <c:v>Model trims</c:v>
                </c:pt>
              </c:strCache>
            </c:strRef>
          </c:tx>
          <c:spPr>
            <a:solidFill>
              <a:srgbClr val="80FF80"/>
            </a:solidFill>
            <a:scene3d>
              <a:camera prst="orthographicFront"/>
              <a:lightRig rig="threePt" dir="t"/>
            </a:scene3d>
            <a:sp3d>
              <a:bevelT w="50800" h="50800"/>
              <a:bevelB w="50800" h="50800"/>
            </a:sp3d>
          </c:spPr>
          <c:dLbls>
            <c:dLblPos val="outEnd"/>
            <c:showVal val="1"/>
          </c:dLbls>
          <c:cat>
            <c:strRef>
              <c:f>'Statistics years'!$D$2:$AK$2</c:f>
              <c:strCache>
                <c:ptCount val="34"/>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pt idx="32">
                  <c:v>2022</c:v>
                </c:pt>
                <c:pt idx="33">
                  <c:v>2023</c:v>
                </c:pt>
              </c:strCache>
            </c:strRef>
          </c:cat>
          <c:val>
            <c:numRef>
              <c:f>'Statistics years'!$D$4:$AK$4</c:f>
              <c:numCache>
                <c:formatCode>General</c:formatCode>
                <c:ptCount val="34"/>
                <c:pt idx="0">
                  <c:v>1203</c:v>
                </c:pt>
                <c:pt idx="1">
                  <c:v>1212</c:v>
                </c:pt>
                <c:pt idx="2">
                  <c:v>1176</c:v>
                </c:pt>
                <c:pt idx="3">
                  <c:v>1159</c:v>
                </c:pt>
                <c:pt idx="4">
                  <c:v>1091</c:v>
                </c:pt>
                <c:pt idx="5">
                  <c:v>1109</c:v>
                </c:pt>
                <c:pt idx="6">
                  <c:v>1096</c:v>
                </c:pt>
                <c:pt idx="7">
                  <c:v>1123</c:v>
                </c:pt>
                <c:pt idx="8">
                  <c:v>1075</c:v>
                </c:pt>
                <c:pt idx="9">
                  <c:v>1239</c:v>
                </c:pt>
                <c:pt idx="10">
                  <c:v>1239</c:v>
                </c:pt>
                <c:pt idx="11">
                  <c:v>1522</c:v>
                </c:pt>
                <c:pt idx="12">
                  <c:v>1672</c:v>
                </c:pt>
                <c:pt idx="13">
                  <c:v>1717</c:v>
                </c:pt>
                <c:pt idx="14">
                  <c:v>2018</c:v>
                </c:pt>
                <c:pt idx="15">
                  <c:v>2006</c:v>
                </c:pt>
                <c:pt idx="16">
                  <c:v>2037</c:v>
                </c:pt>
                <c:pt idx="17">
                  <c:v>2392</c:v>
                </c:pt>
                <c:pt idx="18">
                  <c:v>2402</c:v>
                </c:pt>
                <c:pt idx="19">
                  <c:v>2277</c:v>
                </c:pt>
                <c:pt idx="20">
                  <c:v>2099</c:v>
                </c:pt>
                <c:pt idx="21">
                  <c:v>2196</c:v>
                </c:pt>
                <c:pt idx="22">
                  <c:v>2394</c:v>
                </c:pt>
                <c:pt idx="23">
                  <c:v>2503</c:v>
                </c:pt>
                <c:pt idx="24">
                  <c:v>2489</c:v>
                </c:pt>
                <c:pt idx="25">
                  <c:v>2877</c:v>
                </c:pt>
                <c:pt idx="26">
                  <c:v>2882</c:v>
                </c:pt>
                <c:pt idx="27">
                  <c:v>2971</c:v>
                </c:pt>
                <c:pt idx="28">
                  <c:v>3063</c:v>
                </c:pt>
                <c:pt idx="29">
                  <c:v>2991</c:v>
                </c:pt>
                <c:pt idx="30">
                  <c:v>2879</c:v>
                </c:pt>
                <c:pt idx="31">
                  <c:v>2799</c:v>
                </c:pt>
                <c:pt idx="32">
                  <c:v>2925</c:v>
                </c:pt>
                <c:pt idx="33">
                  <c:v>1199</c:v>
                </c:pt>
              </c:numCache>
            </c:numRef>
          </c:val>
        </c:ser>
        <c:gapWidth val="20"/>
        <c:axId val="111559808"/>
        <c:axId val="111561344"/>
      </c:barChart>
      <c:barChart>
        <c:barDir val="col"/>
        <c:grouping val="clustered"/>
        <c:ser>
          <c:idx val="0"/>
          <c:order val="0"/>
          <c:tx>
            <c:strRef>
              <c:f>'Statistics years'!$B$3</c:f>
              <c:strCache>
                <c:ptCount val="1"/>
                <c:pt idx="0">
                  <c:v>Model years</c:v>
                </c:pt>
              </c:strCache>
            </c:strRef>
          </c:tx>
          <c:spPr>
            <a:solidFill>
              <a:srgbClr val="FF8080"/>
            </a:solidFill>
            <a:scene3d>
              <a:camera prst="orthographicFront"/>
              <a:lightRig rig="threePt" dir="t"/>
            </a:scene3d>
            <a:sp3d>
              <a:bevelT w="50800" h="50800"/>
              <a:bevelB w="50800" h="50800"/>
            </a:sp3d>
          </c:spPr>
          <c:dLbls>
            <c:dLblPos val="inBase"/>
            <c:showVal val="1"/>
          </c:dLbls>
          <c:cat>
            <c:strRef>
              <c:f>'Statistics years'!$D$2:$AK$2</c:f>
              <c:strCache>
                <c:ptCount val="34"/>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pt idx="32">
                  <c:v>2022</c:v>
                </c:pt>
                <c:pt idx="33">
                  <c:v>2023</c:v>
                </c:pt>
              </c:strCache>
            </c:strRef>
          </c:cat>
          <c:val>
            <c:numRef>
              <c:f>'Statistics years'!$D$3:$AK$3</c:f>
              <c:numCache>
                <c:formatCode>General</c:formatCode>
                <c:ptCount val="34"/>
                <c:pt idx="0">
                  <c:v>219</c:v>
                </c:pt>
                <c:pt idx="1">
                  <c:v>228</c:v>
                </c:pt>
                <c:pt idx="2">
                  <c:v>224</c:v>
                </c:pt>
                <c:pt idx="3">
                  <c:v>231</c:v>
                </c:pt>
                <c:pt idx="4">
                  <c:v>219</c:v>
                </c:pt>
                <c:pt idx="5">
                  <c:v>225</c:v>
                </c:pt>
                <c:pt idx="6">
                  <c:v>220</c:v>
                </c:pt>
                <c:pt idx="7">
                  <c:v>223</c:v>
                </c:pt>
                <c:pt idx="8">
                  <c:v>217</c:v>
                </c:pt>
                <c:pt idx="9">
                  <c:v>224</c:v>
                </c:pt>
                <c:pt idx="10">
                  <c:v>233</c:v>
                </c:pt>
                <c:pt idx="11">
                  <c:v>258</c:v>
                </c:pt>
                <c:pt idx="12">
                  <c:v>271</c:v>
                </c:pt>
                <c:pt idx="13">
                  <c:v>274</c:v>
                </c:pt>
                <c:pt idx="14">
                  <c:v>292</c:v>
                </c:pt>
                <c:pt idx="15">
                  <c:v>295</c:v>
                </c:pt>
                <c:pt idx="16">
                  <c:v>296</c:v>
                </c:pt>
                <c:pt idx="17">
                  <c:v>312</c:v>
                </c:pt>
                <c:pt idx="18">
                  <c:v>329</c:v>
                </c:pt>
                <c:pt idx="19">
                  <c:v>337</c:v>
                </c:pt>
                <c:pt idx="20">
                  <c:v>320</c:v>
                </c:pt>
                <c:pt idx="21">
                  <c:v>331</c:v>
                </c:pt>
                <c:pt idx="22">
                  <c:v>326</c:v>
                </c:pt>
                <c:pt idx="23">
                  <c:v>334</c:v>
                </c:pt>
                <c:pt idx="24">
                  <c:v>348</c:v>
                </c:pt>
                <c:pt idx="25">
                  <c:v>349</c:v>
                </c:pt>
                <c:pt idx="26">
                  <c:v>348</c:v>
                </c:pt>
                <c:pt idx="27">
                  <c:v>365</c:v>
                </c:pt>
                <c:pt idx="28">
                  <c:v>366</c:v>
                </c:pt>
                <c:pt idx="29">
                  <c:v>381</c:v>
                </c:pt>
                <c:pt idx="30">
                  <c:v>374</c:v>
                </c:pt>
                <c:pt idx="31">
                  <c:v>356</c:v>
                </c:pt>
                <c:pt idx="32">
                  <c:v>387</c:v>
                </c:pt>
                <c:pt idx="33">
                  <c:v>171</c:v>
                </c:pt>
              </c:numCache>
            </c:numRef>
          </c:val>
        </c:ser>
        <c:gapWidth val="100"/>
        <c:axId val="111581824"/>
        <c:axId val="111579904"/>
      </c:barChart>
      <c:catAx>
        <c:axId val="111559808"/>
        <c:scaling>
          <c:orientation val="minMax"/>
        </c:scaling>
        <c:axPos val="b"/>
        <c:tickLblPos val="nextTo"/>
        <c:spPr>
          <a:ln>
            <a:solidFill>
              <a:sysClr val="windowText" lastClr="000000"/>
            </a:solidFill>
          </a:ln>
        </c:spPr>
        <c:crossAx val="111561344"/>
        <c:crosses val="autoZero"/>
        <c:auto val="1"/>
        <c:lblAlgn val="ctr"/>
        <c:lblOffset val="100"/>
      </c:catAx>
      <c:valAx>
        <c:axId val="111561344"/>
        <c:scaling>
          <c:orientation val="minMax"/>
        </c:scaling>
        <c:axPos val="l"/>
        <c:majorGridlines>
          <c:spPr>
            <a:ln>
              <a:solidFill>
                <a:srgbClr val="808080"/>
              </a:solidFill>
            </a:ln>
          </c:spPr>
        </c:majorGridlines>
        <c:minorGridlines>
          <c:spPr>
            <a:ln>
              <a:solidFill>
                <a:srgbClr val="E0E0E0"/>
              </a:solidFill>
            </a:ln>
          </c:spPr>
        </c:minorGridlines>
        <c:title>
          <c:tx>
            <c:rich>
              <a:bodyPr rot="-5400000" vert="horz"/>
              <a:lstStyle/>
              <a:p>
                <a:pPr>
                  <a:defRPr/>
                </a:pPr>
                <a:r>
                  <a:rPr lang="en-US"/>
                  <a:t>Model </a:t>
                </a:r>
                <a:r>
                  <a:rPr lang="en-US" baseline="0"/>
                  <a:t> trims</a:t>
                </a:r>
              </a:p>
            </c:rich>
          </c:tx>
        </c:title>
        <c:numFmt formatCode="General" sourceLinked="1"/>
        <c:tickLblPos val="nextTo"/>
        <c:spPr>
          <a:ln>
            <a:solidFill>
              <a:sysClr val="windowText" lastClr="000000"/>
            </a:solidFill>
          </a:ln>
        </c:spPr>
        <c:crossAx val="111559808"/>
        <c:crosses val="autoZero"/>
        <c:crossBetween val="between"/>
      </c:valAx>
      <c:valAx>
        <c:axId val="111579904"/>
        <c:scaling>
          <c:orientation val="minMax"/>
          <c:max val="700"/>
        </c:scaling>
        <c:axPos val="r"/>
        <c:title>
          <c:tx>
            <c:rich>
              <a:bodyPr rot="-5400000" vert="horz"/>
              <a:lstStyle/>
              <a:p>
                <a:pPr>
                  <a:defRPr/>
                </a:pPr>
                <a:r>
                  <a:rPr lang="en-US"/>
                  <a:t>Model  years</a:t>
                </a:r>
              </a:p>
            </c:rich>
          </c:tx>
        </c:title>
        <c:numFmt formatCode="General" sourceLinked="1"/>
        <c:tickLblPos val="nextTo"/>
        <c:spPr>
          <a:ln>
            <a:solidFill>
              <a:schemeClr val="tx1"/>
            </a:solidFill>
          </a:ln>
        </c:spPr>
        <c:crossAx val="111581824"/>
        <c:crosses val="max"/>
        <c:crossBetween val="between"/>
        <c:majorUnit val="100"/>
        <c:minorUnit val="25"/>
      </c:valAx>
      <c:catAx>
        <c:axId val="111581824"/>
        <c:scaling>
          <c:orientation val="minMax"/>
        </c:scaling>
        <c:delete val="1"/>
        <c:axPos val="b"/>
        <c:tickLblPos val="none"/>
        <c:crossAx val="111579904"/>
        <c:crosses val="autoZero"/>
        <c:auto val="1"/>
        <c:lblAlgn val="ctr"/>
        <c:lblOffset val="100"/>
      </c:catAx>
      <c:spPr>
        <a:ln>
          <a:solidFill>
            <a:schemeClr val="tx1"/>
          </a:solidFill>
        </a:ln>
      </c:spPr>
    </c:plotArea>
    <c:legend>
      <c:legendPos val="t"/>
    </c:legend>
    <c:plotVisOnly val="1"/>
  </c:chart>
  <c:spPr>
    <a:solidFill>
      <a:srgbClr val="E0E0E0"/>
    </a:solidFill>
    <a:ln>
      <a:solidFill>
        <a:srgbClr val="808080"/>
      </a:solidFill>
    </a:ln>
  </c:spPr>
  <c:txPr>
    <a:bodyPr/>
    <a:lstStyle/>
    <a:p>
      <a:pPr>
        <a:defRPr b="1">
          <a:latin typeface="Arial" pitchFamily="34" charset="0"/>
          <a:cs typeface="Arial" pitchFamily="34" charset="0"/>
        </a:defRPr>
      </a:pPr>
      <a:endParaRPr lang="en-US"/>
    </a:p>
  </c:txPr>
  <c:printSettings>
    <c:headerFooter/>
    <c:pageMargins b="0.75000000000001465" l="0.70000000000000062" r="0.70000000000000062" t="0.75000000000001465"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sz="1400"/>
              <a:t>Number of model trims included in database, by each update</a:t>
            </a:r>
          </a:p>
        </c:rich>
      </c:tx>
    </c:title>
    <c:plotArea>
      <c:layout/>
      <c:lineChart>
        <c:grouping val="standard"/>
        <c:ser>
          <c:idx val="0"/>
          <c:order val="0"/>
          <c:spPr>
            <a:ln>
              <a:solidFill>
                <a:srgbClr val="FF0000"/>
              </a:solidFill>
            </a:ln>
          </c:spPr>
          <c:marker>
            <c:symbol val="circle"/>
            <c:size val="5"/>
            <c:spPr>
              <a:solidFill>
                <a:srgbClr val="FF8080"/>
              </a:solidFill>
              <a:ln>
                <a:solidFill>
                  <a:srgbClr val="800000"/>
                </a:solidFill>
              </a:ln>
            </c:spPr>
          </c:marker>
          <c:cat>
            <c:numRef>
              <c:f>'Statistics years'!$B$9:$B$73</c:f>
              <c:numCache>
                <c:formatCode>mmm\ yyyy</c:formatCode>
                <c:ptCount val="65"/>
                <c:pt idx="0">
                  <c:v>42248</c:v>
                </c:pt>
                <c:pt idx="1">
                  <c:v>42491</c:v>
                </c:pt>
                <c:pt idx="2">
                  <c:v>42614</c:v>
                </c:pt>
                <c:pt idx="3">
                  <c:v>42795</c:v>
                </c:pt>
                <c:pt idx="4" formatCode="dd\ mmm\ yyyy">
                  <c:v>42880</c:v>
                </c:pt>
                <c:pt idx="5" formatCode="dd\ mmm\ yyyy">
                  <c:v>42961</c:v>
                </c:pt>
                <c:pt idx="6" formatCode="dd\ mmm\ yyyy">
                  <c:v>43045</c:v>
                </c:pt>
                <c:pt idx="7" formatCode="dd\ mmm\ yyyy">
                  <c:v>43171</c:v>
                </c:pt>
                <c:pt idx="8" formatCode="dd\ mmm\ yyyy">
                  <c:v>43181</c:v>
                </c:pt>
                <c:pt idx="9" formatCode="dd\ mmm\ yyyy">
                  <c:v>43273</c:v>
                </c:pt>
                <c:pt idx="10" formatCode="dd\ mmm\ yyyy">
                  <c:v>43363</c:v>
                </c:pt>
                <c:pt idx="11" formatCode="dd\ mmm\ yyyy">
                  <c:v>43414</c:v>
                </c:pt>
                <c:pt idx="12" formatCode="dd\ mmm\ yyyy">
                  <c:v>43501</c:v>
                </c:pt>
                <c:pt idx="13" formatCode="dd\ mmm\ yyyy">
                  <c:v>43595</c:v>
                </c:pt>
                <c:pt idx="14" formatCode="dd\ mmm\ yyyy">
                  <c:v>43683</c:v>
                </c:pt>
                <c:pt idx="15" formatCode="dd\ mmm\ yyyy">
                  <c:v>43692</c:v>
                </c:pt>
                <c:pt idx="16" formatCode="dd\ mmm\ yyyy">
                  <c:v>43712</c:v>
                </c:pt>
                <c:pt idx="17" formatCode="dd\ mmm\ yyyy">
                  <c:v>43725</c:v>
                </c:pt>
                <c:pt idx="18" formatCode="dd\ mmm\ yyyy">
                  <c:v>43730</c:v>
                </c:pt>
                <c:pt idx="19" formatCode="dd\ mmm\ yyyy">
                  <c:v>43790</c:v>
                </c:pt>
                <c:pt idx="20" formatCode="dd\ mmm\ yyyy">
                  <c:v>43803</c:v>
                </c:pt>
                <c:pt idx="21" formatCode="dd\ mmm\ yyyy">
                  <c:v>43813</c:v>
                </c:pt>
                <c:pt idx="22" formatCode="dd\ mmm\ yyyy">
                  <c:v>43831</c:v>
                </c:pt>
                <c:pt idx="23" formatCode="dd\ mmm\ yyyy">
                  <c:v>43875</c:v>
                </c:pt>
                <c:pt idx="24" formatCode="dd\ mmm\ yyyy">
                  <c:v>43903</c:v>
                </c:pt>
                <c:pt idx="25" formatCode="dd\ mmm\ yyyy">
                  <c:v>43913</c:v>
                </c:pt>
                <c:pt idx="26" formatCode="dd\ mmm\ yyyy">
                  <c:v>43923</c:v>
                </c:pt>
                <c:pt idx="27" formatCode="dd\ mmm\ yyyy">
                  <c:v>43928</c:v>
                </c:pt>
                <c:pt idx="28" formatCode="dd\ mmm\ yyyy">
                  <c:v>43936</c:v>
                </c:pt>
                <c:pt idx="29" formatCode="dd\ mmm\ yyyy">
                  <c:v>43942</c:v>
                </c:pt>
                <c:pt idx="30" formatCode="dd\ mmm\ yyyy">
                  <c:v>43949</c:v>
                </c:pt>
                <c:pt idx="31" formatCode="dd\ mmm\ yyyy">
                  <c:v>43955</c:v>
                </c:pt>
                <c:pt idx="32" formatCode="dd\ mmm\ yyyy">
                  <c:v>43963</c:v>
                </c:pt>
                <c:pt idx="33" formatCode="dd\ mmm\ yyyy">
                  <c:v>43969</c:v>
                </c:pt>
                <c:pt idx="34" formatCode="dd\ mmm\ yyyy">
                  <c:v>44011</c:v>
                </c:pt>
                <c:pt idx="35" formatCode="dd\ mmm\ yyyy">
                  <c:v>44026</c:v>
                </c:pt>
                <c:pt idx="36" formatCode="dd\ mmm\ yyyy">
                  <c:v>44052</c:v>
                </c:pt>
                <c:pt idx="37" formatCode="dd\ mmm\ yyyy">
                  <c:v>44056</c:v>
                </c:pt>
                <c:pt idx="38" formatCode="dd\ mmm\ yyyy">
                  <c:v>44072</c:v>
                </c:pt>
                <c:pt idx="39" formatCode="dd\ mmm\ yyyy">
                  <c:v>44094</c:v>
                </c:pt>
                <c:pt idx="40" formatCode="dd\ mmm\ yyyy">
                  <c:v>44109</c:v>
                </c:pt>
                <c:pt idx="41" formatCode="dd\ mmm\ yyyy">
                  <c:v>44118</c:v>
                </c:pt>
                <c:pt idx="42" formatCode="dd\ mmm\ yyyy">
                  <c:v>44127</c:v>
                </c:pt>
                <c:pt idx="43" formatCode="dd\ mmm\ yyyy">
                  <c:v>44136</c:v>
                </c:pt>
                <c:pt idx="44" formatCode="dd\ mmm\ yyyy">
                  <c:v>44143</c:v>
                </c:pt>
                <c:pt idx="45" formatCode="dd\ mmm\ yyyy">
                  <c:v>44159</c:v>
                </c:pt>
                <c:pt idx="46" formatCode="dd\ mmm\ yyyy">
                  <c:v>44164</c:v>
                </c:pt>
                <c:pt idx="47" formatCode="dd\ mmm\ yyyy">
                  <c:v>44210</c:v>
                </c:pt>
                <c:pt idx="48" formatCode="dd\ mmm\ yyyy">
                  <c:v>44216</c:v>
                </c:pt>
                <c:pt idx="49" formatCode="dd\ mmm\ yyyy">
                  <c:v>44219</c:v>
                </c:pt>
                <c:pt idx="50" formatCode="dd\ mmm\ yyyy">
                  <c:v>44234</c:v>
                </c:pt>
                <c:pt idx="51" formatCode="dd\ mmm\ yyyy">
                  <c:v>44243</c:v>
                </c:pt>
                <c:pt idx="52" formatCode="dd\ mmm\ yyyy">
                  <c:v>44248</c:v>
                </c:pt>
                <c:pt idx="53" formatCode="dd\ mmm\ yyyy">
                  <c:v>44255</c:v>
                </c:pt>
                <c:pt idx="54" formatCode="dd\ mmm\ yyyy">
                  <c:v>44269</c:v>
                </c:pt>
                <c:pt idx="55" formatCode="dd\ mmm\ yyyy">
                  <c:v>44276</c:v>
                </c:pt>
                <c:pt idx="56" formatCode="dd\ mmm\ yyyy">
                  <c:v>44283</c:v>
                </c:pt>
                <c:pt idx="57" formatCode="dd\ mmm\ yyyy">
                  <c:v>44329</c:v>
                </c:pt>
                <c:pt idx="58" formatCode="dd\ mmm\ yyyy">
                  <c:v>44352</c:v>
                </c:pt>
                <c:pt idx="59" formatCode="dd\ mmm\ yyyy">
                  <c:v>44387</c:v>
                </c:pt>
                <c:pt idx="60" formatCode="dd\ mmm\ yyyy">
                  <c:v>44416</c:v>
                </c:pt>
                <c:pt idx="61" formatCode="dd\ mmm\ yyyy">
                  <c:v>44455</c:v>
                </c:pt>
                <c:pt idx="62" formatCode="dd\ mmm\ yyyy">
                  <c:v>44517</c:v>
                </c:pt>
                <c:pt idx="63" formatCode="dd\ mmm\ yyyy">
                  <c:v>44524</c:v>
                </c:pt>
                <c:pt idx="64" formatCode="dd\ mmm\ yyyy">
                  <c:v>44541</c:v>
                </c:pt>
              </c:numCache>
            </c:numRef>
          </c:cat>
          <c:val>
            <c:numRef>
              <c:f>'Statistics years'!$C$9:$C$73</c:f>
              <c:numCache>
                <c:formatCode>#</c:formatCode>
                <c:ptCount val="65"/>
                <c:pt idx="0">
                  <c:v>46813</c:v>
                </c:pt>
                <c:pt idx="1">
                  <c:v>47860</c:v>
                </c:pt>
                <c:pt idx="2">
                  <c:v>49078</c:v>
                </c:pt>
                <c:pt idx="3">
                  <c:v>50468</c:v>
                </c:pt>
                <c:pt idx="4">
                  <c:v>50772</c:v>
                </c:pt>
                <c:pt idx="5">
                  <c:v>51716</c:v>
                </c:pt>
                <c:pt idx="6">
                  <c:v>52607</c:v>
                </c:pt>
                <c:pt idx="7">
                  <c:v>53367</c:v>
                </c:pt>
                <c:pt idx="8">
                  <c:v>54030</c:v>
                </c:pt>
                <c:pt idx="9">
                  <c:v>54487</c:v>
                </c:pt>
                <c:pt idx="10">
                  <c:v>55377</c:v>
                </c:pt>
                <c:pt idx="11">
                  <c:v>55762</c:v>
                </c:pt>
                <c:pt idx="12">
                  <c:v>56384</c:v>
                </c:pt>
                <c:pt idx="13">
                  <c:v>57169</c:v>
                </c:pt>
                <c:pt idx="14">
                  <c:v>57708</c:v>
                </c:pt>
                <c:pt idx="15">
                  <c:v>58044</c:v>
                </c:pt>
                <c:pt idx="16">
                  <c:v>58305</c:v>
                </c:pt>
                <c:pt idx="17">
                  <c:v>58415</c:v>
                </c:pt>
                <c:pt idx="18">
                  <c:v>58480</c:v>
                </c:pt>
                <c:pt idx="19">
                  <c:v>59051</c:v>
                </c:pt>
                <c:pt idx="20">
                  <c:v>59121</c:v>
                </c:pt>
                <c:pt idx="21">
                  <c:v>59303</c:v>
                </c:pt>
                <c:pt idx="22">
                  <c:v>59387</c:v>
                </c:pt>
                <c:pt idx="23">
                  <c:v>59599</c:v>
                </c:pt>
                <c:pt idx="24">
                  <c:v>59795</c:v>
                </c:pt>
                <c:pt idx="25">
                  <c:v>59815</c:v>
                </c:pt>
                <c:pt idx="26">
                  <c:v>59852</c:v>
                </c:pt>
                <c:pt idx="27">
                  <c:v>59876</c:v>
                </c:pt>
                <c:pt idx="28">
                  <c:v>59888</c:v>
                </c:pt>
                <c:pt idx="29">
                  <c:v>59913</c:v>
                </c:pt>
                <c:pt idx="30">
                  <c:v>59948</c:v>
                </c:pt>
                <c:pt idx="31">
                  <c:v>59988</c:v>
                </c:pt>
                <c:pt idx="32">
                  <c:v>60002</c:v>
                </c:pt>
                <c:pt idx="33">
                  <c:v>60029</c:v>
                </c:pt>
                <c:pt idx="34">
                  <c:v>60186</c:v>
                </c:pt>
                <c:pt idx="35">
                  <c:v>60232</c:v>
                </c:pt>
                <c:pt idx="36">
                  <c:v>60373</c:v>
                </c:pt>
                <c:pt idx="37">
                  <c:v>60413</c:v>
                </c:pt>
                <c:pt idx="38">
                  <c:v>60552</c:v>
                </c:pt>
                <c:pt idx="39">
                  <c:v>60711</c:v>
                </c:pt>
                <c:pt idx="40">
                  <c:v>60886</c:v>
                </c:pt>
                <c:pt idx="41">
                  <c:v>60988</c:v>
                </c:pt>
                <c:pt idx="42">
                  <c:v>61181</c:v>
                </c:pt>
                <c:pt idx="43">
                  <c:v>61286</c:v>
                </c:pt>
                <c:pt idx="44">
                  <c:v>61387</c:v>
                </c:pt>
                <c:pt idx="45">
                  <c:v>61559</c:v>
                </c:pt>
                <c:pt idx="46">
                  <c:v>61590</c:v>
                </c:pt>
                <c:pt idx="47">
                  <c:v>62023</c:v>
                </c:pt>
                <c:pt idx="48">
                  <c:v>62046</c:v>
                </c:pt>
                <c:pt idx="49">
                  <c:v>62071</c:v>
                </c:pt>
                <c:pt idx="50">
                  <c:v>62150</c:v>
                </c:pt>
                <c:pt idx="51">
                  <c:v>62153</c:v>
                </c:pt>
                <c:pt idx="52">
                  <c:v>62225</c:v>
                </c:pt>
                <c:pt idx="53">
                  <c:v>62272</c:v>
                </c:pt>
                <c:pt idx="54">
                  <c:v>62376</c:v>
                </c:pt>
                <c:pt idx="55">
                  <c:v>62402</c:v>
                </c:pt>
                <c:pt idx="56">
                  <c:v>62441</c:v>
                </c:pt>
                <c:pt idx="57">
                  <c:v>62686</c:v>
                </c:pt>
                <c:pt idx="58">
                  <c:v>62865</c:v>
                </c:pt>
                <c:pt idx="59">
                  <c:v>63087</c:v>
                </c:pt>
                <c:pt idx="60">
                  <c:v>63310</c:v>
                </c:pt>
                <c:pt idx="61">
                  <c:v>63754</c:v>
                </c:pt>
                <c:pt idx="62">
                  <c:v>64350</c:v>
                </c:pt>
                <c:pt idx="63">
                  <c:v>64366</c:v>
                </c:pt>
                <c:pt idx="64">
                  <c:v>64490</c:v>
                </c:pt>
              </c:numCache>
            </c:numRef>
          </c:val>
        </c:ser>
        <c:marker val="1"/>
        <c:axId val="111609728"/>
        <c:axId val="111611904"/>
      </c:lineChart>
      <c:dateAx>
        <c:axId val="111609728"/>
        <c:scaling>
          <c:orientation val="minMax"/>
          <c:max val="44927"/>
          <c:min val="42005"/>
        </c:scaling>
        <c:axPos val="b"/>
        <c:majorGridlines>
          <c:spPr>
            <a:ln>
              <a:solidFill>
                <a:srgbClr val="808080"/>
              </a:solidFill>
            </a:ln>
          </c:spPr>
        </c:majorGridlines>
        <c:minorGridlines>
          <c:spPr>
            <a:ln>
              <a:solidFill>
                <a:srgbClr val="E0E0E0"/>
              </a:solidFill>
            </a:ln>
          </c:spPr>
        </c:minorGridlines>
        <c:numFmt formatCode="mmm\ yyyy" sourceLinked="1"/>
        <c:tickLblPos val="nextTo"/>
        <c:spPr>
          <a:ln>
            <a:solidFill>
              <a:sysClr val="windowText" lastClr="000000"/>
            </a:solidFill>
          </a:ln>
        </c:spPr>
        <c:crossAx val="111611904"/>
        <c:crosses val="autoZero"/>
        <c:auto val="1"/>
        <c:lblOffset val="100"/>
        <c:majorUnit val="12"/>
        <c:majorTimeUnit val="months"/>
        <c:minorUnit val="3"/>
        <c:minorTimeUnit val="months"/>
      </c:dateAx>
      <c:valAx>
        <c:axId val="111611904"/>
        <c:scaling>
          <c:orientation val="minMax"/>
          <c:max val="65000"/>
          <c:min val="45000"/>
        </c:scaling>
        <c:axPos val="l"/>
        <c:majorGridlines>
          <c:spPr>
            <a:ln>
              <a:solidFill>
                <a:srgbClr val="808080"/>
              </a:solidFill>
            </a:ln>
          </c:spPr>
        </c:majorGridlines>
        <c:minorGridlines>
          <c:spPr>
            <a:ln>
              <a:solidFill>
                <a:srgbClr val="E0E0E0"/>
              </a:solidFill>
            </a:ln>
          </c:spPr>
        </c:minorGridlines>
        <c:title>
          <c:tx>
            <c:rich>
              <a:bodyPr rot="-5400000" vert="horz"/>
              <a:lstStyle/>
              <a:p>
                <a:pPr>
                  <a:defRPr/>
                </a:pPr>
                <a:r>
                  <a:rPr lang="en-US"/>
                  <a:t>Model</a:t>
                </a:r>
                <a:r>
                  <a:rPr lang="en-US" baseline="0"/>
                  <a:t>  trims</a:t>
                </a:r>
                <a:endParaRPr lang="en-US"/>
              </a:p>
            </c:rich>
          </c:tx>
        </c:title>
        <c:numFmt formatCode="#" sourceLinked="1"/>
        <c:tickLblPos val="nextTo"/>
        <c:spPr>
          <a:ln>
            <a:solidFill>
              <a:sysClr val="windowText" lastClr="000000"/>
            </a:solidFill>
          </a:ln>
        </c:spPr>
        <c:crossAx val="111609728"/>
        <c:crosses val="autoZero"/>
        <c:crossBetween val="between"/>
        <c:majorUnit val="5000"/>
        <c:minorUnit val="1000"/>
      </c:valAx>
      <c:spPr>
        <a:ln>
          <a:solidFill>
            <a:schemeClr val="tx1"/>
          </a:solidFill>
        </a:ln>
      </c:spPr>
    </c:plotArea>
    <c:plotVisOnly val="1"/>
  </c:chart>
  <c:spPr>
    <a:solidFill>
      <a:srgbClr val="E0E0E0"/>
    </a:solidFill>
    <a:ln>
      <a:solidFill>
        <a:srgbClr val="808080"/>
      </a:solidFill>
    </a:ln>
  </c:spPr>
  <c:txPr>
    <a:bodyPr/>
    <a:lstStyle/>
    <a:p>
      <a:pPr>
        <a:defRPr sz="1000" b="1">
          <a:latin typeface="Arial" pitchFamily="34" charset="0"/>
          <a:cs typeface="Arial" pitchFamily="34" charset="0"/>
        </a:defRPr>
      </a:pPr>
      <a:endParaRPr lang="en-US"/>
    </a:p>
  </c:txPr>
  <c:printSettings>
    <c:headerFooter/>
    <c:pageMargins b="0.75000000000001465" l="0.70000000000000062" r="0.70000000000000062" t="0.75000000000001465"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sz="1800" b="1" i="0" baseline="0"/>
              <a:t>Number of model trims included in database, by year at each update</a:t>
            </a:r>
          </a:p>
        </c:rich>
      </c:tx>
    </c:title>
    <c:plotArea>
      <c:layout/>
      <c:lineChart>
        <c:grouping val="stacked"/>
        <c:ser>
          <c:idx val="0"/>
          <c:order val="0"/>
          <c:tx>
            <c:strRef>
              <c:f>'Statistics years'!$D$2</c:f>
              <c:strCache>
                <c:ptCount val="1"/>
                <c:pt idx="0">
                  <c:v>1990</c:v>
                </c:pt>
              </c:strCache>
            </c:strRef>
          </c:tx>
          <c:spPr>
            <a:ln w="19050">
              <a:solidFill>
                <a:srgbClr val="FF0000"/>
              </a:solidFill>
            </a:ln>
          </c:spPr>
          <c:marker>
            <c:symbol val="none"/>
          </c:marker>
          <c:cat>
            <c:numRef>
              <c:f>'Statistics years'!$B$9:$B$103</c:f>
              <c:numCache>
                <c:formatCode>mmm\ yyyy</c:formatCode>
                <c:ptCount val="95"/>
                <c:pt idx="0">
                  <c:v>42248</c:v>
                </c:pt>
                <c:pt idx="1">
                  <c:v>42491</c:v>
                </c:pt>
                <c:pt idx="2">
                  <c:v>42614</c:v>
                </c:pt>
                <c:pt idx="3">
                  <c:v>42795</c:v>
                </c:pt>
                <c:pt idx="4" formatCode="dd\ mmm\ yyyy">
                  <c:v>42880</c:v>
                </c:pt>
                <c:pt idx="5" formatCode="dd\ mmm\ yyyy">
                  <c:v>42961</c:v>
                </c:pt>
                <c:pt idx="6" formatCode="dd\ mmm\ yyyy">
                  <c:v>43045</c:v>
                </c:pt>
                <c:pt idx="7" formatCode="dd\ mmm\ yyyy">
                  <c:v>43171</c:v>
                </c:pt>
                <c:pt idx="8" formatCode="dd\ mmm\ yyyy">
                  <c:v>43181</c:v>
                </c:pt>
                <c:pt idx="9" formatCode="dd\ mmm\ yyyy">
                  <c:v>43273</c:v>
                </c:pt>
                <c:pt idx="10" formatCode="dd\ mmm\ yyyy">
                  <c:v>43363</c:v>
                </c:pt>
                <c:pt idx="11" formatCode="dd\ mmm\ yyyy">
                  <c:v>43414</c:v>
                </c:pt>
                <c:pt idx="12" formatCode="dd\ mmm\ yyyy">
                  <c:v>43501</c:v>
                </c:pt>
                <c:pt idx="13" formatCode="dd\ mmm\ yyyy">
                  <c:v>43595</c:v>
                </c:pt>
                <c:pt idx="14" formatCode="dd\ mmm\ yyyy">
                  <c:v>43683</c:v>
                </c:pt>
                <c:pt idx="15" formatCode="dd\ mmm\ yyyy">
                  <c:v>43692</c:v>
                </c:pt>
                <c:pt idx="16" formatCode="dd\ mmm\ yyyy">
                  <c:v>43712</c:v>
                </c:pt>
                <c:pt idx="17" formatCode="dd\ mmm\ yyyy">
                  <c:v>43725</c:v>
                </c:pt>
                <c:pt idx="18" formatCode="dd\ mmm\ yyyy">
                  <c:v>43730</c:v>
                </c:pt>
                <c:pt idx="19" formatCode="dd\ mmm\ yyyy">
                  <c:v>43790</c:v>
                </c:pt>
                <c:pt idx="20" formatCode="dd\ mmm\ yyyy">
                  <c:v>43803</c:v>
                </c:pt>
                <c:pt idx="21" formatCode="dd\ mmm\ yyyy">
                  <c:v>43813</c:v>
                </c:pt>
                <c:pt idx="22" formatCode="dd\ mmm\ yyyy">
                  <c:v>43831</c:v>
                </c:pt>
                <c:pt idx="23" formatCode="dd\ mmm\ yyyy">
                  <c:v>43875</c:v>
                </c:pt>
                <c:pt idx="24" formatCode="dd\ mmm\ yyyy">
                  <c:v>43903</c:v>
                </c:pt>
                <c:pt idx="25" formatCode="dd\ mmm\ yyyy">
                  <c:v>43913</c:v>
                </c:pt>
                <c:pt idx="26" formatCode="dd\ mmm\ yyyy">
                  <c:v>43923</c:v>
                </c:pt>
                <c:pt idx="27" formatCode="dd\ mmm\ yyyy">
                  <c:v>43928</c:v>
                </c:pt>
                <c:pt idx="28" formatCode="dd\ mmm\ yyyy">
                  <c:v>43936</c:v>
                </c:pt>
                <c:pt idx="29" formatCode="dd\ mmm\ yyyy">
                  <c:v>43942</c:v>
                </c:pt>
                <c:pt idx="30" formatCode="dd\ mmm\ yyyy">
                  <c:v>43949</c:v>
                </c:pt>
                <c:pt idx="31" formatCode="dd\ mmm\ yyyy">
                  <c:v>43955</c:v>
                </c:pt>
                <c:pt idx="32" formatCode="dd\ mmm\ yyyy">
                  <c:v>43963</c:v>
                </c:pt>
                <c:pt idx="33" formatCode="dd\ mmm\ yyyy">
                  <c:v>43969</c:v>
                </c:pt>
                <c:pt idx="34" formatCode="dd\ mmm\ yyyy">
                  <c:v>44011</c:v>
                </c:pt>
                <c:pt idx="35" formatCode="dd\ mmm\ yyyy">
                  <c:v>44026</c:v>
                </c:pt>
                <c:pt idx="36" formatCode="dd\ mmm\ yyyy">
                  <c:v>44052</c:v>
                </c:pt>
                <c:pt idx="37" formatCode="dd\ mmm\ yyyy">
                  <c:v>44056</c:v>
                </c:pt>
                <c:pt idx="38" formatCode="dd\ mmm\ yyyy">
                  <c:v>44072</c:v>
                </c:pt>
                <c:pt idx="39" formatCode="dd\ mmm\ yyyy">
                  <c:v>44094</c:v>
                </c:pt>
                <c:pt idx="40" formatCode="dd\ mmm\ yyyy">
                  <c:v>44109</c:v>
                </c:pt>
                <c:pt idx="41" formatCode="dd\ mmm\ yyyy">
                  <c:v>44118</c:v>
                </c:pt>
                <c:pt idx="42" formatCode="dd\ mmm\ yyyy">
                  <c:v>44127</c:v>
                </c:pt>
                <c:pt idx="43" formatCode="dd\ mmm\ yyyy">
                  <c:v>44136</c:v>
                </c:pt>
                <c:pt idx="44" formatCode="dd\ mmm\ yyyy">
                  <c:v>44143</c:v>
                </c:pt>
                <c:pt idx="45" formatCode="dd\ mmm\ yyyy">
                  <c:v>44159</c:v>
                </c:pt>
                <c:pt idx="46" formatCode="dd\ mmm\ yyyy">
                  <c:v>44164</c:v>
                </c:pt>
                <c:pt idx="47" formatCode="dd\ mmm\ yyyy">
                  <c:v>44210</c:v>
                </c:pt>
                <c:pt idx="48" formatCode="dd\ mmm\ yyyy">
                  <c:v>44216</c:v>
                </c:pt>
                <c:pt idx="49" formatCode="dd\ mmm\ yyyy">
                  <c:v>44219</c:v>
                </c:pt>
                <c:pt idx="50" formatCode="dd\ mmm\ yyyy">
                  <c:v>44234</c:v>
                </c:pt>
                <c:pt idx="51" formatCode="dd\ mmm\ yyyy">
                  <c:v>44243</c:v>
                </c:pt>
                <c:pt idx="52" formatCode="dd\ mmm\ yyyy">
                  <c:v>44248</c:v>
                </c:pt>
                <c:pt idx="53" formatCode="dd\ mmm\ yyyy">
                  <c:v>44255</c:v>
                </c:pt>
                <c:pt idx="54" formatCode="dd\ mmm\ yyyy">
                  <c:v>44269</c:v>
                </c:pt>
                <c:pt idx="55" formatCode="dd\ mmm\ yyyy">
                  <c:v>44276</c:v>
                </c:pt>
                <c:pt idx="56" formatCode="dd\ mmm\ yyyy">
                  <c:v>44283</c:v>
                </c:pt>
                <c:pt idx="57" formatCode="dd\ mmm\ yyyy">
                  <c:v>44329</c:v>
                </c:pt>
                <c:pt idx="58" formatCode="dd\ mmm\ yyyy">
                  <c:v>44352</c:v>
                </c:pt>
                <c:pt idx="59" formatCode="dd\ mmm\ yyyy">
                  <c:v>44387</c:v>
                </c:pt>
                <c:pt idx="60" formatCode="dd\ mmm\ yyyy">
                  <c:v>44416</c:v>
                </c:pt>
                <c:pt idx="61" formatCode="dd\ mmm\ yyyy">
                  <c:v>44455</c:v>
                </c:pt>
                <c:pt idx="62" formatCode="dd\ mmm\ yyyy">
                  <c:v>44517</c:v>
                </c:pt>
                <c:pt idx="63" formatCode="dd\ mmm\ yyyy">
                  <c:v>44524</c:v>
                </c:pt>
                <c:pt idx="64" formatCode="dd\ mmm\ yyyy">
                  <c:v>44541</c:v>
                </c:pt>
                <c:pt idx="65" formatCode="dd\ mmm\ yyyy">
                  <c:v>44551</c:v>
                </c:pt>
                <c:pt idx="66" formatCode="dd\ mmm\ yyyy">
                  <c:v>44562</c:v>
                </c:pt>
                <c:pt idx="67" formatCode="dd\ mmm\ yyyy">
                  <c:v>44569</c:v>
                </c:pt>
                <c:pt idx="68" formatCode="dd\ mmm\ yyyy">
                  <c:v>44579</c:v>
                </c:pt>
                <c:pt idx="69" formatCode="dd\ mmm\ yyyy">
                  <c:v>44587</c:v>
                </c:pt>
                <c:pt idx="70" formatCode="dd\ mmm\ yyyy">
                  <c:v>44593</c:v>
                </c:pt>
                <c:pt idx="71" formatCode="dd\ mmm\ yyyy">
                  <c:v>44605</c:v>
                </c:pt>
                <c:pt idx="72" formatCode="dd\ mmm\ yyyy">
                  <c:v>44619</c:v>
                </c:pt>
                <c:pt idx="73" formatCode="dd\ mmm\ yyyy">
                  <c:v>44626</c:v>
                </c:pt>
                <c:pt idx="74" formatCode="dd\ mmm\ yyyy">
                  <c:v>44633</c:v>
                </c:pt>
                <c:pt idx="75" formatCode="dd\ mmm\ yyyy">
                  <c:v>44637</c:v>
                </c:pt>
                <c:pt idx="76" formatCode="dd\ mmm\ yyyy">
                  <c:v>44654</c:v>
                </c:pt>
                <c:pt idx="77" formatCode="dd\ mmm\ yyyy">
                  <c:v>44668</c:v>
                </c:pt>
                <c:pt idx="78" formatCode="dd\ mmm\ yyyy">
                  <c:v>44675</c:v>
                </c:pt>
                <c:pt idx="79" formatCode="dd\ mmm\ yyyy">
                  <c:v>44703</c:v>
                </c:pt>
                <c:pt idx="80" formatCode="dd\ mmm\ yyyy">
                  <c:v>44710</c:v>
                </c:pt>
                <c:pt idx="81" formatCode="dd\ mmm\ yyyy">
                  <c:v>44723</c:v>
                </c:pt>
                <c:pt idx="82" formatCode="dd\ mmm\ yyyy">
                  <c:v>44744</c:v>
                </c:pt>
                <c:pt idx="83" formatCode="dd\ mmm\ yyyy">
                  <c:v>44752</c:v>
                </c:pt>
                <c:pt idx="84" formatCode="dd\ mmm\ yyyy">
                  <c:v>44760</c:v>
                </c:pt>
                <c:pt idx="85" formatCode="dd\ mmm\ yyyy">
                  <c:v>44775</c:v>
                </c:pt>
                <c:pt idx="86" formatCode="dd\ mmm\ yyyy">
                  <c:v>44781</c:v>
                </c:pt>
                <c:pt idx="87" formatCode="dd\ mmm\ yyyy">
                  <c:v>44786</c:v>
                </c:pt>
                <c:pt idx="88" formatCode="dd\ mmm\ yyyy">
                  <c:v>44811</c:v>
                </c:pt>
                <c:pt idx="89" formatCode="dd\ mmm\ yyyy">
                  <c:v>44822</c:v>
                </c:pt>
                <c:pt idx="90" formatCode="dd\ mmm\ yyyy">
                  <c:v>44829</c:v>
                </c:pt>
                <c:pt idx="91" formatCode="dd\ mmm\ yyyy">
                  <c:v>44835</c:v>
                </c:pt>
                <c:pt idx="92" formatCode="dd\ mmm\ yyyy">
                  <c:v>44835</c:v>
                </c:pt>
              </c:numCache>
            </c:numRef>
          </c:cat>
          <c:val>
            <c:numRef>
              <c:f>'Statistics years'!$D$9:$D$103</c:f>
              <c:numCache>
                <c:formatCode>#</c:formatCode>
                <c:ptCount val="95"/>
                <c:pt idx="0">
                  <c:v>1201</c:v>
                </c:pt>
                <c:pt idx="1">
                  <c:v>1201</c:v>
                </c:pt>
                <c:pt idx="2">
                  <c:v>1201</c:v>
                </c:pt>
                <c:pt idx="3">
                  <c:v>1201</c:v>
                </c:pt>
                <c:pt idx="4">
                  <c:v>1201</c:v>
                </c:pt>
                <c:pt idx="5">
                  <c:v>1201</c:v>
                </c:pt>
                <c:pt idx="6">
                  <c:v>1201</c:v>
                </c:pt>
                <c:pt idx="7">
                  <c:v>1201</c:v>
                </c:pt>
                <c:pt idx="8">
                  <c:v>1203</c:v>
                </c:pt>
                <c:pt idx="9">
                  <c:v>1203</c:v>
                </c:pt>
                <c:pt idx="10">
                  <c:v>1203</c:v>
                </c:pt>
                <c:pt idx="11">
                  <c:v>1203</c:v>
                </c:pt>
                <c:pt idx="12">
                  <c:v>1203</c:v>
                </c:pt>
                <c:pt idx="13">
                  <c:v>1203</c:v>
                </c:pt>
                <c:pt idx="14">
                  <c:v>1203</c:v>
                </c:pt>
                <c:pt idx="15">
                  <c:v>1203</c:v>
                </c:pt>
                <c:pt idx="16">
                  <c:v>1203</c:v>
                </c:pt>
                <c:pt idx="17">
                  <c:v>1203</c:v>
                </c:pt>
                <c:pt idx="18">
                  <c:v>1203</c:v>
                </c:pt>
                <c:pt idx="19">
                  <c:v>1203</c:v>
                </c:pt>
                <c:pt idx="20">
                  <c:v>1203</c:v>
                </c:pt>
                <c:pt idx="21">
                  <c:v>1203</c:v>
                </c:pt>
                <c:pt idx="22">
                  <c:v>1203</c:v>
                </c:pt>
                <c:pt idx="23">
                  <c:v>1203</c:v>
                </c:pt>
                <c:pt idx="24">
                  <c:v>1203</c:v>
                </c:pt>
                <c:pt idx="25">
                  <c:v>1203</c:v>
                </c:pt>
                <c:pt idx="26">
                  <c:v>1203</c:v>
                </c:pt>
                <c:pt idx="27">
                  <c:v>1203</c:v>
                </c:pt>
                <c:pt idx="28">
                  <c:v>1203</c:v>
                </c:pt>
                <c:pt idx="29">
                  <c:v>1203</c:v>
                </c:pt>
                <c:pt idx="30">
                  <c:v>1203</c:v>
                </c:pt>
                <c:pt idx="31">
                  <c:v>1203</c:v>
                </c:pt>
                <c:pt idx="32">
                  <c:v>1203</c:v>
                </c:pt>
                <c:pt idx="33">
                  <c:v>1203</c:v>
                </c:pt>
                <c:pt idx="34">
                  <c:v>1203</c:v>
                </c:pt>
                <c:pt idx="35">
                  <c:v>1203</c:v>
                </c:pt>
                <c:pt idx="36">
                  <c:v>1203</c:v>
                </c:pt>
                <c:pt idx="37">
                  <c:v>1203</c:v>
                </c:pt>
                <c:pt idx="38">
                  <c:v>1203</c:v>
                </c:pt>
                <c:pt idx="39">
                  <c:v>1203</c:v>
                </c:pt>
                <c:pt idx="40">
                  <c:v>1203</c:v>
                </c:pt>
                <c:pt idx="41">
                  <c:v>1203</c:v>
                </c:pt>
                <c:pt idx="42">
                  <c:v>1203</c:v>
                </c:pt>
                <c:pt idx="43">
                  <c:v>1203</c:v>
                </c:pt>
                <c:pt idx="44">
                  <c:v>1203</c:v>
                </c:pt>
                <c:pt idx="45">
                  <c:v>1203</c:v>
                </c:pt>
                <c:pt idx="46">
                  <c:v>1203</c:v>
                </c:pt>
                <c:pt idx="47">
                  <c:v>1203</c:v>
                </c:pt>
                <c:pt idx="48">
                  <c:v>1203</c:v>
                </c:pt>
                <c:pt idx="49">
                  <c:v>1203</c:v>
                </c:pt>
                <c:pt idx="50">
                  <c:v>1203</c:v>
                </c:pt>
                <c:pt idx="51">
                  <c:v>1203</c:v>
                </c:pt>
                <c:pt idx="52">
                  <c:v>1203</c:v>
                </c:pt>
                <c:pt idx="53">
                  <c:v>1203</c:v>
                </c:pt>
                <c:pt idx="54">
                  <c:v>1203</c:v>
                </c:pt>
                <c:pt idx="55">
                  <c:v>1203</c:v>
                </c:pt>
                <c:pt idx="56">
                  <c:v>1203</c:v>
                </c:pt>
                <c:pt idx="57">
                  <c:v>1203</c:v>
                </c:pt>
                <c:pt idx="58">
                  <c:v>1203</c:v>
                </c:pt>
                <c:pt idx="59">
                  <c:v>1203</c:v>
                </c:pt>
                <c:pt idx="60">
                  <c:v>1203</c:v>
                </c:pt>
                <c:pt idx="61">
                  <c:v>1203</c:v>
                </c:pt>
                <c:pt idx="62">
                  <c:v>1203</c:v>
                </c:pt>
                <c:pt idx="63">
                  <c:v>1203</c:v>
                </c:pt>
                <c:pt idx="64">
                  <c:v>1203</c:v>
                </c:pt>
                <c:pt idx="65">
                  <c:v>1203</c:v>
                </c:pt>
                <c:pt idx="66">
                  <c:v>1203</c:v>
                </c:pt>
                <c:pt idx="67">
                  <c:v>1203</c:v>
                </c:pt>
                <c:pt idx="68">
                  <c:v>1203</c:v>
                </c:pt>
                <c:pt idx="69">
                  <c:v>1203</c:v>
                </c:pt>
                <c:pt idx="70">
                  <c:v>1203</c:v>
                </c:pt>
                <c:pt idx="71">
                  <c:v>1203</c:v>
                </c:pt>
                <c:pt idx="72">
                  <c:v>1203</c:v>
                </c:pt>
                <c:pt idx="73">
                  <c:v>1203</c:v>
                </c:pt>
                <c:pt idx="74">
                  <c:v>1203</c:v>
                </c:pt>
                <c:pt idx="75">
                  <c:v>1203</c:v>
                </c:pt>
                <c:pt idx="76">
                  <c:v>1203</c:v>
                </c:pt>
                <c:pt idx="77">
                  <c:v>1203</c:v>
                </c:pt>
                <c:pt idx="78">
                  <c:v>1203</c:v>
                </c:pt>
                <c:pt idx="79">
                  <c:v>1203</c:v>
                </c:pt>
                <c:pt idx="80">
                  <c:v>1203</c:v>
                </c:pt>
                <c:pt idx="81">
                  <c:v>1203</c:v>
                </c:pt>
                <c:pt idx="82">
                  <c:v>1203</c:v>
                </c:pt>
                <c:pt idx="83">
                  <c:v>1203</c:v>
                </c:pt>
                <c:pt idx="84">
                  <c:v>1203</c:v>
                </c:pt>
                <c:pt idx="85">
                  <c:v>1203</c:v>
                </c:pt>
                <c:pt idx="86">
                  <c:v>1203</c:v>
                </c:pt>
                <c:pt idx="87">
                  <c:v>1203</c:v>
                </c:pt>
                <c:pt idx="88">
                  <c:v>1203</c:v>
                </c:pt>
                <c:pt idx="89">
                  <c:v>1203</c:v>
                </c:pt>
                <c:pt idx="90">
                  <c:v>1203</c:v>
                </c:pt>
                <c:pt idx="91">
                  <c:v>1203</c:v>
                </c:pt>
                <c:pt idx="92">
                  <c:v>1203</c:v>
                </c:pt>
              </c:numCache>
            </c:numRef>
          </c:val>
        </c:ser>
        <c:ser>
          <c:idx val="1"/>
          <c:order val="1"/>
          <c:tx>
            <c:strRef>
              <c:f>'Statistics years'!$E$2</c:f>
              <c:strCache>
                <c:ptCount val="1"/>
                <c:pt idx="0">
                  <c:v>1991</c:v>
                </c:pt>
              </c:strCache>
            </c:strRef>
          </c:tx>
          <c:spPr>
            <a:ln w="19050">
              <a:solidFill>
                <a:srgbClr val="C0C000"/>
              </a:solidFill>
            </a:ln>
          </c:spPr>
          <c:marker>
            <c:symbol val="none"/>
          </c:marker>
          <c:cat>
            <c:numRef>
              <c:f>'Statistics years'!$B$9:$B$103</c:f>
              <c:numCache>
                <c:formatCode>mmm\ yyyy</c:formatCode>
                <c:ptCount val="95"/>
                <c:pt idx="0">
                  <c:v>42248</c:v>
                </c:pt>
                <c:pt idx="1">
                  <c:v>42491</c:v>
                </c:pt>
                <c:pt idx="2">
                  <c:v>42614</c:v>
                </c:pt>
                <c:pt idx="3">
                  <c:v>42795</c:v>
                </c:pt>
                <c:pt idx="4" formatCode="dd\ mmm\ yyyy">
                  <c:v>42880</c:v>
                </c:pt>
                <c:pt idx="5" formatCode="dd\ mmm\ yyyy">
                  <c:v>42961</c:v>
                </c:pt>
                <c:pt idx="6" formatCode="dd\ mmm\ yyyy">
                  <c:v>43045</c:v>
                </c:pt>
                <c:pt idx="7" formatCode="dd\ mmm\ yyyy">
                  <c:v>43171</c:v>
                </c:pt>
                <c:pt idx="8" formatCode="dd\ mmm\ yyyy">
                  <c:v>43181</c:v>
                </c:pt>
                <c:pt idx="9" formatCode="dd\ mmm\ yyyy">
                  <c:v>43273</c:v>
                </c:pt>
                <c:pt idx="10" formatCode="dd\ mmm\ yyyy">
                  <c:v>43363</c:v>
                </c:pt>
                <c:pt idx="11" formatCode="dd\ mmm\ yyyy">
                  <c:v>43414</c:v>
                </c:pt>
                <c:pt idx="12" formatCode="dd\ mmm\ yyyy">
                  <c:v>43501</c:v>
                </c:pt>
                <c:pt idx="13" formatCode="dd\ mmm\ yyyy">
                  <c:v>43595</c:v>
                </c:pt>
                <c:pt idx="14" formatCode="dd\ mmm\ yyyy">
                  <c:v>43683</c:v>
                </c:pt>
                <c:pt idx="15" formatCode="dd\ mmm\ yyyy">
                  <c:v>43692</c:v>
                </c:pt>
                <c:pt idx="16" formatCode="dd\ mmm\ yyyy">
                  <c:v>43712</c:v>
                </c:pt>
                <c:pt idx="17" formatCode="dd\ mmm\ yyyy">
                  <c:v>43725</c:v>
                </c:pt>
                <c:pt idx="18" formatCode="dd\ mmm\ yyyy">
                  <c:v>43730</c:v>
                </c:pt>
                <c:pt idx="19" formatCode="dd\ mmm\ yyyy">
                  <c:v>43790</c:v>
                </c:pt>
                <c:pt idx="20" formatCode="dd\ mmm\ yyyy">
                  <c:v>43803</c:v>
                </c:pt>
                <c:pt idx="21" formatCode="dd\ mmm\ yyyy">
                  <c:v>43813</c:v>
                </c:pt>
                <c:pt idx="22" formatCode="dd\ mmm\ yyyy">
                  <c:v>43831</c:v>
                </c:pt>
                <c:pt idx="23" formatCode="dd\ mmm\ yyyy">
                  <c:v>43875</c:v>
                </c:pt>
                <c:pt idx="24" formatCode="dd\ mmm\ yyyy">
                  <c:v>43903</c:v>
                </c:pt>
                <c:pt idx="25" formatCode="dd\ mmm\ yyyy">
                  <c:v>43913</c:v>
                </c:pt>
                <c:pt idx="26" formatCode="dd\ mmm\ yyyy">
                  <c:v>43923</c:v>
                </c:pt>
                <c:pt idx="27" formatCode="dd\ mmm\ yyyy">
                  <c:v>43928</c:v>
                </c:pt>
                <c:pt idx="28" formatCode="dd\ mmm\ yyyy">
                  <c:v>43936</c:v>
                </c:pt>
                <c:pt idx="29" formatCode="dd\ mmm\ yyyy">
                  <c:v>43942</c:v>
                </c:pt>
                <c:pt idx="30" formatCode="dd\ mmm\ yyyy">
                  <c:v>43949</c:v>
                </c:pt>
                <c:pt idx="31" formatCode="dd\ mmm\ yyyy">
                  <c:v>43955</c:v>
                </c:pt>
                <c:pt idx="32" formatCode="dd\ mmm\ yyyy">
                  <c:v>43963</c:v>
                </c:pt>
                <c:pt idx="33" formatCode="dd\ mmm\ yyyy">
                  <c:v>43969</c:v>
                </c:pt>
                <c:pt idx="34" formatCode="dd\ mmm\ yyyy">
                  <c:v>44011</c:v>
                </c:pt>
                <c:pt idx="35" formatCode="dd\ mmm\ yyyy">
                  <c:v>44026</c:v>
                </c:pt>
                <c:pt idx="36" formatCode="dd\ mmm\ yyyy">
                  <c:v>44052</c:v>
                </c:pt>
                <c:pt idx="37" formatCode="dd\ mmm\ yyyy">
                  <c:v>44056</c:v>
                </c:pt>
                <c:pt idx="38" formatCode="dd\ mmm\ yyyy">
                  <c:v>44072</c:v>
                </c:pt>
                <c:pt idx="39" formatCode="dd\ mmm\ yyyy">
                  <c:v>44094</c:v>
                </c:pt>
                <c:pt idx="40" formatCode="dd\ mmm\ yyyy">
                  <c:v>44109</c:v>
                </c:pt>
                <c:pt idx="41" formatCode="dd\ mmm\ yyyy">
                  <c:v>44118</c:v>
                </c:pt>
                <c:pt idx="42" formatCode="dd\ mmm\ yyyy">
                  <c:v>44127</c:v>
                </c:pt>
                <c:pt idx="43" formatCode="dd\ mmm\ yyyy">
                  <c:v>44136</c:v>
                </c:pt>
                <c:pt idx="44" formatCode="dd\ mmm\ yyyy">
                  <c:v>44143</c:v>
                </c:pt>
                <c:pt idx="45" formatCode="dd\ mmm\ yyyy">
                  <c:v>44159</c:v>
                </c:pt>
                <c:pt idx="46" formatCode="dd\ mmm\ yyyy">
                  <c:v>44164</c:v>
                </c:pt>
                <c:pt idx="47" formatCode="dd\ mmm\ yyyy">
                  <c:v>44210</c:v>
                </c:pt>
                <c:pt idx="48" formatCode="dd\ mmm\ yyyy">
                  <c:v>44216</c:v>
                </c:pt>
                <c:pt idx="49" formatCode="dd\ mmm\ yyyy">
                  <c:v>44219</c:v>
                </c:pt>
                <c:pt idx="50" formatCode="dd\ mmm\ yyyy">
                  <c:v>44234</c:v>
                </c:pt>
                <c:pt idx="51" formatCode="dd\ mmm\ yyyy">
                  <c:v>44243</c:v>
                </c:pt>
                <c:pt idx="52" formatCode="dd\ mmm\ yyyy">
                  <c:v>44248</c:v>
                </c:pt>
                <c:pt idx="53" formatCode="dd\ mmm\ yyyy">
                  <c:v>44255</c:v>
                </c:pt>
                <c:pt idx="54" formatCode="dd\ mmm\ yyyy">
                  <c:v>44269</c:v>
                </c:pt>
                <c:pt idx="55" formatCode="dd\ mmm\ yyyy">
                  <c:v>44276</c:v>
                </c:pt>
                <c:pt idx="56" formatCode="dd\ mmm\ yyyy">
                  <c:v>44283</c:v>
                </c:pt>
                <c:pt idx="57" formatCode="dd\ mmm\ yyyy">
                  <c:v>44329</c:v>
                </c:pt>
                <c:pt idx="58" formatCode="dd\ mmm\ yyyy">
                  <c:v>44352</c:v>
                </c:pt>
                <c:pt idx="59" formatCode="dd\ mmm\ yyyy">
                  <c:v>44387</c:v>
                </c:pt>
                <c:pt idx="60" formatCode="dd\ mmm\ yyyy">
                  <c:v>44416</c:v>
                </c:pt>
                <c:pt idx="61" formatCode="dd\ mmm\ yyyy">
                  <c:v>44455</c:v>
                </c:pt>
                <c:pt idx="62" formatCode="dd\ mmm\ yyyy">
                  <c:v>44517</c:v>
                </c:pt>
                <c:pt idx="63" formatCode="dd\ mmm\ yyyy">
                  <c:v>44524</c:v>
                </c:pt>
                <c:pt idx="64" formatCode="dd\ mmm\ yyyy">
                  <c:v>44541</c:v>
                </c:pt>
                <c:pt idx="65" formatCode="dd\ mmm\ yyyy">
                  <c:v>44551</c:v>
                </c:pt>
                <c:pt idx="66" formatCode="dd\ mmm\ yyyy">
                  <c:v>44562</c:v>
                </c:pt>
                <c:pt idx="67" formatCode="dd\ mmm\ yyyy">
                  <c:v>44569</c:v>
                </c:pt>
                <c:pt idx="68" formatCode="dd\ mmm\ yyyy">
                  <c:v>44579</c:v>
                </c:pt>
                <c:pt idx="69" formatCode="dd\ mmm\ yyyy">
                  <c:v>44587</c:v>
                </c:pt>
                <c:pt idx="70" formatCode="dd\ mmm\ yyyy">
                  <c:v>44593</c:v>
                </c:pt>
                <c:pt idx="71" formatCode="dd\ mmm\ yyyy">
                  <c:v>44605</c:v>
                </c:pt>
                <c:pt idx="72" formatCode="dd\ mmm\ yyyy">
                  <c:v>44619</c:v>
                </c:pt>
                <c:pt idx="73" formatCode="dd\ mmm\ yyyy">
                  <c:v>44626</c:v>
                </c:pt>
                <c:pt idx="74" formatCode="dd\ mmm\ yyyy">
                  <c:v>44633</c:v>
                </c:pt>
                <c:pt idx="75" formatCode="dd\ mmm\ yyyy">
                  <c:v>44637</c:v>
                </c:pt>
                <c:pt idx="76" formatCode="dd\ mmm\ yyyy">
                  <c:v>44654</c:v>
                </c:pt>
                <c:pt idx="77" formatCode="dd\ mmm\ yyyy">
                  <c:v>44668</c:v>
                </c:pt>
                <c:pt idx="78" formatCode="dd\ mmm\ yyyy">
                  <c:v>44675</c:v>
                </c:pt>
                <c:pt idx="79" formatCode="dd\ mmm\ yyyy">
                  <c:v>44703</c:v>
                </c:pt>
                <c:pt idx="80" formatCode="dd\ mmm\ yyyy">
                  <c:v>44710</c:v>
                </c:pt>
                <c:pt idx="81" formatCode="dd\ mmm\ yyyy">
                  <c:v>44723</c:v>
                </c:pt>
                <c:pt idx="82" formatCode="dd\ mmm\ yyyy">
                  <c:v>44744</c:v>
                </c:pt>
                <c:pt idx="83" formatCode="dd\ mmm\ yyyy">
                  <c:v>44752</c:v>
                </c:pt>
                <c:pt idx="84" formatCode="dd\ mmm\ yyyy">
                  <c:v>44760</c:v>
                </c:pt>
                <c:pt idx="85" formatCode="dd\ mmm\ yyyy">
                  <c:v>44775</c:v>
                </c:pt>
                <c:pt idx="86" formatCode="dd\ mmm\ yyyy">
                  <c:v>44781</c:v>
                </c:pt>
                <c:pt idx="87" formatCode="dd\ mmm\ yyyy">
                  <c:v>44786</c:v>
                </c:pt>
                <c:pt idx="88" formatCode="dd\ mmm\ yyyy">
                  <c:v>44811</c:v>
                </c:pt>
                <c:pt idx="89" formatCode="dd\ mmm\ yyyy">
                  <c:v>44822</c:v>
                </c:pt>
                <c:pt idx="90" formatCode="dd\ mmm\ yyyy">
                  <c:v>44829</c:v>
                </c:pt>
                <c:pt idx="91" formatCode="dd\ mmm\ yyyy">
                  <c:v>44835</c:v>
                </c:pt>
                <c:pt idx="92" formatCode="dd\ mmm\ yyyy">
                  <c:v>44835</c:v>
                </c:pt>
              </c:numCache>
            </c:numRef>
          </c:cat>
          <c:val>
            <c:numRef>
              <c:f>'Statistics years'!$E$9:$E$103</c:f>
              <c:numCache>
                <c:formatCode>#</c:formatCode>
                <c:ptCount val="95"/>
                <c:pt idx="0">
                  <c:v>1204</c:v>
                </c:pt>
                <c:pt idx="1">
                  <c:v>1205</c:v>
                </c:pt>
                <c:pt idx="2">
                  <c:v>1205</c:v>
                </c:pt>
                <c:pt idx="3">
                  <c:v>1205</c:v>
                </c:pt>
                <c:pt idx="4">
                  <c:v>1205</c:v>
                </c:pt>
                <c:pt idx="5">
                  <c:v>1205</c:v>
                </c:pt>
                <c:pt idx="6">
                  <c:v>1205</c:v>
                </c:pt>
                <c:pt idx="7">
                  <c:v>1205</c:v>
                </c:pt>
                <c:pt idx="8">
                  <c:v>1212</c:v>
                </c:pt>
                <c:pt idx="9">
                  <c:v>1212</c:v>
                </c:pt>
                <c:pt idx="10">
                  <c:v>1212</c:v>
                </c:pt>
                <c:pt idx="11">
                  <c:v>1212</c:v>
                </c:pt>
                <c:pt idx="12">
                  <c:v>1212</c:v>
                </c:pt>
                <c:pt idx="13">
                  <c:v>1212</c:v>
                </c:pt>
                <c:pt idx="14">
                  <c:v>1212</c:v>
                </c:pt>
                <c:pt idx="15">
                  <c:v>1212</c:v>
                </c:pt>
                <c:pt idx="16">
                  <c:v>1212</c:v>
                </c:pt>
                <c:pt idx="17">
                  <c:v>1212</c:v>
                </c:pt>
                <c:pt idx="18">
                  <c:v>1212</c:v>
                </c:pt>
                <c:pt idx="19">
                  <c:v>1212</c:v>
                </c:pt>
                <c:pt idx="20">
                  <c:v>1212</c:v>
                </c:pt>
                <c:pt idx="21">
                  <c:v>1212</c:v>
                </c:pt>
                <c:pt idx="22">
                  <c:v>1212</c:v>
                </c:pt>
                <c:pt idx="23">
                  <c:v>1212</c:v>
                </c:pt>
                <c:pt idx="24">
                  <c:v>1212</c:v>
                </c:pt>
                <c:pt idx="25">
                  <c:v>1212</c:v>
                </c:pt>
                <c:pt idx="26">
                  <c:v>1212</c:v>
                </c:pt>
                <c:pt idx="27">
                  <c:v>1212</c:v>
                </c:pt>
                <c:pt idx="28">
                  <c:v>1212</c:v>
                </c:pt>
                <c:pt idx="29">
                  <c:v>1212</c:v>
                </c:pt>
                <c:pt idx="30">
                  <c:v>1212</c:v>
                </c:pt>
                <c:pt idx="31">
                  <c:v>1212</c:v>
                </c:pt>
                <c:pt idx="32">
                  <c:v>1212</c:v>
                </c:pt>
                <c:pt idx="33">
                  <c:v>1212</c:v>
                </c:pt>
                <c:pt idx="34">
                  <c:v>1212</c:v>
                </c:pt>
                <c:pt idx="35">
                  <c:v>1212</c:v>
                </c:pt>
                <c:pt idx="36">
                  <c:v>1212</c:v>
                </c:pt>
                <c:pt idx="37">
                  <c:v>1212</c:v>
                </c:pt>
                <c:pt idx="38">
                  <c:v>1212</c:v>
                </c:pt>
                <c:pt idx="39">
                  <c:v>1212</c:v>
                </c:pt>
                <c:pt idx="40">
                  <c:v>1212</c:v>
                </c:pt>
                <c:pt idx="41">
                  <c:v>1212</c:v>
                </c:pt>
                <c:pt idx="42">
                  <c:v>1212</c:v>
                </c:pt>
                <c:pt idx="43">
                  <c:v>1212</c:v>
                </c:pt>
                <c:pt idx="44">
                  <c:v>1212</c:v>
                </c:pt>
                <c:pt idx="45">
                  <c:v>1212</c:v>
                </c:pt>
                <c:pt idx="46">
                  <c:v>1212</c:v>
                </c:pt>
                <c:pt idx="47">
                  <c:v>1212</c:v>
                </c:pt>
                <c:pt idx="48">
                  <c:v>1212</c:v>
                </c:pt>
                <c:pt idx="49">
                  <c:v>1212</c:v>
                </c:pt>
                <c:pt idx="50">
                  <c:v>1212</c:v>
                </c:pt>
                <c:pt idx="51">
                  <c:v>1212</c:v>
                </c:pt>
                <c:pt idx="52">
                  <c:v>1212</c:v>
                </c:pt>
                <c:pt idx="53">
                  <c:v>1212</c:v>
                </c:pt>
                <c:pt idx="54">
                  <c:v>1212</c:v>
                </c:pt>
                <c:pt idx="55">
                  <c:v>1212</c:v>
                </c:pt>
                <c:pt idx="56">
                  <c:v>1212</c:v>
                </c:pt>
                <c:pt idx="57">
                  <c:v>1212</c:v>
                </c:pt>
                <c:pt idx="58">
                  <c:v>1212</c:v>
                </c:pt>
                <c:pt idx="59">
                  <c:v>1212</c:v>
                </c:pt>
                <c:pt idx="60">
                  <c:v>1212</c:v>
                </c:pt>
                <c:pt idx="61">
                  <c:v>1212</c:v>
                </c:pt>
                <c:pt idx="62">
                  <c:v>1212</c:v>
                </c:pt>
                <c:pt idx="63">
                  <c:v>1212</c:v>
                </c:pt>
                <c:pt idx="64">
                  <c:v>1212</c:v>
                </c:pt>
                <c:pt idx="65">
                  <c:v>1212</c:v>
                </c:pt>
                <c:pt idx="66">
                  <c:v>1212</c:v>
                </c:pt>
                <c:pt idx="67">
                  <c:v>1212</c:v>
                </c:pt>
                <c:pt idx="68">
                  <c:v>1212</c:v>
                </c:pt>
                <c:pt idx="69">
                  <c:v>1212</c:v>
                </c:pt>
                <c:pt idx="70">
                  <c:v>1212</c:v>
                </c:pt>
                <c:pt idx="71">
                  <c:v>1212</c:v>
                </c:pt>
                <c:pt idx="72">
                  <c:v>1212</c:v>
                </c:pt>
                <c:pt idx="73">
                  <c:v>1212</c:v>
                </c:pt>
                <c:pt idx="74">
                  <c:v>1212</c:v>
                </c:pt>
                <c:pt idx="75">
                  <c:v>1212</c:v>
                </c:pt>
                <c:pt idx="76">
                  <c:v>1212</c:v>
                </c:pt>
                <c:pt idx="77">
                  <c:v>1212</c:v>
                </c:pt>
                <c:pt idx="78">
                  <c:v>1212</c:v>
                </c:pt>
                <c:pt idx="79">
                  <c:v>1212</c:v>
                </c:pt>
                <c:pt idx="80">
                  <c:v>1212</c:v>
                </c:pt>
                <c:pt idx="81">
                  <c:v>1212</c:v>
                </c:pt>
                <c:pt idx="82">
                  <c:v>1212</c:v>
                </c:pt>
                <c:pt idx="83">
                  <c:v>1212</c:v>
                </c:pt>
                <c:pt idx="84">
                  <c:v>1212</c:v>
                </c:pt>
                <c:pt idx="85">
                  <c:v>1212</c:v>
                </c:pt>
                <c:pt idx="86">
                  <c:v>1212</c:v>
                </c:pt>
                <c:pt idx="87">
                  <c:v>1212</c:v>
                </c:pt>
                <c:pt idx="88">
                  <c:v>1212</c:v>
                </c:pt>
                <c:pt idx="89">
                  <c:v>1212</c:v>
                </c:pt>
                <c:pt idx="90">
                  <c:v>1212</c:v>
                </c:pt>
                <c:pt idx="91">
                  <c:v>1212</c:v>
                </c:pt>
                <c:pt idx="92">
                  <c:v>1212</c:v>
                </c:pt>
              </c:numCache>
            </c:numRef>
          </c:val>
        </c:ser>
        <c:ser>
          <c:idx val="2"/>
          <c:order val="2"/>
          <c:tx>
            <c:strRef>
              <c:f>'Statistics years'!$F$2</c:f>
              <c:strCache>
                <c:ptCount val="1"/>
                <c:pt idx="0">
                  <c:v>1992</c:v>
                </c:pt>
              </c:strCache>
            </c:strRef>
          </c:tx>
          <c:spPr>
            <a:ln w="19050">
              <a:solidFill>
                <a:srgbClr val="00C000"/>
              </a:solidFill>
            </a:ln>
          </c:spPr>
          <c:marker>
            <c:symbol val="none"/>
          </c:marker>
          <c:cat>
            <c:numRef>
              <c:f>'Statistics years'!$B$9:$B$103</c:f>
              <c:numCache>
                <c:formatCode>mmm\ yyyy</c:formatCode>
                <c:ptCount val="95"/>
                <c:pt idx="0">
                  <c:v>42248</c:v>
                </c:pt>
                <c:pt idx="1">
                  <c:v>42491</c:v>
                </c:pt>
                <c:pt idx="2">
                  <c:v>42614</c:v>
                </c:pt>
                <c:pt idx="3">
                  <c:v>42795</c:v>
                </c:pt>
                <c:pt idx="4" formatCode="dd\ mmm\ yyyy">
                  <c:v>42880</c:v>
                </c:pt>
                <c:pt idx="5" formatCode="dd\ mmm\ yyyy">
                  <c:v>42961</c:v>
                </c:pt>
                <c:pt idx="6" formatCode="dd\ mmm\ yyyy">
                  <c:v>43045</c:v>
                </c:pt>
                <c:pt idx="7" formatCode="dd\ mmm\ yyyy">
                  <c:v>43171</c:v>
                </c:pt>
                <c:pt idx="8" formatCode="dd\ mmm\ yyyy">
                  <c:v>43181</c:v>
                </c:pt>
                <c:pt idx="9" formatCode="dd\ mmm\ yyyy">
                  <c:v>43273</c:v>
                </c:pt>
                <c:pt idx="10" formatCode="dd\ mmm\ yyyy">
                  <c:v>43363</c:v>
                </c:pt>
                <c:pt idx="11" formatCode="dd\ mmm\ yyyy">
                  <c:v>43414</c:v>
                </c:pt>
                <c:pt idx="12" formatCode="dd\ mmm\ yyyy">
                  <c:v>43501</c:v>
                </c:pt>
                <c:pt idx="13" formatCode="dd\ mmm\ yyyy">
                  <c:v>43595</c:v>
                </c:pt>
                <c:pt idx="14" formatCode="dd\ mmm\ yyyy">
                  <c:v>43683</c:v>
                </c:pt>
                <c:pt idx="15" formatCode="dd\ mmm\ yyyy">
                  <c:v>43692</c:v>
                </c:pt>
                <c:pt idx="16" formatCode="dd\ mmm\ yyyy">
                  <c:v>43712</c:v>
                </c:pt>
                <c:pt idx="17" formatCode="dd\ mmm\ yyyy">
                  <c:v>43725</c:v>
                </c:pt>
                <c:pt idx="18" formatCode="dd\ mmm\ yyyy">
                  <c:v>43730</c:v>
                </c:pt>
                <c:pt idx="19" formatCode="dd\ mmm\ yyyy">
                  <c:v>43790</c:v>
                </c:pt>
                <c:pt idx="20" formatCode="dd\ mmm\ yyyy">
                  <c:v>43803</c:v>
                </c:pt>
                <c:pt idx="21" formatCode="dd\ mmm\ yyyy">
                  <c:v>43813</c:v>
                </c:pt>
                <c:pt idx="22" formatCode="dd\ mmm\ yyyy">
                  <c:v>43831</c:v>
                </c:pt>
                <c:pt idx="23" formatCode="dd\ mmm\ yyyy">
                  <c:v>43875</c:v>
                </c:pt>
                <c:pt idx="24" formatCode="dd\ mmm\ yyyy">
                  <c:v>43903</c:v>
                </c:pt>
                <c:pt idx="25" formatCode="dd\ mmm\ yyyy">
                  <c:v>43913</c:v>
                </c:pt>
                <c:pt idx="26" formatCode="dd\ mmm\ yyyy">
                  <c:v>43923</c:v>
                </c:pt>
                <c:pt idx="27" formatCode="dd\ mmm\ yyyy">
                  <c:v>43928</c:v>
                </c:pt>
                <c:pt idx="28" formatCode="dd\ mmm\ yyyy">
                  <c:v>43936</c:v>
                </c:pt>
                <c:pt idx="29" formatCode="dd\ mmm\ yyyy">
                  <c:v>43942</c:v>
                </c:pt>
                <c:pt idx="30" formatCode="dd\ mmm\ yyyy">
                  <c:v>43949</c:v>
                </c:pt>
                <c:pt idx="31" formatCode="dd\ mmm\ yyyy">
                  <c:v>43955</c:v>
                </c:pt>
                <c:pt idx="32" formatCode="dd\ mmm\ yyyy">
                  <c:v>43963</c:v>
                </c:pt>
                <c:pt idx="33" formatCode="dd\ mmm\ yyyy">
                  <c:v>43969</c:v>
                </c:pt>
                <c:pt idx="34" formatCode="dd\ mmm\ yyyy">
                  <c:v>44011</c:v>
                </c:pt>
                <c:pt idx="35" formatCode="dd\ mmm\ yyyy">
                  <c:v>44026</c:v>
                </c:pt>
                <c:pt idx="36" formatCode="dd\ mmm\ yyyy">
                  <c:v>44052</c:v>
                </c:pt>
                <c:pt idx="37" formatCode="dd\ mmm\ yyyy">
                  <c:v>44056</c:v>
                </c:pt>
                <c:pt idx="38" formatCode="dd\ mmm\ yyyy">
                  <c:v>44072</c:v>
                </c:pt>
                <c:pt idx="39" formatCode="dd\ mmm\ yyyy">
                  <c:v>44094</c:v>
                </c:pt>
                <c:pt idx="40" formatCode="dd\ mmm\ yyyy">
                  <c:v>44109</c:v>
                </c:pt>
                <c:pt idx="41" formatCode="dd\ mmm\ yyyy">
                  <c:v>44118</c:v>
                </c:pt>
                <c:pt idx="42" formatCode="dd\ mmm\ yyyy">
                  <c:v>44127</c:v>
                </c:pt>
                <c:pt idx="43" formatCode="dd\ mmm\ yyyy">
                  <c:v>44136</c:v>
                </c:pt>
                <c:pt idx="44" formatCode="dd\ mmm\ yyyy">
                  <c:v>44143</c:v>
                </c:pt>
                <c:pt idx="45" formatCode="dd\ mmm\ yyyy">
                  <c:v>44159</c:v>
                </c:pt>
                <c:pt idx="46" formatCode="dd\ mmm\ yyyy">
                  <c:v>44164</c:v>
                </c:pt>
                <c:pt idx="47" formatCode="dd\ mmm\ yyyy">
                  <c:v>44210</c:v>
                </c:pt>
                <c:pt idx="48" formatCode="dd\ mmm\ yyyy">
                  <c:v>44216</c:v>
                </c:pt>
                <c:pt idx="49" formatCode="dd\ mmm\ yyyy">
                  <c:v>44219</c:v>
                </c:pt>
                <c:pt idx="50" formatCode="dd\ mmm\ yyyy">
                  <c:v>44234</c:v>
                </c:pt>
                <c:pt idx="51" formatCode="dd\ mmm\ yyyy">
                  <c:v>44243</c:v>
                </c:pt>
                <c:pt idx="52" formatCode="dd\ mmm\ yyyy">
                  <c:v>44248</c:v>
                </c:pt>
                <c:pt idx="53" formatCode="dd\ mmm\ yyyy">
                  <c:v>44255</c:v>
                </c:pt>
                <c:pt idx="54" formatCode="dd\ mmm\ yyyy">
                  <c:v>44269</c:v>
                </c:pt>
                <c:pt idx="55" formatCode="dd\ mmm\ yyyy">
                  <c:v>44276</c:v>
                </c:pt>
                <c:pt idx="56" formatCode="dd\ mmm\ yyyy">
                  <c:v>44283</c:v>
                </c:pt>
                <c:pt idx="57" formatCode="dd\ mmm\ yyyy">
                  <c:v>44329</c:v>
                </c:pt>
                <c:pt idx="58" formatCode="dd\ mmm\ yyyy">
                  <c:v>44352</c:v>
                </c:pt>
                <c:pt idx="59" formatCode="dd\ mmm\ yyyy">
                  <c:v>44387</c:v>
                </c:pt>
                <c:pt idx="60" formatCode="dd\ mmm\ yyyy">
                  <c:v>44416</c:v>
                </c:pt>
                <c:pt idx="61" formatCode="dd\ mmm\ yyyy">
                  <c:v>44455</c:v>
                </c:pt>
                <c:pt idx="62" formatCode="dd\ mmm\ yyyy">
                  <c:v>44517</c:v>
                </c:pt>
                <c:pt idx="63" formatCode="dd\ mmm\ yyyy">
                  <c:v>44524</c:v>
                </c:pt>
                <c:pt idx="64" formatCode="dd\ mmm\ yyyy">
                  <c:v>44541</c:v>
                </c:pt>
                <c:pt idx="65" formatCode="dd\ mmm\ yyyy">
                  <c:v>44551</c:v>
                </c:pt>
                <c:pt idx="66" formatCode="dd\ mmm\ yyyy">
                  <c:v>44562</c:v>
                </c:pt>
                <c:pt idx="67" formatCode="dd\ mmm\ yyyy">
                  <c:v>44569</c:v>
                </c:pt>
                <c:pt idx="68" formatCode="dd\ mmm\ yyyy">
                  <c:v>44579</c:v>
                </c:pt>
                <c:pt idx="69" formatCode="dd\ mmm\ yyyy">
                  <c:v>44587</c:v>
                </c:pt>
                <c:pt idx="70" formatCode="dd\ mmm\ yyyy">
                  <c:v>44593</c:v>
                </c:pt>
                <c:pt idx="71" formatCode="dd\ mmm\ yyyy">
                  <c:v>44605</c:v>
                </c:pt>
                <c:pt idx="72" formatCode="dd\ mmm\ yyyy">
                  <c:v>44619</c:v>
                </c:pt>
                <c:pt idx="73" formatCode="dd\ mmm\ yyyy">
                  <c:v>44626</c:v>
                </c:pt>
                <c:pt idx="74" formatCode="dd\ mmm\ yyyy">
                  <c:v>44633</c:v>
                </c:pt>
                <c:pt idx="75" formatCode="dd\ mmm\ yyyy">
                  <c:v>44637</c:v>
                </c:pt>
                <c:pt idx="76" formatCode="dd\ mmm\ yyyy">
                  <c:v>44654</c:v>
                </c:pt>
                <c:pt idx="77" formatCode="dd\ mmm\ yyyy">
                  <c:v>44668</c:v>
                </c:pt>
                <c:pt idx="78" formatCode="dd\ mmm\ yyyy">
                  <c:v>44675</c:v>
                </c:pt>
                <c:pt idx="79" formatCode="dd\ mmm\ yyyy">
                  <c:v>44703</c:v>
                </c:pt>
                <c:pt idx="80" formatCode="dd\ mmm\ yyyy">
                  <c:v>44710</c:v>
                </c:pt>
                <c:pt idx="81" formatCode="dd\ mmm\ yyyy">
                  <c:v>44723</c:v>
                </c:pt>
                <c:pt idx="82" formatCode="dd\ mmm\ yyyy">
                  <c:v>44744</c:v>
                </c:pt>
                <c:pt idx="83" formatCode="dd\ mmm\ yyyy">
                  <c:v>44752</c:v>
                </c:pt>
                <c:pt idx="84" formatCode="dd\ mmm\ yyyy">
                  <c:v>44760</c:v>
                </c:pt>
                <c:pt idx="85" formatCode="dd\ mmm\ yyyy">
                  <c:v>44775</c:v>
                </c:pt>
                <c:pt idx="86" formatCode="dd\ mmm\ yyyy">
                  <c:v>44781</c:v>
                </c:pt>
                <c:pt idx="87" formatCode="dd\ mmm\ yyyy">
                  <c:v>44786</c:v>
                </c:pt>
                <c:pt idx="88" formatCode="dd\ mmm\ yyyy">
                  <c:v>44811</c:v>
                </c:pt>
                <c:pt idx="89" formatCode="dd\ mmm\ yyyy">
                  <c:v>44822</c:v>
                </c:pt>
                <c:pt idx="90" formatCode="dd\ mmm\ yyyy">
                  <c:v>44829</c:v>
                </c:pt>
                <c:pt idx="91" formatCode="dd\ mmm\ yyyy">
                  <c:v>44835</c:v>
                </c:pt>
                <c:pt idx="92" formatCode="dd\ mmm\ yyyy">
                  <c:v>44835</c:v>
                </c:pt>
              </c:numCache>
            </c:numRef>
          </c:cat>
          <c:val>
            <c:numRef>
              <c:f>'Statistics years'!$F$9:$F$103</c:f>
              <c:numCache>
                <c:formatCode>#</c:formatCode>
                <c:ptCount val="95"/>
                <c:pt idx="0">
                  <c:v>1170</c:v>
                </c:pt>
                <c:pt idx="1">
                  <c:v>1170</c:v>
                </c:pt>
                <c:pt idx="2">
                  <c:v>1170</c:v>
                </c:pt>
                <c:pt idx="3">
                  <c:v>1170</c:v>
                </c:pt>
                <c:pt idx="4">
                  <c:v>1170</c:v>
                </c:pt>
                <c:pt idx="5">
                  <c:v>1170</c:v>
                </c:pt>
                <c:pt idx="6">
                  <c:v>1170</c:v>
                </c:pt>
                <c:pt idx="7">
                  <c:v>1170</c:v>
                </c:pt>
                <c:pt idx="8">
                  <c:v>1176</c:v>
                </c:pt>
                <c:pt idx="9">
                  <c:v>1176</c:v>
                </c:pt>
                <c:pt idx="10">
                  <c:v>1176</c:v>
                </c:pt>
                <c:pt idx="11">
                  <c:v>1176</c:v>
                </c:pt>
                <c:pt idx="12">
                  <c:v>1176</c:v>
                </c:pt>
                <c:pt idx="13">
                  <c:v>1176</c:v>
                </c:pt>
                <c:pt idx="14">
                  <c:v>1176</c:v>
                </c:pt>
                <c:pt idx="15">
                  <c:v>1176</c:v>
                </c:pt>
                <c:pt idx="16">
                  <c:v>1176</c:v>
                </c:pt>
                <c:pt idx="17">
                  <c:v>1176</c:v>
                </c:pt>
                <c:pt idx="18">
                  <c:v>1176</c:v>
                </c:pt>
                <c:pt idx="19">
                  <c:v>1176</c:v>
                </c:pt>
                <c:pt idx="20">
                  <c:v>1176</c:v>
                </c:pt>
                <c:pt idx="21">
                  <c:v>1176</c:v>
                </c:pt>
                <c:pt idx="22">
                  <c:v>1176</c:v>
                </c:pt>
                <c:pt idx="23">
                  <c:v>1176</c:v>
                </c:pt>
                <c:pt idx="24">
                  <c:v>1176</c:v>
                </c:pt>
                <c:pt idx="25">
                  <c:v>1176</c:v>
                </c:pt>
                <c:pt idx="26">
                  <c:v>1176</c:v>
                </c:pt>
                <c:pt idx="27">
                  <c:v>1176</c:v>
                </c:pt>
                <c:pt idx="28">
                  <c:v>1176</c:v>
                </c:pt>
                <c:pt idx="29">
                  <c:v>1176</c:v>
                </c:pt>
                <c:pt idx="30">
                  <c:v>1176</c:v>
                </c:pt>
                <c:pt idx="31">
                  <c:v>1176</c:v>
                </c:pt>
                <c:pt idx="32">
                  <c:v>1176</c:v>
                </c:pt>
                <c:pt idx="33">
                  <c:v>1176</c:v>
                </c:pt>
                <c:pt idx="34">
                  <c:v>1176</c:v>
                </c:pt>
                <c:pt idx="35">
                  <c:v>1176</c:v>
                </c:pt>
                <c:pt idx="36">
                  <c:v>1176</c:v>
                </c:pt>
                <c:pt idx="37">
                  <c:v>1176</c:v>
                </c:pt>
                <c:pt idx="38">
                  <c:v>1176</c:v>
                </c:pt>
                <c:pt idx="39">
                  <c:v>1176</c:v>
                </c:pt>
                <c:pt idx="40">
                  <c:v>1176</c:v>
                </c:pt>
                <c:pt idx="41">
                  <c:v>1176</c:v>
                </c:pt>
                <c:pt idx="42">
                  <c:v>1176</c:v>
                </c:pt>
                <c:pt idx="43">
                  <c:v>1176</c:v>
                </c:pt>
                <c:pt idx="44">
                  <c:v>1176</c:v>
                </c:pt>
                <c:pt idx="45">
                  <c:v>1176</c:v>
                </c:pt>
                <c:pt idx="46">
                  <c:v>1176</c:v>
                </c:pt>
                <c:pt idx="47">
                  <c:v>1176</c:v>
                </c:pt>
                <c:pt idx="48">
                  <c:v>1176</c:v>
                </c:pt>
                <c:pt idx="49">
                  <c:v>1176</c:v>
                </c:pt>
                <c:pt idx="50">
                  <c:v>1176</c:v>
                </c:pt>
                <c:pt idx="51">
                  <c:v>1176</c:v>
                </c:pt>
                <c:pt idx="52">
                  <c:v>1176</c:v>
                </c:pt>
                <c:pt idx="53">
                  <c:v>1176</c:v>
                </c:pt>
                <c:pt idx="54">
                  <c:v>1176</c:v>
                </c:pt>
                <c:pt idx="55">
                  <c:v>1176</c:v>
                </c:pt>
                <c:pt idx="56">
                  <c:v>1176</c:v>
                </c:pt>
                <c:pt idx="57">
                  <c:v>1176</c:v>
                </c:pt>
                <c:pt idx="58">
                  <c:v>1176</c:v>
                </c:pt>
                <c:pt idx="59">
                  <c:v>1176</c:v>
                </c:pt>
                <c:pt idx="60">
                  <c:v>1176</c:v>
                </c:pt>
                <c:pt idx="61">
                  <c:v>1176</c:v>
                </c:pt>
                <c:pt idx="62">
                  <c:v>1176</c:v>
                </c:pt>
                <c:pt idx="63">
                  <c:v>1176</c:v>
                </c:pt>
                <c:pt idx="64">
                  <c:v>1176</c:v>
                </c:pt>
                <c:pt idx="65">
                  <c:v>1176</c:v>
                </c:pt>
                <c:pt idx="66">
                  <c:v>1176</c:v>
                </c:pt>
                <c:pt idx="67">
                  <c:v>1176</c:v>
                </c:pt>
                <c:pt idx="68">
                  <c:v>1176</c:v>
                </c:pt>
                <c:pt idx="69">
                  <c:v>1176</c:v>
                </c:pt>
                <c:pt idx="70">
                  <c:v>1176</c:v>
                </c:pt>
                <c:pt idx="71">
                  <c:v>1176</c:v>
                </c:pt>
                <c:pt idx="72">
                  <c:v>1176</c:v>
                </c:pt>
                <c:pt idx="73">
                  <c:v>1176</c:v>
                </c:pt>
                <c:pt idx="74">
                  <c:v>1176</c:v>
                </c:pt>
                <c:pt idx="75">
                  <c:v>1176</c:v>
                </c:pt>
                <c:pt idx="76">
                  <c:v>1176</c:v>
                </c:pt>
                <c:pt idx="77">
                  <c:v>1176</c:v>
                </c:pt>
                <c:pt idx="78">
                  <c:v>1176</c:v>
                </c:pt>
                <c:pt idx="79">
                  <c:v>1176</c:v>
                </c:pt>
                <c:pt idx="80">
                  <c:v>1176</c:v>
                </c:pt>
                <c:pt idx="81">
                  <c:v>1176</c:v>
                </c:pt>
                <c:pt idx="82">
                  <c:v>1176</c:v>
                </c:pt>
                <c:pt idx="83">
                  <c:v>1176</c:v>
                </c:pt>
                <c:pt idx="84">
                  <c:v>1176</c:v>
                </c:pt>
                <c:pt idx="85">
                  <c:v>1176</c:v>
                </c:pt>
                <c:pt idx="86">
                  <c:v>1176</c:v>
                </c:pt>
                <c:pt idx="87">
                  <c:v>1176</c:v>
                </c:pt>
                <c:pt idx="88">
                  <c:v>1176</c:v>
                </c:pt>
                <c:pt idx="89">
                  <c:v>1176</c:v>
                </c:pt>
                <c:pt idx="90">
                  <c:v>1176</c:v>
                </c:pt>
                <c:pt idx="91">
                  <c:v>1176</c:v>
                </c:pt>
                <c:pt idx="92">
                  <c:v>1176</c:v>
                </c:pt>
              </c:numCache>
            </c:numRef>
          </c:val>
        </c:ser>
        <c:ser>
          <c:idx val="3"/>
          <c:order val="3"/>
          <c:tx>
            <c:strRef>
              <c:f>'Statistics years'!$G$2</c:f>
              <c:strCache>
                <c:ptCount val="1"/>
                <c:pt idx="0">
                  <c:v>1993</c:v>
                </c:pt>
              </c:strCache>
            </c:strRef>
          </c:tx>
          <c:spPr>
            <a:ln w="19050">
              <a:solidFill>
                <a:srgbClr val="00C0C0"/>
              </a:solidFill>
            </a:ln>
          </c:spPr>
          <c:marker>
            <c:symbol val="none"/>
          </c:marker>
          <c:cat>
            <c:numRef>
              <c:f>'Statistics years'!$B$9:$B$103</c:f>
              <c:numCache>
                <c:formatCode>mmm\ yyyy</c:formatCode>
                <c:ptCount val="95"/>
                <c:pt idx="0">
                  <c:v>42248</c:v>
                </c:pt>
                <c:pt idx="1">
                  <c:v>42491</c:v>
                </c:pt>
                <c:pt idx="2">
                  <c:v>42614</c:v>
                </c:pt>
                <c:pt idx="3">
                  <c:v>42795</c:v>
                </c:pt>
                <c:pt idx="4" formatCode="dd\ mmm\ yyyy">
                  <c:v>42880</c:v>
                </c:pt>
                <c:pt idx="5" formatCode="dd\ mmm\ yyyy">
                  <c:v>42961</c:v>
                </c:pt>
                <c:pt idx="6" formatCode="dd\ mmm\ yyyy">
                  <c:v>43045</c:v>
                </c:pt>
                <c:pt idx="7" formatCode="dd\ mmm\ yyyy">
                  <c:v>43171</c:v>
                </c:pt>
                <c:pt idx="8" formatCode="dd\ mmm\ yyyy">
                  <c:v>43181</c:v>
                </c:pt>
                <c:pt idx="9" formatCode="dd\ mmm\ yyyy">
                  <c:v>43273</c:v>
                </c:pt>
                <c:pt idx="10" formatCode="dd\ mmm\ yyyy">
                  <c:v>43363</c:v>
                </c:pt>
                <c:pt idx="11" formatCode="dd\ mmm\ yyyy">
                  <c:v>43414</c:v>
                </c:pt>
                <c:pt idx="12" formatCode="dd\ mmm\ yyyy">
                  <c:v>43501</c:v>
                </c:pt>
                <c:pt idx="13" formatCode="dd\ mmm\ yyyy">
                  <c:v>43595</c:v>
                </c:pt>
                <c:pt idx="14" formatCode="dd\ mmm\ yyyy">
                  <c:v>43683</c:v>
                </c:pt>
                <c:pt idx="15" formatCode="dd\ mmm\ yyyy">
                  <c:v>43692</c:v>
                </c:pt>
                <c:pt idx="16" formatCode="dd\ mmm\ yyyy">
                  <c:v>43712</c:v>
                </c:pt>
                <c:pt idx="17" formatCode="dd\ mmm\ yyyy">
                  <c:v>43725</c:v>
                </c:pt>
                <c:pt idx="18" formatCode="dd\ mmm\ yyyy">
                  <c:v>43730</c:v>
                </c:pt>
                <c:pt idx="19" formatCode="dd\ mmm\ yyyy">
                  <c:v>43790</c:v>
                </c:pt>
                <c:pt idx="20" formatCode="dd\ mmm\ yyyy">
                  <c:v>43803</c:v>
                </c:pt>
                <c:pt idx="21" formatCode="dd\ mmm\ yyyy">
                  <c:v>43813</c:v>
                </c:pt>
                <c:pt idx="22" formatCode="dd\ mmm\ yyyy">
                  <c:v>43831</c:v>
                </c:pt>
                <c:pt idx="23" formatCode="dd\ mmm\ yyyy">
                  <c:v>43875</c:v>
                </c:pt>
                <c:pt idx="24" formatCode="dd\ mmm\ yyyy">
                  <c:v>43903</c:v>
                </c:pt>
                <c:pt idx="25" formatCode="dd\ mmm\ yyyy">
                  <c:v>43913</c:v>
                </c:pt>
                <c:pt idx="26" formatCode="dd\ mmm\ yyyy">
                  <c:v>43923</c:v>
                </c:pt>
                <c:pt idx="27" formatCode="dd\ mmm\ yyyy">
                  <c:v>43928</c:v>
                </c:pt>
                <c:pt idx="28" formatCode="dd\ mmm\ yyyy">
                  <c:v>43936</c:v>
                </c:pt>
                <c:pt idx="29" formatCode="dd\ mmm\ yyyy">
                  <c:v>43942</c:v>
                </c:pt>
                <c:pt idx="30" formatCode="dd\ mmm\ yyyy">
                  <c:v>43949</c:v>
                </c:pt>
                <c:pt idx="31" formatCode="dd\ mmm\ yyyy">
                  <c:v>43955</c:v>
                </c:pt>
                <c:pt idx="32" formatCode="dd\ mmm\ yyyy">
                  <c:v>43963</c:v>
                </c:pt>
                <c:pt idx="33" formatCode="dd\ mmm\ yyyy">
                  <c:v>43969</c:v>
                </c:pt>
                <c:pt idx="34" formatCode="dd\ mmm\ yyyy">
                  <c:v>44011</c:v>
                </c:pt>
                <c:pt idx="35" formatCode="dd\ mmm\ yyyy">
                  <c:v>44026</c:v>
                </c:pt>
                <c:pt idx="36" formatCode="dd\ mmm\ yyyy">
                  <c:v>44052</c:v>
                </c:pt>
                <c:pt idx="37" formatCode="dd\ mmm\ yyyy">
                  <c:v>44056</c:v>
                </c:pt>
                <c:pt idx="38" formatCode="dd\ mmm\ yyyy">
                  <c:v>44072</c:v>
                </c:pt>
                <c:pt idx="39" formatCode="dd\ mmm\ yyyy">
                  <c:v>44094</c:v>
                </c:pt>
                <c:pt idx="40" formatCode="dd\ mmm\ yyyy">
                  <c:v>44109</c:v>
                </c:pt>
                <c:pt idx="41" formatCode="dd\ mmm\ yyyy">
                  <c:v>44118</c:v>
                </c:pt>
                <c:pt idx="42" formatCode="dd\ mmm\ yyyy">
                  <c:v>44127</c:v>
                </c:pt>
                <c:pt idx="43" formatCode="dd\ mmm\ yyyy">
                  <c:v>44136</c:v>
                </c:pt>
                <c:pt idx="44" formatCode="dd\ mmm\ yyyy">
                  <c:v>44143</c:v>
                </c:pt>
                <c:pt idx="45" formatCode="dd\ mmm\ yyyy">
                  <c:v>44159</c:v>
                </c:pt>
                <c:pt idx="46" formatCode="dd\ mmm\ yyyy">
                  <c:v>44164</c:v>
                </c:pt>
                <c:pt idx="47" formatCode="dd\ mmm\ yyyy">
                  <c:v>44210</c:v>
                </c:pt>
                <c:pt idx="48" formatCode="dd\ mmm\ yyyy">
                  <c:v>44216</c:v>
                </c:pt>
                <c:pt idx="49" formatCode="dd\ mmm\ yyyy">
                  <c:v>44219</c:v>
                </c:pt>
                <c:pt idx="50" formatCode="dd\ mmm\ yyyy">
                  <c:v>44234</c:v>
                </c:pt>
                <c:pt idx="51" formatCode="dd\ mmm\ yyyy">
                  <c:v>44243</c:v>
                </c:pt>
                <c:pt idx="52" formatCode="dd\ mmm\ yyyy">
                  <c:v>44248</c:v>
                </c:pt>
                <c:pt idx="53" formatCode="dd\ mmm\ yyyy">
                  <c:v>44255</c:v>
                </c:pt>
                <c:pt idx="54" formatCode="dd\ mmm\ yyyy">
                  <c:v>44269</c:v>
                </c:pt>
                <c:pt idx="55" formatCode="dd\ mmm\ yyyy">
                  <c:v>44276</c:v>
                </c:pt>
                <c:pt idx="56" formatCode="dd\ mmm\ yyyy">
                  <c:v>44283</c:v>
                </c:pt>
                <c:pt idx="57" formatCode="dd\ mmm\ yyyy">
                  <c:v>44329</c:v>
                </c:pt>
                <c:pt idx="58" formatCode="dd\ mmm\ yyyy">
                  <c:v>44352</c:v>
                </c:pt>
                <c:pt idx="59" formatCode="dd\ mmm\ yyyy">
                  <c:v>44387</c:v>
                </c:pt>
                <c:pt idx="60" formatCode="dd\ mmm\ yyyy">
                  <c:v>44416</c:v>
                </c:pt>
                <c:pt idx="61" formatCode="dd\ mmm\ yyyy">
                  <c:v>44455</c:v>
                </c:pt>
                <c:pt idx="62" formatCode="dd\ mmm\ yyyy">
                  <c:v>44517</c:v>
                </c:pt>
                <c:pt idx="63" formatCode="dd\ mmm\ yyyy">
                  <c:v>44524</c:v>
                </c:pt>
                <c:pt idx="64" formatCode="dd\ mmm\ yyyy">
                  <c:v>44541</c:v>
                </c:pt>
                <c:pt idx="65" formatCode="dd\ mmm\ yyyy">
                  <c:v>44551</c:v>
                </c:pt>
                <c:pt idx="66" formatCode="dd\ mmm\ yyyy">
                  <c:v>44562</c:v>
                </c:pt>
                <c:pt idx="67" formatCode="dd\ mmm\ yyyy">
                  <c:v>44569</c:v>
                </c:pt>
                <c:pt idx="68" formatCode="dd\ mmm\ yyyy">
                  <c:v>44579</c:v>
                </c:pt>
                <c:pt idx="69" formatCode="dd\ mmm\ yyyy">
                  <c:v>44587</c:v>
                </c:pt>
                <c:pt idx="70" formatCode="dd\ mmm\ yyyy">
                  <c:v>44593</c:v>
                </c:pt>
                <c:pt idx="71" formatCode="dd\ mmm\ yyyy">
                  <c:v>44605</c:v>
                </c:pt>
                <c:pt idx="72" formatCode="dd\ mmm\ yyyy">
                  <c:v>44619</c:v>
                </c:pt>
                <c:pt idx="73" formatCode="dd\ mmm\ yyyy">
                  <c:v>44626</c:v>
                </c:pt>
                <c:pt idx="74" formatCode="dd\ mmm\ yyyy">
                  <c:v>44633</c:v>
                </c:pt>
                <c:pt idx="75" formatCode="dd\ mmm\ yyyy">
                  <c:v>44637</c:v>
                </c:pt>
                <c:pt idx="76" formatCode="dd\ mmm\ yyyy">
                  <c:v>44654</c:v>
                </c:pt>
                <c:pt idx="77" formatCode="dd\ mmm\ yyyy">
                  <c:v>44668</c:v>
                </c:pt>
                <c:pt idx="78" formatCode="dd\ mmm\ yyyy">
                  <c:v>44675</c:v>
                </c:pt>
                <c:pt idx="79" formatCode="dd\ mmm\ yyyy">
                  <c:v>44703</c:v>
                </c:pt>
                <c:pt idx="80" formatCode="dd\ mmm\ yyyy">
                  <c:v>44710</c:v>
                </c:pt>
                <c:pt idx="81" formatCode="dd\ mmm\ yyyy">
                  <c:v>44723</c:v>
                </c:pt>
                <c:pt idx="82" formatCode="dd\ mmm\ yyyy">
                  <c:v>44744</c:v>
                </c:pt>
                <c:pt idx="83" formatCode="dd\ mmm\ yyyy">
                  <c:v>44752</c:v>
                </c:pt>
                <c:pt idx="84" formatCode="dd\ mmm\ yyyy">
                  <c:v>44760</c:v>
                </c:pt>
                <c:pt idx="85" formatCode="dd\ mmm\ yyyy">
                  <c:v>44775</c:v>
                </c:pt>
                <c:pt idx="86" formatCode="dd\ mmm\ yyyy">
                  <c:v>44781</c:v>
                </c:pt>
                <c:pt idx="87" formatCode="dd\ mmm\ yyyy">
                  <c:v>44786</c:v>
                </c:pt>
                <c:pt idx="88" formatCode="dd\ mmm\ yyyy">
                  <c:v>44811</c:v>
                </c:pt>
                <c:pt idx="89" formatCode="dd\ mmm\ yyyy">
                  <c:v>44822</c:v>
                </c:pt>
                <c:pt idx="90" formatCode="dd\ mmm\ yyyy">
                  <c:v>44829</c:v>
                </c:pt>
                <c:pt idx="91" formatCode="dd\ mmm\ yyyy">
                  <c:v>44835</c:v>
                </c:pt>
                <c:pt idx="92" formatCode="dd\ mmm\ yyyy">
                  <c:v>44835</c:v>
                </c:pt>
              </c:numCache>
            </c:numRef>
          </c:cat>
          <c:val>
            <c:numRef>
              <c:f>'Statistics years'!$G$9:$G$103</c:f>
              <c:numCache>
                <c:formatCode>#</c:formatCode>
                <c:ptCount val="95"/>
                <c:pt idx="0">
                  <c:v>1150</c:v>
                </c:pt>
                <c:pt idx="1">
                  <c:v>1150</c:v>
                </c:pt>
                <c:pt idx="2">
                  <c:v>1150</c:v>
                </c:pt>
                <c:pt idx="3">
                  <c:v>1150</c:v>
                </c:pt>
                <c:pt idx="4">
                  <c:v>1150</c:v>
                </c:pt>
                <c:pt idx="5">
                  <c:v>1149</c:v>
                </c:pt>
                <c:pt idx="6">
                  <c:v>1149</c:v>
                </c:pt>
                <c:pt idx="7">
                  <c:v>1149</c:v>
                </c:pt>
                <c:pt idx="8">
                  <c:v>1159</c:v>
                </c:pt>
                <c:pt idx="9">
                  <c:v>1159</c:v>
                </c:pt>
                <c:pt idx="10">
                  <c:v>1159</c:v>
                </c:pt>
                <c:pt idx="11">
                  <c:v>1159</c:v>
                </c:pt>
                <c:pt idx="12">
                  <c:v>1159</c:v>
                </c:pt>
                <c:pt idx="13">
                  <c:v>1159</c:v>
                </c:pt>
                <c:pt idx="14">
                  <c:v>1159</c:v>
                </c:pt>
                <c:pt idx="15">
                  <c:v>1159</c:v>
                </c:pt>
                <c:pt idx="16">
                  <c:v>1159</c:v>
                </c:pt>
                <c:pt idx="17">
                  <c:v>1159</c:v>
                </c:pt>
                <c:pt idx="18">
                  <c:v>1159</c:v>
                </c:pt>
                <c:pt idx="19">
                  <c:v>1159</c:v>
                </c:pt>
                <c:pt idx="20">
                  <c:v>1159</c:v>
                </c:pt>
                <c:pt idx="21">
                  <c:v>1159</c:v>
                </c:pt>
                <c:pt idx="22">
                  <c:v>1159</c:v>
                </c:pt>
                <c:pt idx="23">
                  <c:v>1159</c:v>
                </c:pt>
                <c:pt idx="24">
                  <c:v>1159</c:v>
                </c:pt>
                <c:pt idx="25">
                  <c:v>1159</c:v>
                </c:pt>
                <c:pt idx="26">
                  <c:v>1159</c:v>
                </c:pt>
                <c:pt idx="27">
                  <c:v>1159</c:v>
                </c:pt>
                <c:pt idx="28">
                  <c:v>1159</c:v>
                </c:pt>
                <c:pt idx="29">
                  <c:v>1159</c:v>
                </c:pt>
                <c:pt idx="30">
                  <c:v>1159</c:v>
                </c:pt>
                <c:pt idx="31">
                  <c:v>1159</c:v>
                </c:pt>
                <c:pt idx="32">
                  <c:v>1159</c:v>
                </c:pt>
                <c:pt idx="33">
                  <c:v>1159</c:v>
                </c:pt>
                <c:pt idx="34">
                  <c:v>1159</c:v>
                </c:pt>
                <c:pt idx="35">
                  <c:v>1159</c:v>
                </c:pt>
                <c:pt idx="36">
                  <c:v>1159</c:v>
                </c:pt>
                <c:pt idx="37">
                  <c:v>1159</c:v>
                </c:pt>
                <c:pt idx="38">
                  <c:v>1159</c:v>
                </c:pt>
                <c:pt idx="39">
                  <c:v>1159</c:v>
                </c:pt>
                <c:pt idx="40">
                  <c:v>1159</c:v>
                </c:pt>
                <c:pt idx="41">
                  <c:v>1159</c:v>
                </c:pt>
                <c:pt idx="42">
                  <c:v>1159</c:v>
                </c:pt>
                <c:pt idx="43">
                  <c:v>1159</c:v>
                </c:pt>
                <c:pt idx="44">
                  <c:v>1159</c:v>
                </c:pt>
                <c:pt idx="45">
                  <c:v>1159</c:v>
                </c:pt>
                <c:pt idx="46">
                  <c:v>1159</c:v>
                </c:pt>
                <c:pt idx="47">
                  <c:v>1159</c:v>
                </c:pt>
                <c:pt idx="48">
                  <c:v>1159</c:v>
                </c:pt>
                <c:pt idx="49">
                  <c:v>1159</c:v>
                </c:pt>
                <c:pt idx="50">
                  <c:v>1159</c:v>
                </c:pt>
                <c:pt idx="51">
                  <c:v>1159</c:v>
                </c:pt>
                <c:pt idx="52">
                  <c:v>1159</c:v>
                </c:pt>
                <c:pt idx="53">
                  <c:v>1159</c:v>
                </c:pt>
                <c:pt idx="54">
                  <c:v>1159</c:v>
                </c:pt>
                <c:pt idx="55">
                  <c:v>1159</c:v>
                </c:pt>
                <c:pt idx="56">
                  <c:v>1159</c:v>
                </c:pt>
                <c:pt idx="57">
                  <c:v>1159</c:v>
                </c:pt>
                <c:pt idx="58">
                  <c:v>1159</c:v>
                </c:pt>
                <c:pt idx="59">
                  <c:v>1159</c:v>
                </c:pt>
                <c:pt idx="60">
                  <c:v>1159</c:v>
                </c:pt>
                <c:pt idx="61">
                  <c:v>1159</c:v>
                </c:pt>
                <c:pt idx="62">
                  <c:v>1159</c:v>
                </c:pt>
                <c:pt idx="63">
                  <c:v>1159</c:v>
                </c:pt>
                <c:pt idx="64">
                  <c:v>1159</c:v>
                </c:pt>
                <c:pt idx="65">
                  <c:v>1159</c:v>
                </c:pt>
                <c:pt idx="66">
                  <c:v>1159</c:v>
                </c:pt>
                <c:pt idx="67">
                  <c:v>1159</c:v>
                </c:pt>
                <c:pt idx="68">
                  <c:v>1159</c:v>
                </c:pt>
                <c:pt idx="69">
                  <c:v>1159</c:v>
                </c:pt>
                <c:pt idx="70">
                  <c:v>1159</c:v>
                </c:pt>
                <c:pt idx="71">
                  <c:v>1159</c:v>
                </c:pt>
                <c:pt idx="72">
                  <c:v>1159</c:v>
                </c:pt>
                <c:pt idx="73">
                  <c:v>1159</c:v>
                </c:pt>
                <c:pt idx="74">
                  <c:v>1159</c:v>
                </c:pt>
                <c:pt idx="75">
                  <c:v>1159</c:v>
                </c:pt>
                <c:pt idx="76">
                  <c:v>1159</c:v>
                </c:pt>
                <c:pt idx="77">
                  <c:v>1159</c:v>
                </c:pt>
                <c:pt idx="78">
                  <c:v>1159</c:v>
                </c:pt>
                <c:pt idx="79">
                  <c:v>1159</c:v>
                </c:pt>
                <c:pt idx="80">
                  <c:v>1159</c:v>
                </c:pt>
                <c:pt idx="81">
                  <c:v>1159</c:v>
                </c:pt>
                <c:pt idx="82">
                  <c:v>1159</c:v>
                </c:pt>
                <c:pt idx="83">
                  <c:v>1159</c:v>
                </c:pt>
                <c:pt idx="84">
                  <c:v>1159</c:v>
                </c:pt>
                <c:pt idx="85">
                  <c:v>1159</c:v>
                </c:pt>
                <c:pt idx="86">
                  <c:v>1159</c:v>
                </c:pt>
                <c:pt idx="87">
                  <c:v>1159</c:v>
                </c:pt>
                <c:pt idx="88">
                  <c:v>1159</c:v>
                </c:pt>
                <c:pt idx="89">
                  <c:v>1159</c:v>
                </c:pt>
                <c:pt idx="90">
                  <c:v>1159</c:v>
                </c:pt>
                <c:pt idx="91">
                  <c:v>1159</c:v>
                </c:pt>
                <c:pt idx="92">
                  <c:v>1159</c:v>
                </c:pt>
              </c:numCache>
            </c:numRef>
          </c:val>
        </c:ser>
        <c:ser>
          <c:idx val="4"/>
          <c:order val="4"/>
          <c:tx>
            <c:strRef>
              <c:f>'Statistics years'!$H$2</c:f>
              <c:strCache>
                <c:ptCount val="1"/>
                <c:pt idx="0">
                  <c:v>1994</c:v>
                </c:pt>
              </c:strCache>
            </c:strRef>
          </c:tx>
          <c:spPr>
            <a:ln w="19050">
              <a:solidFill>
                <a:srgbClr val="0000FF"/>
              </a:solidFill>
            </a:ln>
          </c:spPr>
          <c:marker>
            <c:symbol val="none"/>
          </c:marker>
          <c:cat>
            <c:numRef>
              <c:f>'Statistics years'!$B$9:$B$103</c:f>
              <c:numCache>
                <c:formatCode>mmm\ yyyy</c:formatCode>
                <c:ptCount val="95"/>
                <c:pt idx="0">
                  <c:v>42248</c:v>
                </c:pt>
                <c:pt idx="1">
                  <c:v>42491</c:v>
                </c:pt>
                <c:pt idx="2">
                  <c:v>42614</c:v>
                </c:pt>
                <c:pt idx="3">
                  <c:v>42795</c:v>
                </c:pt>
                <c:pt idx="4" formatCode="dd\ mmm\ yyyy">
                  <c:v>42880</c:v>
                </c:pt>
                <c:pt idx="5" formatCode="dd\ mmm\ yyyy">
                  <c:v>42961</c:v>
                </c:pt>
                <c:pt idx="6" formatCode="dd\ mmm\ yyyy">
                  <c:v>43045</c:v>
                </c:pt>
                <c:pt idx="7" formatCode="dd\ mmm\ yyyy">
                  <c:v>43171</c:v>
                </c:pt>
                <c:pt idx="8" formatCode="dd\ mmm\ yyyy">
                  <c:v>43181</c:v>
                </c:pt>
                <c:pt idx="9" formatCode="dd\ mmm\ yyyy">
                  <c:v>43273</c:v>
                </c:pt>
                <c:pt idx="10" formatCode="dd\ mmm\ yyyy">
                  <c:v>43363</c:v>
                </c:pt>
                <c:pt idx="11" formatCode="dd\ mmm\ yyyy">
                  <c:v>43414</c:v>
                </c:pt>
                <c:pt idx="12" formatCode="dd\ mmm\ yyyy">
                  <c:v>43501</c:v>
                </c:pt>
                <c:pt idx="13" formatCode="dd\ mmm\ yyyy">
                  <c:v>43595</c:v>
                </c:pt>
                <c:pt idx="14" formatCode="dd\ mmm\ yyyy">
                  <c:v>43683</c:v>
                </c:pt>
                <c:pt idx="15" formatCode="dd\ mmm\ yyyy">
                  <c:v>43692</c:v>
                </c:pt>
                <c:pt idx="16" formatCode="dd\ mmm\ yyyy">
                  <c:v>43712</c:v>
                </c:pt>
                <c:pt idx="17" formatCode="dd\ mmm\ yyyy">
                  <c:v>43725</c:v>
                </c:pt>
                <c:pt idx="18" formatCode="dd\ mmm\ yyyy">
                  <c:v>43730</c:v>
                </c:pt>
                <c:pt idx="19" formatCode="dd\ mmm\ yyyy">
                  <c:v>43790</c:v>
                </c:pt>
                <c:pt idx="20" formatCode="dd\ mmm\ yyyy">
                  <c:v>43803</c:v>
                </c:pt>
                <c:pt idx="21" formatCode="dd\ mmm\ yyyy">
                  <c:v>43813</c:v>
                </c:pt>
                <c:pt idx="22" formatCode="dd\ mmm\ yyyy">
                  <c:v>43831</c:v>
                </c:pt>
                <c:pt idx="23" formatCode="dd\ mmm\ yyyy">
                  <c:v>43875</c:v>
                </c:pt>
                <c:pt idx="24" formatCode="dd\ mmm\ yyyy">
                  <c:v>43903</c:v>
                </c:pt>
                <c:pt idx="25" formatCode="dd\ mmm\ yyyy">
                  <c:v>43913</c:v>
                </c:pt>
                <c:pt idx="26" formatCode="dd\ mmm\ yyyy">
                  <c:v>43923</c:v>
                </c:pt>
                <c:pt idx="27" formatCode="dd\ mmm\ yyyy">
                  <c:v>43928</c:v>
                </c:pt>
                <c:pt idx="28" formatCode="dd\ mmm\ yyyy">
                  <c:v>43936</c:v>
                </c:pt>
                <c:pt idx="29" formatCode="dd\ mmm\ yyyy">
                  <c:v>43942</c:v>
                </c:pt>
                <c:pt idx="30" formatCode="dd\ mmm\ yyyy">
                  <c:v>43949</c:v>
                </c:pt>
                <c:pt idx="31" formatCode="dd\ mmm\ yyyy">
                  <c:v>43955</c:v>
                </c:pt>
                <c:pt idx="32" formatCode="dd\ mmm\ yyyy">
                  <c:v>43963</c:v>
                </c:pt>
                <c:pt idx="33" formatCode="dd\ mmm\ yyyy">
                  <c:v>43969</c:v>
                </c:pt>
                <c:pt idx="34" formatCode="dd\ mmm\ yyyy">
                  <c:v>44011</c:v>
                </c:pt>
                <c:pt idx="35" formatCode="dd\ mmm\ yyyy">
                  <c:v>44026</c:v>
                </c:pt>
                <c:pt idx="36" formatCode="dd\ mmm\ yyyy">
                  <c:v>44052</c:v>
                </c:pt>
                <c:pt idx="37" formatCode="dd\ mmm\ yyyy">
                  <c:v>44056</c:v>
                </c:pt>
                <c:pt idx="38" formatCode="dd\ mmm\ yyyy">
                  <c:v>44072</c:v>
                </c:pt>
                <c:pt idx="39" formatCode="dd\ mmm\ yyyy">
                  <c:v>44094</c:v>
                </c:pt>
                <c:pt idx="40" formatCode="dd\ mmm\ yyyy">
                  <c:v>44109</c:v>
                </c:pt>
                <c:pt idx="41" formatCode="dd\ mmm\ yyyy">
                  <c:v>44118</c:v>
                </c:pt>
                <c:pt idx="42" formatCode="dd\ mmm\ yyyy">
                  <c:v>44127</c:v>
                </c:pt>
                <c:pt idx="43" formatCode="dd\ mmm\ yyyy">
                  <c:v>44136</c:v>
                </c:pt>
                <c:pt idx="44" formatCode="dd\ mmm\ yyyy">
                  <c:v>44143</c:v>
                </c:pt>
                <c:pt idx="45" formatCode="dd\ mmm\ yyyy">
                  <c:v>44159</c:v>
                </c:pt>
                <c:pt idx="46" formatCode="dd\ mmm\ yyyy">
                  <c:v>44164</c:v>
                </c:pt>
                <c:pt idx="47" formatCode="dd\ mmm\ yyyy">
                  <c:v>44210</c:v>
                </c:pt>
                <c:pt idx="48" formatCode="dd\ mmm\ yyyy">
                  <c:v>44216</c:v>
                </c:pt>
                <c:pt idx="49" formatCode="dd\ mmm\ yyyy">
                  <c:v>44219</c:v>
                </c:pt>
                <c:pt idx="50" formatCode="dd\ mmm\ yyyy">
                  <c:v>44234</c:v>
                </c:pt>
                <c:pt idx="51" formatCode="dd\ mmm\ yyyy">
                  <c:v>44243</c:v>
                </c:pt>
                <c:pt idx="52" formatCode="dd\ mmm\ yyyy">
                  <c:v>44248</c:v>
                </c:pt>
                <c:pt idx="53" formatCode="dd\ mmm\ yyyy">
                  <c:v>44255</c:v>
                </c:pt>
                <c:pt idx="54" formatCode="dd\ mmm\ yyyy">
                  <c:v>44269</c:v>
                </c:pt>
                <c:pt idx="55" formatCode="dd\ mmm\ yyyy">
                  <c:v>44276</c:v>
                </c:pt>
                <c:pt idx="56" formatCode="dd\ mmm\ yyyy">
                  <c:v>44283</c:v>
                </c:pt>
                <c:pt idx="57" formatCode="dd\ mmm\ yyyy">
                  <c:v>44329</c:v>
                </c:pt>
                <c:pt idx="58" formatCode="dd\ mmm\ yyyy">
                  <c:v>44352</c:v>
                </c:pt>
                <c:pt idx="59" formatCode="dd\ mmm\ yyyy">
                  <c:v>44387</c:v>
                </c:pt>
                <c:pt idx="60" formatCode="dd\ mmm\ yyyy">
                  <c:v>44416</c:v>
                </c:pt>
                <c:pt idx="61" formatCode="dd\ mmm\ yyyy">
                  <c:v>44455</c:v>
                </c:pt>
                <c:pt idx="62" formatCode="dd\ mmm\ yyyy">
                  <c:v>44517</c:v>
                </c:pt>
                <c:pt idx="63" formatCode="dd\ mmm\ yyyy">
                  <c:v>44524</c:v>
                </c:pt>
                <c:pt idx="64" formatCode="dd\ mmm\ yyyy">
                  <c:v>44541</c:v>
                </c:pt>
                <c:pt idx="65" formatCode="dd\ mmm\ yyyy">
                  <c:v>44551</c:v>
                </c:pt>
                <c:pt idx="66" formatCode="dd\ mmm\ yyyy">
                  <c:v>44562</c:v>
                </c:pt>
                <c:pt idx="67" formatCode="dd\ mmm\ yyyy">
                  <c:v>44569</c:v>
                </c:pt>
                <c:pt idx="68" formatCode="dd\ mmm\ yyyy">
                  <c:v>44579</c:v>
                </c:pt>
                <c:pt idx="69" formatCode="dd\ mmm\ yyyy">
                  <c:v>44587</c:v>
                </c:pt>
                <c:pt idx="70" formatCode="dd\ mmm\ yyyy">
                  <c:v>44593</c:v>
                </c:pt>
                <c:pt idx="71" formatCode="dd\ mmm\ yyyy">
                  <c:v>44605</c:v>
                </c:pt>
                <c:pt idx="72" formatCode="dd\ mmm\ yyyy">
                  <c:v>44619</c:v>
                </c:pt>
                <c:pt idx="73" formatCode="dd\ mmm\ yyyy">
                  <c:v>44626</c:v>
                </c:pt>
                <c:pt idx="74" formatCode="dd\ mmm\ yyyy">
                  <c:v>44633</c:v>
                </c:pt>
                <c:pt idx="75" formatCode="dd\ mmm\ yyyy">
                  <c:v>44637</c:v>
                </c:pt>
                <c:pt idx="76" formatCode="dd\ mmm\ yyyy">
                  <c:v>44654</c:v>
                </c:pt>
                <c:pt idx="77" formatCode="dd\ mmm\ yyyy">
                  <c:v>44668</c:v>
                </c:pt>
                <c:pt idx="78" formatCode="dd\ mmm\ yyyy">
                  <c:v>44675</c:v>
                </c:pt>
                <c:pt idx="79" formatCode="dd\ mmm\ yyyy">
                  <c:v>44703</c:v>
                </c:pt>
                <c:pt idx="80" formatCode="dd\ mmm\ yyyy">
                  <c:v>44710</c:v>
                </c:pt>
                <c:pt idx="81" formatCode="dd\ mmm\ yyyy">
                  <c:v>44723</c:v>
                </c:pt>
                <c:pt idx="82" formatCode="dd\ mmm\ yyyy">
                  <c:v>44744</c:v>
                </c:pt>
                <c:pt idx="83" formatCode="dd\ mmm\ yyyy">
                  <c:v>44752</c:v>
                </c:pt>
                <c:pt idx="84" formatCode="dd\ mmm\ yyyy">
                  <c:v>44760</c:v>
                </c:pt>
                <c:pt idx="85" formatCode="dd\ mmm\ yyyy">
                  <c:v>44775</c:v>
                </c:pt>
                <c:pt idx="86" formatCode="dd\ mmm\ yyyy">
                  <c:v>44781</c:v>
                </c:pt>
                <c:pt idx="87" formatCode="dd\ mmm\ yyyy">
                  <c:v>44786</c:v>
                </c:pt>
                <c:pt idx="88" formatCode="dd\ mmm\ yyyy">
                  <c:v>44811</c:v>
                </c:pt>
                <c:pt idx="89" formatCode="dd\ mmm\ yyyy">
                  <c:v>44822</c:v>
                </c:pt>
                <c:pt idx="90" formatCode="dd\ mmm\ yyyy">
                  <c:v>44829</c:v>
                </c:pt>
                <c:pt idx="91" formatCode="dd\ mmm\ yyyy">
                  <c:v>44835</c:v>
                </c:pt>
                <c:pt idx="92" formatCode="dd\ mmm\ yyyy">
                  <c:v>44835</c:v>
                </c:pt>
              </c:numCache>
            </c:numRef>
          </c:cat>
          <c:val>
            <c:numRef>
              <c:f>'Statistics years'!$H$9:$H$103</c:f>
              <c:numCache>
                <c:formatCode>#</c:formatCode>
                <c:ptCount val="95"/>
                <c:pt idx="0">
                  <c:v>1091</c:v>
                </c:pt>
                <c:pt idx="1">
                  <c:v>1091</c:v>
                </c:pt>
                <c:pt idx="2">
                  <c:v>1091</c:v>
                </c:pt>
                <c:pt idx="3">
                  <c:v>1091</c:v>
                </c:pt>
                <c:pt idx="4">
                  <c:v>1091</c:v>
                </c:pt>
                <c:pt idx="5">
                  <c:v>1091</c:v>
                </c:pt>
                <c:pt idx="6">
                  <c:v>1091</c:v>
                </c:pt>
                <c:pt idx="7">
                  <c:v>1091</c:v>
                </c:pt>
                <c:pt idx="8">
                  <c:v>1091</c:v>
                </c:pt>
                <c:pt idx="9">
                  <c:v>1091</c:v>
                </c:pt>
                <c:pt idx="10">
                  <c:v>1091</c:v>
                </c:pt>
                <c:pt idx="11">
                  <c:v>1091</c:v>
                </c:pt>
                <c:pt idx="12">
                  <c:v>1091</c:v>
                </c:pt>
                <c:pt idx="13">
                  <c:v>1091</c:v>
                </c:pt>
                <c:pt idx="14">
                  <c:v>1091</c:v>
                </c:pt>
                <c:pt idx="15">
                  <c:v>1091</c:v>
                </c:pt>
                <c:pt idx="16">
                  <c:v>1091</c:v>
                </c:pt>
                <c:pt idx="17">
                  <c:v>1091</c:v>
                </c:pt>
                <c:pt idx="18">
                  <c:v>1091</c:v>
                </c:pt>
                <c:pt idx="19">
                  <c:v>1091</c:v>
                </c:pt>
                <c:pt idx="20">
                  <c:v>1091</c:v>
                </c:pt>
                <c:pt idx="21">
                  <c:v>1091</c:v>
                </c:pt>
                <c:pt idx="22">
                  <c:v>1091</c:v>
                </c:pt>
                <c:pt idx="23">
                  <c:v>1091</c:v>
                </c:pt>
                <c:pt idx="24">
                  <c:v>1091</c:v>
                </c:pt>
                <c:pt idx="25">
                  <c:v>1091</c:v>
                </c:pt>
                <c:pt idx="26">
                  <c:v>1091</c:v>
                </c:pt>
                <c:pt idx="27">
                  <c:v>1091</c:v>
                </c:pt>
                <c:pt idx="28">
                  <c:v>1091</c:v>
                </c:pt>
                <c:pt idx="29">
                  <c:v>1091</c:v>
                </c:pt>
                <c:pt idx="30">
                  <c:v>1091</c:v>
                </c:pt>
                <c:pt idx="31">
                  <c:v>1091</c:v>
                </c:pt>
                <c:pt idx="32">
                  <c:v>1091</c:v>
                </c:pt>
                <c:pt idx="33">
                  <c:v>1091</c:v>
                </c:pt>
                <c:pt idx="34">
                  <c:v>1091</c:v>
                </c:pt>
                <c:pt idx="35">
                  <c:v>1091</c:v>
                </c:pt>
                <c:pt idx="36">
                  <c:v>1091</c:v>
                </c:pt>
                <c:pt idx="37">
                  <c:v>1091</c:v>
                </c:pt>
                <c:pt idx="38">
                  <c:v>1091</c:v>
                </c:pt>
                <c:pt idx="39">
                  <c:v>1091</c:v>
                </c:pt>
                <c:pt idx="40">
                  <c:v>1091</c:v>
                </c:pt>
                <c:pt idx="41">
                  <c:v>1091</c:v>
                </c:pt>
                <c:pt idx="42">
                  <c:v>1091</c:v>
                </c:pt>
                <c:pt idx="43">
                  <c:v>1091</c:v>
                </c:pt>
                <c:pt idx="44">
                  <c:v>1091</c:v>
                </c:pt>
                <c:pt idx="45">
                  <c:v>1091</c:v>
                </c:pt>
                <c:pt idx="46">
                  <c:v>1091</c:v>
                </c:pt>
                <c:pt idx="47">
                  <c:v>1091</c:v>
                </c:pt>
                <c:pt idx="48">
                  <c:v>1091</c:v>
                </c:pt>
                <c:pt idx="49">
                  <c:v>1091</c:v>
                </c:pt>
                <c:pt idx="50">
                  <c:v>1091</c:v>
                </c:pt>
                <c:pt idx="51">
                  <c:v>1091</c:v>
                </c:pt>
                <c:pt idx="52">
                  <c:v>1091</c:v>
                </c:pt>
                <c:pt idx="53">
                  <c:v>1091</c:v>
                </c:pt>
                <c:pt idx="54">
                  <c:v>1091</c:v>
                </c:pt>
                <c:pt idx="55">
                  <c:v>1091</c:v>
                </c:pt>
                <c:pt idx="56">
                  <c:v>1091</c:v>
                </c:pt>
                <c:pt idx="57">
                  <c:v>1091</c:v>
                </c:pt>
                <c:pt idx="58">
                  <c:v>1091</c:v>
                </c:pt>
                <c:pt idx="59">
                  <c:v>1091</c:v>
                </c:pt>
                <c:pt idx="60">
                  <c:v>1091</c:v>
                </c:pt>
                <c:pt idx="61">
                  <c:v>1091</c:v>
                </c:pt>
                <c:pt idx="62">
                  <c:v>1091</c:v>
                </c:pt>
                <c:pt idx="63">
                  <c:v>1091</c:v>
                </c:pt>
                <c:pt idx="64">
                  <c:v>1091</c:v>
                </c:pt>
                <c:pt idx="65">
                  <c:v>1091</c:v>
                </c:pt>
                <c:pt idx="66">
                  <c:v>1091</c:v>
                </c:pt>
                <c:pt idx="67">
                  <c:v>1091</c:v>
                </c:pt>
                <c:pt idx="68">
                  <c:v>1091</c:v>
                </c:pt>
                <c:pt idx="69">
                  <c:v>1091</c:v>
                </c:pt>
                <c:pt idx="70">
                  <c:v>1091</c:v>
                </c:pt>
                <c:pt idx="71">
                  <c:v>1091</c:v>
                </c:pt>
                <c:pt idx="72">
                  <c:v>1091</c:v>
                </c:pt>
                <c:pt idx="73">
                  <c:v>1091</c:v>
                </c:pt>
                <c:pt idx="74">
                  <c:v>1091</c:v>
                </c:pt>
                <c:pt idx="75">
                  <c:v>1091</c:v>
                </c:pt>
                <c:pt idx="76">
                  <c:v>1091</c:v>
                </c:pt>
                <c:pt idx="77">
                  <c:v>1091</c:v>
                </c:pt>
                <c:pt idx="78">
                  <c:v>1091</c:v>
                </c:pt>
                <c:pt idx="79">
                  <c:v>1091</c:v>
                </c:pt>
                <c:pt idx="80">
                  <c:v>1091</c:v>
                </c:pt>
                <c:pt idx="81">
                  <c:v>1091</c:v>
                </c:pt>
                <c:pt idx="82">
                  <c:v>1091</c:v>
                </c:pt>
                <c:pt idx="83">
                  <c:v>1091</c:v>
                </c:pt>
                <c:pt idx="84">
                  <c:v>1091</c:v>
                </c:pt>
                <c:pt idx="85">
                  <c:v>1091</c:v>
                </c:pt>
                <c:pt idx="86">
                  <c:v>1091</c:v>
                </c:pt>
                <c:pt idx="87">
                  <c:v>1091</c:v>
                </c:pt>
                <c:pt idx="88">
                  <c:v>1091</c:v>
                </c:pt>
                <c:pt idx="89">
                  <c:v>1091</c:v>
                </c:pt>
                <c:pt idx="90">
                  <c:v>1091</c:v>
                </c:pt>
                <c:pt idx="91">
                  <c:v>1091</c:v>
                </c:pt>
                <c:pt idx="92">
                  <c:v>1091</c:v>
                </c:pt>
              </c:numCache>
            </c:numRef>
          </c:val>
        </c:ser>
        <c:ser>
          <c:idx val="5"/>
          <c:order val="5"/>
          <c:tx>
            <c:strRef>
              <c:f>'Statistics years'!$I$2</c:f>
              <c:strCache>
                <c:ptCount val="1"/>
                <c:pt idx="0">
                  <c:v>1995</c:v>
                </c:pt>
              </c:strCache>
            </c:strRef>
          </c:tx>
          <c:spPr>
            <a:ln w="19050">
              <a:solidFill>
                <a:srgbClr val="FF00FF"/>
              </a:solidFill>
            </a:ln>
          </c:spPr>
          <c:marker>
            <c:symbol val="none"/>
          </c:marker>
          <c:cat>
            <c:numRef>
              <c:f>'Statistics years'!$B$9:$B$103</c:f>
              <c:numCache>
                <c:formatCode>mmm\ yyyy</c:formatCode>
                <c:ptCount val="95"/>
                <c:pt idx="0">
                  <c:v>42248</c:v>
                </c:pt>
                <c:pt idx="1">
                  <c:v>42491</c:v>
                </c:pt>
                <c:pt idx="2">
                  <c:v>42614</c:v>
                </c:pt>
                <c:pt idx="3">
                  <c:v>42795</c:v>
                </c:pt>
                <c:pt idx="4" formatCode="dd\ mmm\ yyyy">
                  <c:v>42880</c:v>
                </c:pt>
                <c:pt idx="5" formatCode="dd\ mmm\ yyyy">
                  <c:v>42961</c:v>
                </c:pt>
                <c:pt idx="6" formatCode="dd\ mmm\ yyyy">
                  <c:v>43045</c:v>
                </c:pt>
                <c:pt idx="7" formatCode="dd\ mmm\ yyyy">
                  <c:v>43171</c:v>
                </c:pt>
                <c:pt idx="8" formatCode="dd\ mmm\ yyyy">
                  <c:v>43181</c:v>
                </c:pt>
                <c:pt idx="9" formatCode="dd\ mmm\ yyyy">
                  <c:v>43273</c:v>
                </c:pt>
                <c:pt idx="10" formatCode="dd\ mmm\ yyyy">
                  <c:v>43363</c:v>
                </c:pt>
                <c:pt idx="11" formatCode="dd\ mmm\ yyyy">
                  <c:v>43414</c:v>
                </c:pt>
                <c:pt idx="12" formatCode="dd\ mmm\ yyyy">
                  <c:v>43501</c:v>
                </c:pt>
                <c:pt idx="13" formatCode="dd\ mmm\ yyyy">
                  <c:v>43595</c:v>
                </c:pt>
                <c:pt idx="14" formatCode="dd\ mmm\ yyyy">
                  <c:v>43683</c:v>
                </c:pt>
                <c:pt idx="15" formatCode="dd\ mmm\ yyyy">
                  <c:v>43692</c:v>
                </c:pt>
                <c:pt idx="16" formatCode="dd\ mmm\ yyyy">
                  <c:v>43712</c:v>
                </c:pt>
                <c:pt idx="17" formatCode="dd\ mmm\ yyyy">
                  <c:v>43725</c:v>
                </c:pt>
                <c:pt idx="18" formatCode="dd\ mmm\ yyyy">
                  <c:v>43730</c:v>
                </c:pt>
                <c:pt idx="19" formatCode="dd\ mmm\ yyyy">
                  <c:v>43790</c:v>
                </c:pt>
                <c:pt idx="20" formatCode="dd\ mmm\ yyyy">
                  <c:v>43803</c:v>
                </c:pt>
                <c:pt idx="21" formatCode="dd\ mmm\ yyyy">
                  <c:v>43813</c:v>
                </c:pt>
                <c:pt idx="22" formatCode="dd\ mmm\ yyyy">
                  <c:v>43831</c:v>
                </c:pt>
                <c:pt idx="23" formatCode="dd\ mmm\ yyyy">
                  <c:v>43875</c:v>
                </c:pt>
                <c:pt idx="24" formatCode="dd\ mmm\ yyyy">
                  <c:v>43903</c:v>
                </c:pt>
                <c:pt idx="25" formatCode="dd\ mmm\ yyyy">
                  <c:v>43913</c:v>
                </c:pt>
                <c:pt idx="26" formatCode="dd\ mmm\ yyyy">
                  <c:v>43923</c:v>
                </c:pt>
                <c:pt idx="27" formatCode="dd\ mmm\ yyyy">
                  <c:v>43928</c:v>
                </c:pt>
                <c:pt idx="28" formatCode="dd\ mmm\ yyyy">
                  <c:v>43936</c:v>
                </c:pt>
                <c:pt idx="29" formatCode="dd\ mmm\ yyyy">
                  <c:v>43942</c:v>
                </c:pt>
                <c:pt idx="30" formatCode="dd\ mmm\ yyyy">
                  <c:v>43949</c:v>
                </c:pt>
                <c:pt idx="31" formatCode="dd\ mmm\ yyyy">
                  <c:v>43955</c:v>
                </c:pt>
                <c:pt idx="32" formatCode="dd\ mmm\ yyyy">
                  <c:v>43963</c:v>
                </c:pt>
                <c:pt idx="33" formatCode="dd\ mmm\ yyyy">
                  <c:v>43969</c:v>
                </c:pt>
                <c:pt idx="34" formatCode="dd\ mmm\ yyyy">
                  <c:v>44011</c:v>
                </c:pt>
                <c:pt idx="35" formatCode="dd\ mmm\ yyyy">
                  <c:v>44026</c:v>
                </c:pt>
                <c:pt idx="36" formatCode="dd\ mmm\ yyyy">
                  <c:v>44052</c:v>
                </c:pt>
                <c:pt idx="37" formatCode="dd\ mmm\ yyyy">
                  <c:v>44056</c:v>
                </c:pt>
                <c:pt idx="38" formatCode="dd\ mmm\ yyyy">
                  <c:v>44072</c:v>
                </c:pt>
                <c:pt idx="39" formatCode="dd\ mmm\ yyyy">
                  <c:v>44094</c:v>
                </c:pt>
                <c:pt idx="40" formatCode="dd\ mmm\ yyyy">
                  <c:v>44109</c:v>
                </c:pt>
                <c:pt idx="41" formatCode="dd\ mmm\ yyyy">
                  <c:v>44118</c:v>
                </c:pt>
                <c:pt idx="42" formatCode="dd\ mmm\ yyyy">
                  <c:v>44127</c:v>
                </c:pt>
                <c:pt idx="43" formatCode="dd\ mmm\ yyyy">
                  <c:v>44136</c:v>
                </c:pt>
                <c:pt idx="44" formatCode="dd\ mmm\ yyyy">
                  <c:v>44143</c:v>
                </c:pt>
                <c:pt idx="45" formatCode="dd\ mmm\ yyyy">
                  <c:v>44159</c:v>
                </c:pt>
                <c:pt idx="46" formatCode="dd\ mmm\ yyyy">
                  <c:v>44164</c:v>
                </c:pt>
                <c:pt idx="47" formatCode="dd\ mmm\ yyyy">
                  <c:v>44210</c:v>
                </c:pt>
                <c:pt idx="48" formatCode="dd\ mmm\ yyyy">
                  <c:v>44216</c:v>
                </c:pt>
                <c:pt idx="49" formatCode="dd\ mmm\ yyyy">
                  <c:v>44219</c:v>
                </c:pt>
                <c:pt idx="50" formatCode="dd\ mmm\ yyyy">
                  <c:v>44234</c:v>
                </c:pt>
                <c:pt idx="51" formatCode="dd\ mmm\ yyyy">
                  <c:v>44243</c:v>
                </c:pt>
                <c:pt idx="52" formatCode="dd\ mmm\ yyyy">
                  <c:v>44248</c:v>
                </c:pt>
                <c:pt idx="53" formatCode="dd\ mmm\ yyyy">
                  <c:v>44255</c:v>
                </c:pt>
                <c:pt idx="54" formatCode="dd\ mmm\ yyyy">
                  <c:v>44269</c:v>
                </c:pt>
                <c:pt idx="55" formatCode="dd\ mmm\ yyyy">
                  <c:v>44276</c:v>
                </c:pt>
                <c:pt idx="56" formatCode="dd\ mmm\ yyyy">
                  <c:v>44283</c:v>
                </c:pt>
                <c:pt idx="57" formatCode="dd\ mmm\ yyyy">
                  <c:v>44329</c:v>
                </c:pt>
                <c:pt idx="58" formatCode="dd\ mmm\ yyyy">
                  <c:v>44352</c:v>
                </c:pt>
                <c:pt idx="59" formatCode="dd\ mmm\ yyyy">
                  <c:v>44387</c:v>
                </c:pt>
                <c:pt idx="60" formatCode="dd\ mmm\ yyyy">
                  <c:v>44416</c:v>
                </c:pt>
                <c:pt idx="61" formatCode="dd\ mmm\ yyyy">
                  <c:v>44455</c:v>
                </c:pt>
                <c:pt idx="62" formatCode="dd\ mmm\ yyyy">
                  <c:v>44517</c:v>
                </c:pt>
                <c:pt idx="63" formatCode="dd\ mmm\ yyyy">
                  <c:v>44524</c:v>
                </c:pt>
                <c:pt idx="64" formatCode="dd\ mmm\ yyyy">
                  <c:v>44541</c:v>
                </c:pt>
                <c:pt idx="65" formatCode="dd\ mmm\ yyyy">
                  <c:v>44551</c:v>
                </c:pt>
                <c:pt idx="66" formatCode="dd\ mmm\ yyyy">
                  <c:v>44562</c:v>
                </c:pt>
                <c:pt idx="67" formatCode="dd\ mmm\ yyyy">
                  <c:v>44569</c:v>
                </c:pt>
                <c:pt idx="68" formatCode="dd\ mmm\ yyyy">
                  <c:v>44579</c:v>
                </c:pt>
                <c:pt idx="69" formatCode="dd\ mmm\ yyyy">
                  <c:v>44587</c:v>
                </c:pt>
                <c:pt idx="70" formatCode="dd\ mmm\ yyyy">
                  <c:v>44593</c:v>
                </c:pt>
                <c:pt idx="71" formatCode="dd\ mmm\ yyyy">
                  <c:v>44605</c:v>
                </c:pt>
                <c:pt idx="72" formatCode="dd\ mmm\ yyyy">
                  <c:v>44619</c:v>
                </c:pt>
                <c:pt idx="73" formatCode="dd\ mmm\ yyyy">
                  <c:v>44626</c:v>
                </c:pt>
                <c:pt idx="74" formatCode="dd\ mmm\ yyyy">
                  <c:v>44633</c:v>
                </c:pt>
                <c:pt idx="75" formatCode="dd\ mmm\ yyyy">
                  <c:v>44637</c:v>
                </c:pt>
                <c:pt idx="76" formatCode="dd\ mmm\ yyyy">
                  <c:v>44654</c:v>
                </c:pt>
                <c:pt idx="77" formatCode="dd\ mmm\ yyyy">
                  <c:v>44668</c:v>
                </c:pt>
                <c:pt idx="78" formatCode="dd\ mmm\ yyyy">
                  <c:v>44675</c:v>
                </c:pt>
                <c:pt idx="79" formatCode="dd\ mmm\ yyyy">
                  <c:v>44703</c:v>
                </c:pt>
                <c:pt idx="80" formatCode="dd\ mmm\ yyyy">
                  <c:v>44710</c:v>
                </c:pt>
                <c:pt idx="81" formatCode="dd\ mmm\ yyyy">
                  <c:v>44723</c:v>
                </c:pt>
                <c:pt idx="82" formatCode="dd\ mmm\ yyyy">
                  <c:v>44744</c:v>
                </c:pt>
                <c:pt idx="83" formatCode="dd\ mmm\ yyyy">
                  <c:v>44752</c:v>
                </c:pt>
                <c:pt idx="84" formatCode="dd\ mmm\ yyyy">
                  <c:v>44760</c:v>
                </c:pt>
                <c:pt idx="85" formatCode="dd\ mmm\ yyyy">
                  <c:v>44775</c:v>
                </c:pt>
                <c:pt idx="86" formatCode="dd\ mmm\ yyyy">
                  <c:v>44781</c:v>
                </c:pt>
                <c:pt idx="87" formatCode="dd\ mmm\ yyyy">
                  <c:v>44786</c:v>
                </c:pt>
                <c:pt idx="88" formatCode="dd\ mmm\ yyyy">
                  <c:v>44811</c:v>
                </c:pt>
                <c:pt idx="89" formatCode="dd\ mmm\ yyyy">
                  <c:v>44822</c:v>
                </c:pt>
                <c:pt idx="90" formatCode="dd\ mmm\ yyyy">
                  <c:v>44829</c:v>
                </c:pt>
                <c:pt idx="91" formatCode="dd\ mmm\ yyyy">
                  <c:v>44835</c:v>
                </c:pt>
                <c:pt idx="92" formatCode="dd\ mmm\ yyyy">
                  <c:v>44835</c:v>
                </c:pt>
              </c:numCache>
            </c:numRef>
          </c:cat>
          <c:val>
            <c:numRef>
              <c:f>'Statistics years'!$I$9:$I$103</c:f>
              <c:numCache>
                <c:formatCode>#</c:formatCode>
                <c:ptCount val="95"/>
                <c:pt idx="0">
                  <c:v>1109</c:v>
                </c:pt>
                <c:pt idx="1">
                  <c:v>1109</c:v>
                </c:pt>
                <c:pt idx="2">
                  <c:v>1109</c:v>
                </c:pt>
                <c:pt idx="3">
                  <c:v>1109</c:v>
                </c:pt>
                <c:pt idx="4">
                  <c:v>1109</c:v>
                </c:pt>
                <c:pt idx="5">
                  <c:v>1109</c:v>
                </c:pt>
                <c:pt idx="6">
                  <c:v>1109</c:v>
                </c:pt>
                <c:pt idx="7">
                  <c:v>1109</c:v>
                </c:pt>
                <c:pt idx="8">
                  <c:v>1109</c:v>
                </c:pt>
                <c:pt idx="9">
                  <c:v>1109</c:v>
                </c:pt>
                <c:pt idx="10">
                  <c:v>1109</c:v>
                </c:pt>
                <c:pt idx="11">
                  <c:v>1109</c:v>
                </c:pt>
                <c:pt idx="12">
                  <c:v>1109</c:v>
                </c:pt>
                <c:pt idx="13">
                  <c:v>1109</c:v>
                </c:pt>
                <c:pt idx="14">
                  <c:v>1109</c:v>
                </c:pt>
                <c:pt idx="15">
                  <c:v>1109</c:v>
                </c:pt>
                <c:pt idx="16">
                  <c:v>1109</c:v>
                </c:pt>
                <c:pt idx="17">
                  <c:v>1109</c:v>
                </c:pt>
                <c:pt idx="18">
                  <c:v>1109</c:v>
                </c:pt>
                <c:pt idx="19">
                  <c:v>1109</c:v>
                </c:pt>
                <c:pt idx="20">
                  <c:v>1109</c:v>
                </c:pt>
                <c:pt idx="21">
                  <c:v>1109</c:v>
                </c:pt>
                <c:pt idx="22">
                  <c:v>1109</c:v>
                </c:pt>
                <c:pt idx="23">
                  <c:v>1109</c:v>
                </c:pt>
                <c:pt idx="24">
                  <c:v>1109</c:v>
                </c:pt>
                <c:pt idx="25">
                  <c:v>1109</c:v>
                </c:pt>
                <c:pt idx="26">
                  <c:v>1109</c:v>
                </c:pt>
                <c:pt idx="27">
                  <c:v>1109</c:v>
                </c:pt>
                <c:pt idx="28">
                  <c:v>1109</c:v>
                </c:pt>
                <c:pt idx="29">
                  <c:v>1109</c:v>
                </c:pt>
                <c:pt idx="30">
                  <c:v>1109</c:v>
                </c:pt>
                <c:pt idx="31">
                  <c:v>1109</c:v>
                </c:pt>
                <c:pt idx="32">
                  <c:v>1109</c:v>
                </c:pt>
                <c:pt idx="33">
                  <c:v>1109</c:v>
                </c:pt>
                <c:pt idx="34">
                  <c:v>1109</c:v>
                </c:pt>
                <c:pt idx="35">
                  <c:v>1109</c:v>
                </c:pt>
                <c:pt idx="36">
                  <c:v>1109</c:v>
                </c:pt>
                <c:pt idx="37">
                  <c:v>1109</c:v>
                </c:pt>
                <c:pt idx="38">
                  <c:v>1109</c:v>
                </c:pt>
                <c:pt idx="39">
                  <c:v>1109</c:v>
                </c:pt>
                <c:pt idx="40">
                  <c:v>1109</c:v>
                </c:pt>
                <c:pt idx="41">
                  <c:v>1109</c:v>
                </c:pt>
                <c:pt idx="42">
                  <c:v>1109</c:v>
                </c:pt>
                <c:pt idx="43">
                  <c:v>1109</c:v>
                </c:pt>
                <c:pt idx="44">
                  <c:v>1109</c:v>
                </c:pt>
                <c:pt idx="45">
                  <c:v>1109</c:v>
                </c:pt>
                <c:pt idx="46">
                  <c:v>1109</c:v>
                </c:pt>
                <c:pt idx="47">
                  <c:v>1109</c:v>
                </c:pt>
                <c:pt idx="48">
                  <c:v>1109</c:v>
                </c:pt>
                <c:pt idx="49">
                  <c:v>1109</c:v>
                </c:pt>
                <c:pt idx="50">
                  <c:v>1109</c:v>
                </c:pt>
                <c:pt idx="51">
                  <c:v>1109</c:v>
                </c:pt>
                <c:pt idx="52">
                  <c:v>1109</c:v>
                </c:pt>
                <c:pt idx="53">
                  <c:v>1109</c:v>
                </c:pt>
                <c:pt idx="54">
                  <c:v>1109</c:v>
                </c:pt>
                <c:pt idx="55">
                  <c:v>1109</c:v>
                </c:pt>
                <c:pt idx="56">
                  <c:v>1109</c:v>
                </c:pt>
                <c:pt idx="57">
                  <c:v>1109</c:v>
                </c:pt>
                <c:pt idx="58">
                  <c:v>1109</c:v>
                </c:pt>
                <c:pt idx="59">
                  <c:v>1109</c:v>
                </c:pt>
                <c:pt idx="60">
                  <c:v>1109</c:v>
                </c:pt>
                <c:pt idx="61">
                  <c:v>1109</c:v>
                </c:pt>
                <c:pt idx="62">
                  <c:v>1109</c:v>
                </c:pt>
                <c:pt idx="63">
                  <c:v>1109</c:v>
                </c:pt>
                <c:pt idx="64">
                  <c:v>1109</c:v>
                </c:pt>
                <c:pt idx="65">
                  <c:v>1109</c:v>
                </c:pt>
                <c:pt idx="66">
                  <c:v>1109</c:v>
                </c:pt>
                <c:pt idx="67">
                  <c:v>1109</c:v>
                </c:pt>
                <c:pt idx="68">
                  <c:v>1109</c:v>
                </c:pt>
                <c:pt idx="69">
                  <c:v>1109</c:v>
                </c:pt>
                <c:pt idx="70">
                  <c:v>1109</c:v>
                </c:pt>
                <c:pt idx="71">
                  <c:v>1109</c:v>
                </c:pt>
                <c:pt idx="72">
                  <c:v>1109</c:v>
                </c:pt>
                <c:pt idx="73">
                  <c:v>1109</c:v>
                </c:pt>
                <c:pt idx="74">
                  <c:v>1109</c:v>
                </c:pt>
                <c:pt idx="75">
                  <c:v>1109</c:v>
                </c:pt>
                <c:pt idx="76">
                  <c:v>1109</c:v>
                </c:pt>
                <c:pt idx="77">
                  <c:v>1109</c:v>
                </c:pt>
                <c:pt idx="78">
                  <c:v>1109</c:v>
                </c:pt>
                <c:pt idx="79">
                  <c:v>1109</c:v>
                </c:pt>
                <c:pt idx="80">
                  <c:v>1109</c:v>
                </c:pt>
                <c:pt idx="81">
                  <c:v>1109</c:v>
                </c:pt>
                <c:pt idx="82">
                  <c:v>1109</c:v>
                </c:pt>
                <c:pt idx="83">
                  <c:v>1109</c:v>
                </c:pt>
                <c:pt idx="84">
                  <c:v>1109</c:v>
                </c:pt>
                <c:pt idx="85">
                  <c:v>1109</c:v>
                </c:pt>
                <c:pt idx="86">
                  <c:v>1109</c:v>
                </c:pt>
                <c:pt idx="87">
                  <c:v>1109</c:v>
                </c:pt>
                <c:pt idx="88">
                  <c:v>1109</c:v>
                </c:pt>
                <c:pt idx="89">
                  <c:v>1109</c:v>
                </c:pt>
                <c:pt idx="90">
                  <c:v>1109</c:v>
                </c:pt>
                <c:pt idx="91">
                  <c:v>1109</c:v>
                </c:pt>
                <c:pt idx="92">
                  <c:v>1109</c:v>
                </c:pt>
              </c:numCache>
            </c:numRef>
          </c:val>
        </c:ser>
        <c:ser>
          <c:idx val="6"/>
          <c:order val="6"/>
          <c:tx>
            <c:strRef>
              <c:f>'Statistics years'!$J$2</c:f>
              <c:strCache>
                <c:ptCount val="1"/>
                <c:pt idx="0">
                  <c:v>1996</c:v>
                </c:pt>
              </c:strCache>
            </c:strRef>
          </c:tx>
          <c:spPr>
            <a:ln w="19050">
              <a:solidFill>
                <a:srgbClr val="FF0000"/>
              </a:solidFill>
            </a:ln>
          </c:spPr>
          <c:marker>
            <c:symbol val="none"/>
          </c:marker>
          <c:cat>
            <c:numRef>
              <c:f>'Statistics years'!$B$9:$B$103</c:f>
              <c:numCache>
                <c:formatCode>mmm\ yyyy</c:formatCode>
                <c:ptCount val="95"/>
                <c:pt idx="0">
                  <c:v>42248</c:v>
                </c:pt>
                <c:pt idx="1">
                  <c:v>42491</c:v>
                </c:pt>
                <c:pt idx="2">
                  <c:v>42614</c:v>
                </c:pt>
                <c:pt idx="3">
                  <c:v>42795</c:v>
                </c:pt>
                <c:pt idx="4" formatCode="dd\ mmm\ yyyy">
                  <c:v>42880</c:v>
                </c:pt>
                <c:pt idx="5" formatCode="dd\ mmm\ yyyy">
                  <c:v>42961</c:v>
                </c:pt>
                <c:pt idx="6" formatCode="dd\ mmm\ yyyy">
                  <c:v>43045</c:v>
                </c:pt>
                <c:pt idx="7" formatCode="dd\ mmm\ yyyy">
                  <c:v>43171</c:v>
                </c:pt>
                <c:pt idx="8" formatCode="dd\ mmm\ yyyy">
                  <c:v>43181</c:v>
                </c:pt>
                <c:pt idx="9" formatCode="dd\ mmm\ yyyy">
                  <c:v>43273</c:v>
                </c:pt>
                <c:pt idx="10" formatCode="dd\ mmm\ yyyy">
                  <c:v>43363</c:v>
                </c:pt>
                <c:pt idx="11" formatCode="dd\ mmm\ yyyy">
                  <c:v>43414</c:v>
                </c:pt>
                <c:pt idx="12" formatCode="dd\ mmm\ yyyy">
                  <c:v>43501</c:v>
                </c:pt>
                <c:pt idx="13" formatCode="dd\ mmm\ yyyy">
                  <c:v>43595</c:v>
                </c:pt>
                <c:pt idx="14" formatCode="dd\ mmm\ yyyy">
                  <c:v>43683</c:v>
                </c:pt>
                <c:pt idx="15" formatCode="dd\ mmm\ yyyy">
                  <c:v>43692</c:v>
                </c:pt>
                <c:pt idx="16" formatCode="dd\ mmm\ yyyy">
                  <c:v>43712</c:v>
                </c:pt>
                <c:pt idx="17" formatCode="dd\ mmm\ yyyy">
                  <c:v>43725</c:v>
                </c:pt>
                <c:pt idx="18" formatCode="dd\ mmm\ yyyy">
                  <c:v>43730</c:v>
                </c:pt>
                <c:pt idx="19" formatCode="dd\ mmm\ yyyy">
                  <c:v>43790</c:v>
                </c:pt>
                <c:pt idx="20" formatCode="dd\ mmm\ yyyy">
                  <c:v>43803</c:v>
                </c:pt>
                <c:pt idx="21" formatCode="dd\ mmm\ yyyy">
                  <c:v>43813</c:v>
                </c:pt>
                <c:pt idx="22" formatCode="dd\ mmm\ yyyy">
                  <c:v>43831</c:v>
                </c:pt>
                <c:pt idx="23" formatCode="dd\ mmm\ yyyy">
                  <c:v>43875</c:v>
                </c:pt>
                <c:pt idx="24" formatCode="dd\ mmm\ yyyy">
                  <c:v>43903</c:v>
                </c:pt>
                <c:pt idx="25" formatCode="dd\ mmm\ yyyy">
                  <c:v>43913</c:v>
                </c:pt>
                <c:pt idx="26" formatCode="dd\ mmm\ yyyy">
                  <c:v>43923</c:v>
                </c:pt>
                <c:pt idx="27" formatCode="dd\ mmm\ yyyy">
                  <c:v>43928</c:v>
                </c:pt>
                <c:pt idx="28" formatCode="dd\ mmm\ yyyy">
                  <c:v>43936</c:v>
                </c:pt>
                <c:pt idx="29" formatCode="dd\ mmm\ yyyy">
                  <c:v>43942</c:v>
                </c:pt>
                <c:pt idx="30" formatCode="dd\ mmm\ yyyy">
                  <c:v>43949</c:v>
                </c:pt>
                <c:pt idx="31" formatCode="dd\ mmm\ yyyy">
                  <c:v>43955</c:v>
                </c:pt>
                <c:pt idx="32" formatCode="dd\ mmm\ yyyy">
                  <c:v>43963</c:v>
                </c:pt>
                <c:pt idx="33" formatCode="dd\ mmm\ yyyy">
                  <c:v>43969</c:v>
                </c:pt>
                <c:pt idx="34" formatCode="dd\ mmm\ yyyy">
                  <c:v>44011</c:v>
                </c:pt>
                <c:pt idx="35" formatCode="dd\ mmm\ yyyy">
                  <c:v>44026</c:v>
                </c:pt>
                <c:pt idx="36" formatCode="dd\ mmm\ yyyy">
                  <c:v>44052</c:v>
                </c:pt>
                <c:pt idx="37" formatCode="dd\ mmm\ yyyy">
                  <c:v>44056</c:v>
                </c:pt>
                <c:pt idx="38" formatCode="dd\ mmm\ yyyy">
                  <c:v>44072</c:v>
                </c:pt>
                <c:pt idx="39" formatCode="dd\ mmm\ yyyy">
                  <c:v>44094</c:v>
                </c:pt>
                <c:pt idx="40" formatCode="dd\ mmm\ yyyy">
                  <c:v>44109</c:v>
                </c:pt>
                <c:pt idx="41" formatCode="dd\ mmm\ yyyy">
                  <c:v>44118</c:v>
                </c:pt>
                <c:pt idx="42" formatCode="dd\ mmm\ yyyy">
                  <c:v>44127</c:v>
                </c:pt>
                <c:pt idx="43" formatCode="dd\ mmm\ yyyy">
                  <c:v>44136</c:v>
                </c:pt>
                <c:pt idx="44" formatCode="dd\ mmm\ yyyy">
                  <c:v>44143</c:v>
                </c:pt>
                <c:pt idx="45" formatCode="dd\ mmm\ yyyy">
                  <c:v>44159</c:v>
                </c:pt>
                <c:pt idx="46" formatCode="dd\ mmm\ yyyy">
                  <c:v>44164</c:v>
                </c:pt>
                <c:pt idx="47" formatCode="dd\ mmm\ yyyy">
                  <c:v>44210</c:v>
                </c:pt>
                <c:pt idx="48" formatCode="dd\ mmm\ yyyy">
                  <c:v>44216</c:v>
                </c:pt>
                <c:pt idx="49" formatCode="dd\ mmm\ yyyy">
                  <c:v>44219</c:v>
                </c:pt>
                <c:pt idx="50" formatCode="dd\ mmm\ yyyy">
                  <c:v>44234</c:v>
                </c:pt>
                <c:pt idx="51" formatCode="dd\ mmm\ yyyy">
                  <c:v>44243</c:v>
                </c:pt>
                <c:pt idx="52" formatCode="dd\ mmm\ yyyy">
                  <c:v>44248</c:v>
                </c:pt>
                <c:pt idx="53" formatCode="dd\ mmm\ yyyy">
                  <c:v>44255</c:v>
                </c:pt>
                <c:pt idx="54" formatCode="dd\ mmm\ yyyy">
                  <c:v>44269</c:v>
                </c:pt>
                <c:pt idx="55" formatCode="dd\ mmm\ yyyy">
                  <c:v>44276</c:v>
                </c:pt>
                <c:pt idx="56" formatCode="dd\ mmm\ yyyy">
                  <c:v>44283</c:v>
                </c:pt>
                <c:pt idx="57" formatCode="dd\ mmm\ yyyy">
                  <c:v>44329</c:v>
                </c:pt>
                <c:pt idx="58" formatCode="dd\ mmm\ yyyy">
                  <c:v>44352</c:v>
                </c:pt>
                <c:pt idx="59" formatCode="dd\ mmm\ yyyy">
                  <c:v>44387</c:v>
                </c:pt>
                <c:pt idx="60" formatCode="dd\ mmm\ yyyy">
                  <c:v>44416</c:v>
                </c:pt>
                <c:pt idx="61" formatCode="dd\ mmm\ yyyy">
                  <c:v>44455</c:v>
                </c:pt>
                <c:pt idx="62" formatCode="dd\ mmm\ yyyy">
                  <c:v>44517</c:v>
                </c:pt>
                <c:pt idx="63" formatCode="dd\ mmm\ yyyy">
                  <c:v>44524</c:v>
                </c:pt>
                <c:pt idx="64" formatCode="dd\ mmm\ yyyy">
                  <c:v>44541</c:v>
                </c:pt>
                <c:pt idx="65" formatCode="dd\ mmm\ yyyy">
                  <c:v>44551</c:v>
                </c:pt>
                <c:pt idx="66" formatCode="dd\ mmm\ yyyy">
                  <c:v>44562</c:v>
                </c:pt>
                <c:pt idx="67" formatCode="dd\ mmm\ yyyy">
                  <c:v>44569</c:v>
                </c:pt>
                <c:pt idx="68" formatCode="dd\ mmm\ yyyy">
                  <c:v>44579</c:v>
                </c:pt>
                <c:pt idx="69" formatCode="dd\ mmm\ yyyy">
                  <c:v>44587</c:v>
                </c:pt>
                <c:pt idx="70" formatCode="dd\ mmm\ yyyy">
                  <c:v>44593</c:v>
                </c:pt>
                <c:pt idx="71" formatCode="dd\ mmm\ yyyy">
                  <c:v>44605</c:v>
                </c:pt>
                <c:pt idx="72" formatCode="dd\ mmm\ yyyy">
                  <c:v>44619</c:v>
                </c:pt>
                <c:pt idx="73" formatCode="dd\ mmm\ yyyy">
                  <c:v>44626</c:v>
                </c:pt>
                <c:pt idx="74" formatCode="dd\ mmm\ yyyy">
                  <c:v>44633</c:v>
                </c:pt>
                <c:pt idx="75" formatCode="dd\ mmm\ yyyy">
                  <c:v>44637</c:v>
                </c:pt>
                <c:pt idx="76" formatCode="dd\ mmm\ yyyy">
                  <c:v>44654</c:v>
                </c:pt>
                <c:pt idx="77" formatCode="dd\ mmm\ yyyy">
                  <c:v>44668</c:v>
                </c:pt>
                <c:pt idx="78" formatCode="dd\ mmm\ yyyy">
                  <c:v>44675</c:v>
                </c:pt>
                <c:pt idx="79" formatCode="dd\ mmm\ yyyy">
                  <c:v>44703</c:v>
                </c:pt>
                <c:pt idx="80" formatCode="dd\ mmm\ yyyy">
                  <c:v>44710</c:v>
                </c:pt>
                <c:pt idx="81" formatCode="dd\ mmm\ yyyy">
                  <c:v>44723</c:v>
                </c:pt>
                <c:pt idx="82" formatCode="dd\ mmm\ yyyy">
                  <c:v>44744</c:v>
                </c:pt>
                <c:pt idx="83" formatCode="dd\ mmm\ yyyy">
                  <c:v>44752</c:v>
                </c:pt>
                <c:pt idx="84" formatCode="dd\ mmm\ yyyy">
                  <c:v>44760</c:v>
                </c:pt>
                <c:pt idx="85" formatCode="dd\ mmm\ yyyy">
                  <c:v>44775</c:v>
                </c:pt>
                <c:pt idx="86" formatCode="dd\ mmm\ yyyy">
                  <c:v>44781</c:v>
                </c:pt>
                <c:pt idx="87" formatCode="dd\ mmm\ yyyy">
                  <c:v>44786</c:v>
                </c:pt>
                <c:pt idx="88" formatCode="dd\ mmm\ yyyy">
                  <c:v>44811</c:v>
                </c:pt>
                <c:pt idx="89" formatCode="dd\ mmm\ yyyy">
                  <c:v>44822</c:v>
                </c:pt>
                <c:pt idx="90" formatCode="dd\ mmm\ yyyy">
                  <c:v>44829</c:v>
                </c:pt>
                <c:pt idx="91" formatCode="dd\ mmm\ yyyy">
                  <c:v>44835</c:v>
                </c:pt>
                <c:pt idx="92" formatCode="dd\ mmm\ yyyy">
                  <c:v>44835</c:v>
                </c:pt>
              </c:numCache>
            </c:numRef>
          </c:cat>
          <c:val>
            <c:numRef>
              <c:f>'Statistics years'!$J$9:$J$103</c:f>
              <c:numCache>
                <c:formatCode>#</c:formatCode>
                <c:ptCount val="95"/>
                <c:pt idx="0">
                  <c:v>1095</c:v>
                </c:pt>
                <c:pt idx="1">
                  <c:v>1095</c:v>
                </c:pt>
                <c:pt idx="2">
                  <c:v>1095</c:v>
                </c:pt>
                <c:pt idx="3">
                  <c:v>1095</c:v>
                </c:pt>
                <c:pt idx="4">
                  <c:v>1095</c:v>
                </c:pt>
                <c:pt idx="5">
                  <c:v>1095</c:v>
                </c:pt>
                <c:pt idx="6">
                  <c:v>1095</c:v>
                </c:pt>
                <c:pt idx="7">
                  <c:v>1095</c:v>
                </c:pt>
                <c:pt idx="8">
                  <c:v>1096</c:v>
                </c:pt>
                <c:pt idx="9">
                  <c:v>1096</c:v>
                </c:pt>
                <c:pt idx="10">
                  <c:v>1096</c:v>
                </c:pt>
                <c:pt idx="11">
                  <c:v>1096</c:v>
                </c:pt>
                <c:pt idx="12">
                  <c:v>1096</c:v>
                </c:pt>
                <c:pt idx="13">
                  <c:v>1096</c:v>
                </c:pt>
                <c:pt idx="14">
                  <c:v>1096</c:v>
                </c:pt>
                <c:pt idx="15">
                  <c:v>1096</c:v>
                </c:pt>
                <c:pt idx="16">
                  <c:v>1096</c:v>
                </c:pt>
                <c:pt idx="17">
                  <c:v>1096</c:v>
                </c:pt>
                <c:pt idx="18">
                  <c:v>1096</c:v>
                </c:pt>
                <c:pt idx="19">
                  <c:v>1096</c:v>
                </c:pt>
                <c:pt idx="20">
                  <c:v>1096</c:v>
                </c:pt>
                <c:pt idx="21">
                  <c:v>1096</c:v>
                </c:pt>
                <c:pt idx="22">
                  <c:v>1096</c:v>
                </c:pt>
                <c:pt idx="23">
                  <c:v>1096</c:v>
                </c:pt>
                <c:pt idx="24">
                  <c:v>1096</c:v>
                </c:pt>
                <c:pt idx="25">
                  <c:v>1096</c:v>
                </c:pt>
                <c:pt idx="26">
                  <c:v>1096</c:v>
                </c:pt>
                <c:pt idx="27">
                  <c:v>1096</c:v>
                </c:pt>
                <c:pt idx="28">
                  <c:v>1096</c:v>
                </c:pt>
                <c:pt idx="29">
                  <c:v>1096</c:v>
                </c:pt>
                <c:pt idx="30">
                  <c:v>1096</c:v>
                </c:pt>
                <c:pt idx="31">
                  <c:v>1096</c:v>
                </c:pt>
                <c:pt idx="32">
                  <c:v>1096</c:v>
                </c:pt>
                <c:pt idx="33">
                  <c:v>1096</c:v>
                </c:pt>
                <c:pt idx="34">
                  <c:v>1096</c:v>
                </c:pt>
                <c:pt idx="35">
                  <c:v>1096</c:v>
                </c:pt>
                <c:pt idx="36">
                  <c:v>1096</c:v>
                </c:pt>
                <c:pt idx="37">
                  <c:v>1096</c:v>
                </c:pt>
                <c:pt idx="38">
                  <c:v>1096</c:v>
                </c:pt>
                <c:pt idx="39">
                  <c:v>1096</c:v>
                </c:pt>
                <c:pt idx="40">
                  <c:v>1096</c:v>
                </c:pt>
                <c:pt idx="41">
                  <c:v>1096</c:v>
                </c:pt>
                <c:pt idx="42">
                  <c:v>1096</c:v>
                </c:pt>
                <c:pt idx="43">
                  <c:v>1096</c:v>
                </c:pt>
                <c:pt idx="44">
                  <c:v>1096</c:v>
                </c:pt>
                <c:pt idx="45">
                  <c:v>1096</c:v>
                </c:pt>
                <c:pt idx="46">
                  <c:v>1096</c:v>
                </c:pt>
                <c:pt idx="47">
                  <c:v>1096</c:v>
                </c:pt>
                <c:pt idx="48">
                  <c:v>1096</c:v>
                </c:pt>
                <c:pt idx="49">
                  <c:v>1096</c:v>
                </c:pt>
                <c:pt idx="50">
                  <c:v>1096</c:v>
                </c:pt>
                <c:pt idx="51">
                  <c:v>1096</c:v>
                </c:pt>
                <c:pt idx="52">
                  <c:v>1096</c:v>
                </c:pt>
                <c:pt idx="53">
                  <c:v>1096</c:v>
                </c:pt>
                <c:pt idx="54">
                  <c:v>1096</c:v>
                </c:pt>
                <c:pt idx="55">
                  <c:v>1096</c:v>
                </c:pt>
                <c:pt idx="56">
                  <c:v>1096</c:v>
                </c:pt>
                <c:pt idx="57">
                  <c:v>1096</c:v>
                </c:pt>
                <c:pt idx="58">
                  <c:v>1096</c:v>
                </c:pt>
                <c:pt idx="59">
                  <c:v>1096</c:v>
                </c:pt>
                <c:pt idx="60">
                  <c:v>1096</c:v>
                </c:pt>
                <c:pt idx="61">
                  <c:v>1096</c:v>
                </c:pt>
                <c:pt idx="62">
                  <c:v>1096</c:v>
                </c:pt>
                <c:pt idx="63">
                  <c:v>1096</c:v>
                </c:pt>
                <c:pt idx="64">
                  <c:v>1096</c:v>
                </c:pt>
                <c:pt idx="65">
                  <c:v>1096</c:v>
                </c:pt>
                <c:pt idx="66">
                  <c:v>1096</c:v>
                </c:pt>
                <c:pt idx="67">
                  <c:v>1096</c:v>
                </c:pt>
                <c:pt idx="68">
                  <c:v>1096</c:v>
                </c:pt>
                <c:pt idx="69">
                  <c:v>1096</c:v>
                </c:pt>
                <c:pt idx="70">
                  <c:v>1096</c:v>
                </c:pt>
                <c:pt idx="71">
                  <c:v>1096</c:v>
                </c:pt>
                <c:pt idx="72">
                  <c:v>1096</c:v>
                </c:pt>
                <c:pt idx="73">
                  <c:v>1096</c:v>
                </c:pt>
                <c:pt idx="74">
                  <c:v>1096</c:v>
                </c:pt>
                <c:pt idx="75">
                  <c:v>1096</c:v>
                </c:pt>
                <c:pt idx="76">
                  <c:v>1096</c:v>
                </c:pt>
                <c:pt idx="77">
                  <c:v>1096</c:v>
                </c:pt>
                <c:pt idx="78">
                  <c:v>1096</c:v>
                </c:pt>
                <c:pt idx="79">
                  <c:v>1096</c:v>
                </c:pt>
                <c:pt idx="80">
                  <c:v>1096</c:v>
                </c:pt>
                <c:pt idx="81">
                  <c:v>1096</c:v>
                </c:pt>
                <c:pt idx="82">
                  <c:v>1096</c:v>
                </c:pt>
                <c:pt idx="83">
                  <c:v>1096</c:v>
                </c:pt>
                <c:pt idx="84">
                  <c:v>1096</c:v>
                </c:pt>
                <c:pt idx="85">
                  <c:v>1096</c:v>
                </c:pt>
                <c:pt idx="86">
                  <c:v>1096</c:v>
                </c:pt>
                <c:pt idx="87">
                  <c:v>1096</c:v>
                </c:pt>
                <c:pt idx="88">
                  <c:v>1096</c:v>
                </c:pt>
                <c:pt idx="89">
                  <c:v>1096</c:v>
                </c:pt>
                <c:pt idx="90">
                  <c:v>1096</c:v>
                </c:pt>
                <c:pt idx="91">
                  <c:v>1096</c:v>
                </c:pt>
                <c:pt idx="92">
                  <c:v>1096</c:v>
                </c:pt>
              </c:numCache>
            </c:numRef>
          </c:val>
        </c:ser>
        <c:ser>
          <c:idx val="7"/>
          <c:order val="7"/>
          <c:tx>
            <c:strRef>
              <c:f>'Statistics years'!$K$2</c:f>
              <c:strCache>
                <c:ptCount val="1"/>
                <c:pt idx="0">
                  <c:v>1997</c:v>
                </c:pt>
              </c:strCache>
            </c:strRef>
          </c:tx>
          <c:spPr>
            <a:ln w="19050">
              <a:solidFill>
                <a:srgbClr val="C0C000"/>
              </a:solidFill>
            </a:ln>
          </c:spPr>
          <c:marker>
            <c:symbol val="none"/>
          </c:marker>
          <c:cat>
            <c:numRef>
              <c:f>'Statistics years'!$B$9:$B$103</c:f>
              <c:numCache>
                <c:formatCode>mmm\ yyyy</c:formatCode>
                <c:ptCount val="95"/>
                <c:pt idx="0">
                  <c:v>42248</c:v>
                </c:pt>
                <c:pt idx="1">
                  <c:v>42491</c:v>
                </c:pt>
                <c:pt idx="2">
                  <c:v>42614</c:v>
                </c:pt>
                <c:pt idx="3">
                  <c:v>42795</c:v>
                </c:pt>
                <c:pt idx="4" formatCode="dd\ mmm\ yyyy">
                  <c:v>42880</c:v>
                </c:pt>
                <c:pt idx="5" formatCode="dd\ mmm\ yyyy">
                  <c:v>42961</c:v>
                </c:pt>
                <c:pt idx="6" formatCode="dd\ mmm\ yyyy">
                  <c:v>43045</c:v>
                </c:pt>
                <c:pt idx="7" formatCode="dd\ mmm\ yyyy">
                  <c:v>43171</c:v>
                </c:pt>
                <c:pt idx="8" formatCode="dd\ mmm\ yyyy">
                  <c:v>43181</c:v>
                </c:pt>
                <c:pt idx="9" formatCode="dd\ mmm\ yyyy">
                  <c:v>43273</c:v>
                </c:pt>
                <c:pt idx="10" formatCode="dd\ mmm\ yyyy">
                  <c:v>43363</c:v>
                </c:pt>
                <c:pt idx="11" formatCode="dd\ mmm\ yyyy">
                  <c:v>43414</c:v>
                </c:pt>
                <c:pt idx="12" formatCode="dd\ mmm\ yyyy">
                  <c:v>43501</c:v>
                </c:pt>
                <c:pt idx="13" formatCode="dd\ mmm\ yyyy">
                  <c:v>43595</c:v>
                </c:pt>
                <c:pt idx="14" formatCode="dd\ mmm\ yyyy">
                  <c:v>43683</c:v>
                </c:pt>
                <c:pt idx="15" formatCode="dd\ mmm\ yyyy">
                  <c:v>43692</c:v>
                </c:pt>
                <c:pt idx="16" formatCode="dd\ mmm\ yyyy">
                  <c:v>43712</c:v>
                </c:pt>
                <c:pt idx="17" formatCode="dd\ mmm\ yyyy">
                  <c:v>43725</c:v>
                </c:pt>
                <c:pt idx="18" formatCode="dd\ mmm\ yyyy">
                  <c:v>43730</c:v>
                </c:pt>
                <c:pt idx="19" formatCode="dd\ mmm\ yyyy">
                  <c:v>43790</c:v>
                </c:pt>
                <c:pt idx="20" formatCode="dd\ mmm\ yyyy">
                  <c:v>43803</c:v>
                </c:pt>
                <c:pt idx="21" formatCode="dd\ mmm\ yyyy">
                  <c:v>43813</c:v>
                </c:pt>
                <c:pt idx="22" formatCode="dd\ mmm\ yyyy">
                  <c:v>43831</c:v>
                </c:pt>
                <c:pt idx="23" formatCode="dd\ mmm\ yyyy">
                  <c:v>43875</c:v>
                </c:pt>
                <c:pt idx="24" formatCode="dd\ mmm\ yyyy">
                  <c:v>43903</c:v>
                </c:pt>
                <c:pt idx="25" formatCode="dd\ mmm\ yyyy">
                  <c:v>43913</c:v>
                </c:pt>
                <c:pt idx="26" formatCode="dd\ mmm\ yyyy">
                  <c:v>43923</c:v>
                </c:pt>
                <c:pt idx="27" formatCode="dd\ mmm\ yyyy">
                  <c:v>43928</c:v>
                </c:pt>
                <c:pt idx="28" formatCode="dd\ mmm\ yyyy">
                  <c:v>43936</c:v>
                </c:pt>
                <c:pt idx="29" formatCode="dd\ mmm\ yyyy">
                  <c:v>43942</c:v>
                </c:pt>
                <c:pt idx="30" formatCode="dd\ mmm\ yyyy">
                  <c:v>43949</c:v>
                </c:pt>
                <c:pt idx="31" formatCode="dd\ mmm\ yyyy">
                  <c:v>43955</c:v>
                </c:pt>
                <c:pt idx="32" formatCode="dd\ mmm\ yyyy">
                  <c:v>43963</c:v>
                </c:pt>
                <c:pt idx="33" formatCode="dd\ mmm\ yyyy">
                  <c:v>43969</c:v>
                </c:pt>
                <c:pt idx="34" formatCode="dd\ mmm\ yyyy">
                  <c:v>44011</c:v>
                </c:pt>
                <c:pt idx="35" formatCode="dd\ mmm\ yyyy">
                  <c:v>44026</c:v>
                </c:pt>
                <c:pt idx="36" formatCode="dd\ mmm\ yyyy">
                  <c:v>44052</c:v>
                </c:pt>
                <c:pt idx="37" formatCode="dd\ mmm\ yyyy">
                  <c:v>44056</c:v>
                </c:pt>
                <c:pt idx="38" formatCode="dd\ mmm\ yyyy">
                  <c:v>44072</c:v>
                </c:pt>
                <c:pt idx="39" formatCode="dd\ mmm\ yyyy">
                  <c:v>44094</c:v>
                </c:pt>
                <c:pt idx="40" formatCode="dd\ mmm\ yyyy">
                  <c:v>44109</c:v>
                </c:pt>
                <c:pt idx="41" formatCode="dd\ mmm\ yyyy">
                  <c:v>44118</c:v>
                </c:pt>
                <c:pt idx="42" formatCode="dd\ mmm\ yyyy">
                  <c:v>44127</c:v>
                </c:pt>
                <c:pt idx="43" formatCode="dd\ mmm\ yyyy">
                  <c:v>44136</c:v>
                </c:pt>
                <c:pt idx="44" formatCode="dd\ mmm\ yyyy">
                  <c:v>44143</c:v>
                </c:pt>
                <c:pt idx="45" formatCode="dd\ mmm\ yyyy">
                  <c:v>44159</c:v>
                </c:pt>
                <c:pt idx="46" formatCode="dd\ mmm\ yyyy">
                  <c:v>44164</c:v>
                </c:pt>
                <c:pt idx="47" formatCode="dd\ mmm\ yyyy">
                  <c:v>44210</c:v>
                </c:pt>
                <c:pt idx="48" formatCode="dd\ mmm\ yyyy">
                  <c:v>44216</c:v>
                </c:pt>
                <c:pt idx="49" formatCode="dd\ mmm\ yyyy">
                  <c:v>44219</c:v>
                </c:pt>
                <c:pt idx="50" formatCode="dd\ mmm\ yyyy">
                  <c:v>44234</c:v>
                </c:pt>
                <c:pt idx="51" formatCode="dd\ mmm\ yyyy">
                  <c:v>44243</c:v>
                </c:pt>
                <c:pt idx="52" formatCode="dd\ mmm\ yyyy">
                  <c:v>44248</c:v>
                </c:pt>
                <c:pt idx="53" formatCode="dd\ mmm\ yyyy">
                  <c:v>44255</c:v>
                </c:pt>
                <c:pt idx="54" formatCode="dd\ mmm\ yyyy">
                  <c:v>44269</c:v>
                </c:pt>
                <c:pt idx="55" formatCode="dd\ mmm\ yyyy">
                  <c:v>44276</c:v>
                </c:pt>
                <c:pt idx="56" formatCode="dd\ mmm\ yyyy">
                  <c:v>44283</c:v>
                </c:pt>
                <c:pt idx="57" formatCode="dd\ mmm\ yyyy">
                  <c:v>44329</c:v>
                </c:pt>
                <c:pt idx="58" formatCode="dd\ mmm\ yyyy">
                  <c:v>44352</c:v>
                </c:pt>
                <c:pt idx="59" formatCode="dd\ mmm\ yyyy">
                  <c:v>44387</c:v>
                </c:pt>
                <c:pt idx="60" formatCode="dd\ mmm\ yyyy">
                  <c:v>44416</c:v>
                </c:pt>
                <c:pt idx="61" formatCode="dd\ mmm\ yyyy">
                  <c:v>44455</c:v>
                </c:pt>
                <c:pt idx="62" formatCode="dd\ mmm\ yyyy">
                  <c:v>44517</c:v>
                </c:pt>
                <c:pt idx="63" formatCode="dd\ mmm\ yyyy">
                  <c:v>44524</c:v>
                </c:pt>
                <c:pt idx="64" formatCode="dd\ mmm\ yyyy">
                  <c:v>44541</c:v>
                </c:pt>
                <c:pt idx="65" formatCode="dd\ mmm\ yyyy">
                  <c:v>44551</c:v>
                </c:pt>
                <c:pt idx="66" formatCode="dd\ mmm\ yyyy">
                  <c:v>44562</c:v>
                </c:pt>
                <c:pt idx="67" formatCode="dd\ mmm\ yyyy">
                  <c:v>44569</c:v>
                </c:pt>
                <c:pt idx="68" formatCode="dd\ mmm\ yyyy">
                  <c:v>44579</c:v>
                </c:pt>
                <c:pt idx="69" formatCode="dd\ mmm\ yyyy">
                  <c:v>44587</c:v>
                </c:pt>
                <c:pt idx="70" formatCode="dd\ mmm\ yyyy">
                  <c:v>44593</c:v>
                </c:pt>
                <c:pt idx="71" formatCode="dd\ mmm\ yyyy">
                  <c:v>44605</c:v>
                </c:pt>
                <c:pt idx="72" formatCode="dd\ mmm\ yyyy">
                  <c:v>44619</c:v>
                </c:pt>
                <c:pt idx="73" formatCode="dd\ mmm\ yyyy">
                  <c:v>44626</c:v>
                </c:pt>
                <c:pt idx="74" formatCode="dd\ mmm\ yyyy">
                  <c:v>44633</c:v>
                </c:pt>
                <c:pt idx="75" formatCode="dd\ mmm\ yyyy">
                  <c:v>44637</c:v>
                </c:pt>
                <c:pt idx="76" formatCode="dd\ mmm\ yyyy">
                  <c:v>44654</c:v>
                </c:pt>
                <c:pt idx="77" formatCode="dd\ mmm\ yyyy">
                  <c:v>44668</c:v>
                </c:pt>
                <c:pt idx="78" formatCode="dd\ mmm\ yyyy">
                  <c:v>44675</c:v>
                </c:pt>
                <c:pt idx="79" formatCode="dd\ mmm\ yyyy">
                  <c:v>44703</c:v>
                </c:pt>
                <c:pt idx="80" formatCode="dd\ mmm\ yyyy">
                  <c:v>44710</c:v>
                </c:pt>
                <c:pt idx="81" formatCode="dd\ mmm\ yyyy">
                  <c:v>44723</c:v>
                </c:pt>
                <c:pt idx="82" formatCode="dd\ mmm\ yyyy">
                  <c:v>44744</c:v>
                </c:pt>
                <c:pt idx="83" formatCode="dd\ mmm\ yyyy">
                  <c:v>44752</c:v>
                </c:pt>
                <c:pt idx="84" formatCode="dd\ mmm\ yyyy">
                  <c:v>44760</c:v>
                </c:pt>
                <c:pt idx="85" formatCode="dd\ mmm\ yyyy">
                  <c:v>44775</c:v>
                </c:pt>
                <c:pt idx="86" formatCode="dd\ mmm\ yyyy">
                  <c:v>44781</c:v>
                </c:pt>
                <c:pt idx="87" formatCode="dd\ mmm\ yyyy">
                  <c:v>44786</c:v>
                </c:pt>
                <c:pt idx="88" formatCode="dd\ mmm\ yyyy">
                  <c:v>44811</c:v>
                </c:pt>
                <c:pt idx="89" formatCode="dd\ mmm\ yyyy">
                  <c:v>44822</c:v>
                </c:pt>
                <c:pt idx="90" formatCode="dd\ mmm\ yyyy">
                  <c:v>44829</c:v>
                </c:pt>
                <c:pt idx="91" formatCode="dd\ mmm\ yyyy">
                  <c:v>44835</c:v>
                </c:pt>
                <c:pt idx="92" formatCode="dd\ mmm\ yyyy">
                  <c:v>44835</c:v>
                </c:pt>
              </c:numCache>
            </c:numRef>
          </c:cat>
          <c:val>
            <c:numRef>
              <c:f>'Statistics years'!$K$9:$K$103</c:f>
              <c:numCache>
                <c:formatCode>#</c:formatCode>
                <c:ptCount val="95"/>
                <c:pt idx="0">
                  <c:v>1118</c:v>
                </c:pt>
                <c:pt idx="1">
                  <c:v>1118</c:v>
                </c:pt>
                <c:pt idx="2">
                  <c:v>1118</c:v>
                </c:pt>
                <c:pt idx="3">
                  <c:v>1118</c:v>
                </c:pt>
                <c:pt idx="4">
                  <c:v>1118</c:v>
                </c:pt>
                <c:pt idx="5">
                  <c:v>1118</c:v>
                </c:pt>
                <c:pt idx="6">
                  <c:v>1118</c:v>
                </c:pt>
                <c:pt idx="7">
                  <c:v>1118</c:v>
                </c:pt>
                <c:pt idx="8">
                  <c:v>1123</c:v>
                </c:pt>
                <c:pt idx="9">
                  <c:v>1123</c:v>
                </c:pt>
                <c:pt idx="10">
                  <c:v>1123</c:v>
                </c:pt>
                <c:pt idx="11">
                  <c:v>1123</c:v>
                </c:pt>
                <c:pt idx="12">
                  <c:v>1123</c:v>
                </c:pt>
                <c:pt idx="13">
                  <c:v>1123</c:v>
                </c:pt>
                <c:pt idx="14">
                  <c:v>1123</c:v>
                </c:pt>
                <c:pt idx="15">
                  <c:v>1123</c:v>
                </c:pt>
                <c:pt idx="16">
                  <c:v>1123</c:v>
                </c:pt>
                <c:pt idx="17">
                  <c:v>1123</c:v>
                </c:pt>
                <c:pt idx="18">
                  <c:v>1123</c:v>
                </c:pt>
                <c:pt idx="19">
                  <c:v>1123</c:v>
                </c:pt>
                <c:pt idx="20">
                  <c:v>1123</c:v>
                </c:pt>
                <c:pt idx="21">
                  <c:v>1123</c:v>
                </c:pt>
                <c:pt idx="22">
                  <c:v>1123</c:v>
                </c:pt>
                <c:pt idx="23">
                  <c:v>1123</c:v>
                </c:pt>
                <c:pt idx="24">
                  <c:v>1123</c:v>
                </c:pt>
                <c:pt idx="25">
                  <c:v>1123</c:v>
                </c:pt>
                <c:pt idx="26">
                  <c:v>1123</c:v>
                </c:pt>
                <c:pt idx="27">
                  <c:v>1123</c:v>
                </c:pt>
                <c:pt idx="28">
                  <c:v>1123</c:v>
                </c:pt>
                <c:pt idx="29">
                  <c:v>1123</c:v>
                </c:pt>
                <c:pt idx="30">
                  <c:v>1123</c:v>
                </c:pt>
                <c:pt idx="31">
                  <c:v>1123</c:v>
                </c:pt>
                <c:pt idx="32">
                  <c:v>1123</c:v>
                </c:pt>
                <c:pt idx="33">
                  <c:v>1123</c:v>
                </c:pt>
                <c:pt idx="34">
                  <c:v>1123</c:v>
                </c:pt>
                <c:pt idx="35">
                  <c:v>1123</c:v>
                </c:pt>
                <c:pt idx="36">
                  <c:v>1123</c:v>
                </c:pt>
                <c:pt idx="37">
                  <c:v>1123</c:v>
                </c:pt>
                <c:pt idx="38">
                  <c:v>1123</c:v>
                </c:pt>
                <c:pt idx="39">
                  <c:v>1123</c:v>
                </c:pt>
                <c:pt idx="40">
                  <c:v>1123</c:v>
                </c:pt>
                <c:pt idx="41">
                  <c:v>1123</c:v>
                </c:pt>
                <c:pt idx="42">
                  <c:v>1123</c:v>
                </c:pt>
                <c:pt idx="43">
                  <c:v>1123</c:v>
                </c:pt>
                <c:pt idx="44">
                  <c:v>1123</c:v>
                </c:pt>
                <c:pt idx="45">
                  <c:v>1123</c:v>
                </c:pt>
                <c:pt idx="46">
                  <c:v>1123</c:v>
                </c:pt>
                <c:pt idx="47">
                  <c:v>1123</c:v>
                </c:pt>
                <c:pt idx="48">
                  <c:v>1123</c:v>
                </c:pt>
                <c:pt idx="49">
                  <c:v>1123</c:v>
                </c:pt>
                <c:pt idx="50">
                  <c:v>1123</c:v>
                </c:pt>
                <c:pt idx="51">
                  <c:v>1123</c:v>
                </c:pt>
                <c:pt idx="52">
                  <c:v>1123</c:v>
                </c:pt>
                <c:pt idx="53">
                  <c:v>1123</c:v>
                </c:pt>
                <c:pt idx="54">
                  <c:v>1123</c:v>
                </c:pt>
                <c:pt idx="55">
                  <c:v>1123</c:v>
                </c:pt>
                <c:pt idx="56">
                  <c:v>1123</c:v>
                </c:pt>
                <c:pt idx="57">
                  <c:v>1123</c:v>
                </c:pt>
                <c:pt idx="58">
                  <c:v>1123</c:v>
                </c:pt>
                <c:pt idx="59">
                  <c:v>1123</c:v>
                </c:pt>
                <c:pt idx="60">
                  <c:v>1123</c:v>
                </c:pt>
                <c:pt idx="61">
                  <c:v>1123</c:v>
                </c:pt>
                <c:pt idx="62">
                  <c:v>1123</c:v>
                </c:pt>
                <c:pt idx="63">
                  <c:v>1123</c:v>
                </c:pt>
                <c:pt idx="64">
                  <c:v>1123</c:v>
                </c:pt>
                <c:pt idx="65">
                  <c:v>1123</c:v>
                </c:pt>
                <c:pt idx="66">
                  <c:v>1123</c:v>
                </c:pt>
                <c:pt idx="67">
                  <c:v>1123</c:v>
                </c:pt>
                <c:pt idx="68">
                  <c:v>1123</c:v>
                </c:pt>
                <c:pt idx="69">
                  <c:v>1123</c:v>
                </c:pt>
                <c:pt idx="70">
                  <c:v>1123</c:v>
                </c:pt>
                <c:pt idx="71">
                  <c:v>1123</c:v>
                </c:pt>
                <c:pt idx="72">
                  <c:v>1123</c:v>
                </c:pt>
                <c:pt idx="73">
                  <c:v>1123</c:v>
                </c:pt>
                <c:pt idx="74">
                  <c:v>1123</c:v>
                </c:pt>
                <c:pt idx="75">
                  <c:v>1123</c:v>
                </c:pt>
                <c:pt idx="76">
                  <c:v>1123</c:v>
                </c:pt>
                <c:pt idx="77">
                  <c:v>1123</c:v>
                </c:pt>
                <c:pt idx="78">
                  <c:v>1123</c:v>
                </c:pt>
                <c:pt idx="79">
                  <c:v>1123</c:v>
                </c:pt>
                <c:pt idx="80">
                  <c:v>1123</c:v>
                </c:pt>
                <c:pt idx="81">
                  <c:v>1123</c:v>
                </c:pt>
                <c:pt idx="82">
                  <c:v>1123</c:v>
                </c:pt>
                <c:pt idx="83">
                  <c:v>1123</c:v>
                </c:pt>
                <c:pt idx="84">
                  <c:v>1123</c:v>
                </c:pt>
                <c:pt idx="85">
                  <c:v>1123</c:v>
                </c:pt>
                <c:pt idx="86">
                  <c:v>1123</c:v>
                </c:pt>
                <c:pt idx="87">
                  <c:v>1123</c:v>
                </c:pt>
                <c:pt idx="88">
                  <c:v>1123</c:v>
                </c:pt>
                <c:pt idx="89">
                  <c:v>1123</c:v>
                </c:pt>
                <c:pt idx="90">
                  <c:v>1123</c:v>
                </c:pt>
                <c:pt idx="91">
                  <c:v>1123</c:v>
                </c:pt>
                <c:pt idx="92">
                  <c:v>1123</c:v>
                </c:pt>
              </c:numCache>
            </c:numRef>
          </c:val>
        </c:ser>
        <c:ser>
          <c:idx val="8"/>
          <c:order val="8"/>
          <c:tx>
            <c:strRef>
              <c:f>'Statistics years'!$L$2</c:f>
              <c:strCache>
                <c:ptCount val="1"/>
                <c:pt idx="0">
                  <c:v>1998</c:v>
                </c:pt>
              </c:strCache>
            </c:strRef>
          </c:tx>
          <c:spPr>
            <a:ln w="19050">
              <a:solidFill>
                <a:srgbClr val="00C000"/>
              </a:solidFill>
            </a:ln>
          </c:spPr>
          <c:marker>
            <c:symbol val="none"/>
          </c:marker>
          <c:cat>
            <c:numRef>
              <c:f>'Statistics years'!$B$9:$B$103</c:f>
              <c:numCache>
                <c:formatCode>mmm\ yyyy</c:formatCode>
                <c:ptCount val="95"/>
                <c:pt idx="0">
                  <c:v>42248</c:v>
                </c:pt>
                <c:pt idx="1">
                  <c:v>42491</c:v>
                </c:pt>
                <c:pt idx="2">
                  <c:v>42614</c:v>
                </c:pt>
                <c:pt idx="3">
                  <c:v>42795</c:v>
                </c:pt>
                <c:pt idx="4" formatCode="dd\ mmm\ yyyy">
                  <c:v>42880</c:v>
                </c:pt>
                <c:pt idx="5" formatCode="dd\ mmm\ yyyy">
                  <c:v>42961</c:v>
                </c:pt>
                <c:pt idx="6" formatCode="dd\ mmm\ yyyy">
                  <c:v>43045</c:v>
                </c:pt>
                <c:pt idx="7" formatCode="dd\ mmm\ yyyy">
                  <c:v>43171</c:v>
                </c:pt>
                <c:pt idx="8" formatCode="dd\ mmm\ yyyy">
                  <c:v>43181</c:v>
                </c:pt>
                <c:pt idx="9" formatCode="dd\ mmm\ yyyy">
                  <c:v>43273</c:v>
                </c:pt>
                <c:pt idx="10" formatCode="dd\ mmm\ yyyy">
                  <c:v>43363</c:v>
                </c:pt>
                <c:pt idx="11" formatCode="dd\ mmm\ yyyy">
                  <c:v>43414</c:v>
                </c:pt>
                <c:pt idx="12" formatCode="dd\ mmm\ yyyy">
                  <c:v>43501</c:v>
                </c:pt>
                <c:pt idx="13" formatCode="dd\ mmm\ yyyy">
                  <c:v>43595</c:v>
                </c:pt>
                <c:pt idx="14" formatCode="dd\ mmm\ yyyy">
                  <c:v>43683</c:v>
                </c:pt>
                <c:pt idx="15" formatCode="dd\ mmm\ yyyy">
                  <c:v>43692</c:v>
                </c:pt>
                <c:pt idx="16" formatCode="dd\ mmm\ yyyy">
                  <c:v>43712</c:v>
                </c:pt>
                <c:pt idx="17" formatCode="dd\ mmm\ yyyy">
                  <c:v>43725</c:v>
                </c:pt>
                <c:pt idx="18" formatCode="dd\ mmm\ yyyy">
                  <c:v>43730</c:v>
                </c:pt>
                <c:pt idx="19" formatCode="dd\ mmm\ yyyy">
                  <c:v>43790</c:v>
                </c:pt>
                <c:pt idx="20" formatCode="dd\ mmm\ yyyy">
                  <c:v>43803</c:v>
                </c:pt>
                <c:pt idx="21" formatCode="dd\ mmm\ yyyy">
                  <c:v>43813</c:v>
                </c:pt>
                <c:pt idx="22" formatCode="dd\ mmm\ yyyy">
                  <c:v>43831</c:v>
                </c:pt>
                <c:pt idx="23" formatCode="dd\ mmm\ yyyy">
                  <c:v>43875</c:v>
                </c:pt>
                <c:pt idx="24" formatCode="dd\ mmm\ yyyy">
                  <c:v>43903</c:v>
                </c:pt>
                <c:pt idx="25" formatCode="dd\ mmm\ yyyy">
                  <c:v>43913</c:v>
                </c:pt>
                <c:pt idx="26" formatCode="dd\ mmm\ yyyy">
                  <c:v>43923</c:v>
                </c:pt>
                <c:pt idx="27" formatCode="dd\ mmm\ yyyy">
                  <c:v>43928</c:v>
                </c:pt>
                <c:pt idx="28" formatCode="dd\ mmm\ yyyy">
                  <c:v>43936</c:v>
                </c:pt>
                <c:pt idx="29" formatCode="dd\ mmm\ yyyy">
                  <c:v>43942</c:v>
                </c:pt>
                <c:pt idx="30" formatCode="dd\ mmm\ yyyy">
                  <c:v>43949</c:v>
                </c:pt>
                <c:pt idx="31" formatCode="dd\ mmm\ yyyy">
                  <c:v>43955</c:v>
                </c:pt>
                <c:pt idx="32" formatCode="dd\ mmm\ yyyy">
                  <c:v>43963</c:v>
                </c:pt>
                <c:pt idx="33" formatCode="dd\ mmm\ yyyy">
                  <c:v>43969</c:v>
                </c:pt>
                <c:pt idx="34" formatCode="dd\ mmm\ yyyy">
                  <c:v>44011</c:v>
                </c:pt>
                <c:pt idx="35" formatCode="dd\ mmm\ yyyy">
                  <c:v>44026</c:v>
                </c:pt>
                <c:pt idx="36" formatCode="dd\ mmm\ yyyy">
                  <c:v>44052</c:v>
                </c:pt>
                <c:pt idx="37" formatCode="dd\ mmm\ yyyy">
                  <c:v>44056</c:v>
                </c:pt>
                <c:pt idx="38" formatCode="dd\ mmm\ yyyy">
                  <c:v>44072</c:v>
                </c:pt>
                <c:pt idx="39" formatCode="dd\ mmm\ yyyy">
                  <c:v>44094</c:v>
                </c:pt>
                <c:pt idx="40" formatCode="dd\ mmm\ yyyy">
                  <c:v>44109</c:v>
                </c:pt>
                <c:pt idx="41" formatCode="dd\ mmm\ yyyy">
                  <c:v>44118</c:v>
                </c:pt>
                <c:pt idx="42" formatCode="dd\ mmm\ yyyy">
                  <c:v>44127</c:v>
                </c:pt>
                <c:pt idx="43" formatCode="dd\ mmm\ yyyy">
                  <c:v>44136</c:v>
                </c:pt>
                <c:pt idx="44" formatCode="dd\ mmm\ yyyy">
                  <c:v>44143</c:v>
                </c:pt>
                <c:pt idx="45" formatCode="dd\ mmm\ yyyy">
                  <c:v>44159</c:v>
                </c:pt>
                <c:pt idx="46" formatCode="dd\ mmm\ yyyy">
                  <c:v>44164</c:v>
                </c:pt>
                <c:pt idx="47" formatCode="dd\ mmm\ yyyy">
                  <c:v>44210</c:v>
                </c:pt>
                <c:pt idx="48" formatCode="dd\ mmm\ yyyy">
                  <c:v>44216</c:v>
                </c:pt>
                <c:pt idx="49" formatCode="dd\ mmm\ yyyy">
                  <c:v>44219</c:v>
                </c:pt>
                <c:pt idx="50" formatCode="dd\ mmm\ yyyy">
                  <c:v>44234</c:v>
                </c:pt>
                <c:pt idx="51" formatCode="dd\ mmm\ yyyy">
                  <c:v>44243</c:v>
                </c:pt>
                <c:pt idx="52" formatCode="dd\ mmm\ yyyy">
                  <c:v>44248</c:v>
                </c:pt>
                <c:pt idx="53" formatCode="dd\ mmm\ yyyy">
                  <c:v>44255</c:v>
                </c:pt>
                <c:pt idx="54" formatCode="dd\ mmm\ yyyy">
                  <c:v>44269</c:v>
                </c:pt>
                <c:pt idx="55" formatCode="dd\ mmm\ yyyy">
                  <c:v>44276</c:v>
                </c:pt>
                <c:pt idx="56" formatCode="dd\ mmm\ yyyy">
                  <c:v>44283</c:v>
                </c:pt>
                <c:pt idx="57" formatCode="dd\ mmm\ yyyy">
                  <c:v>44329</c:v>
                </c:pt>
                <c:pt idx="58" formatCode="dd\ mmm\ yyyy">
                  <c:v>44352</c:v>
                </c:pt>
                <c:pt idx="59" formatCode="dd\ mmm\ yyyy">
                  <c:v>44387</c:v>
                </c:pt>
                <c:pt idx="60" formatCode="dd\ mmm\ yyyy">
                  <c:v>44416</c:v>
                </c:pt>
                <c:pt idx="61" formatCode="dd\ mmm\ yyyy">
                  <c:v>44455</c:v>
                </c:pt>
                <c:pt idx="62" formatCode="dd\ mmm\ yyyy">
                  <c:v>44517</c:v>
                </c:pt>
                <c:pt idx="63" formatCode="dd\ mmm\ yyyy">
                  <c:v>44524</c:v>
                </c:pt>
                <c:pt idx="64" formatCode="dd\ mmm\ yyyy">
                  <c:v>44541</c:v>
                </c:pt>
                <c:pt idx="65" formatCode="dd\ mmm\ yyyy">
                  <c:v>44551</c:v>
                </c:pt>
                <c:pt idx="66" formatCode="dd\ mmm\ yyyy">
                  <c:v>44562</c:v>
                </c:pt>
                <c:pt idx="67" formatCode="dd\ mmm\ yyyy">
                  <c:v>44569</c:v>
                </c:pt>
                <c:pt idx="68" formatCode="dd\ mmm\ yyyy">
                  <c:v>44579</c:v>
                </c:pt>
                <c:pt idx="69" formatCode="dd\ mmm\ yyyy">
                  <c:v>44587</c:v>
                </c:pt>
                <c:pt idx="70" formatCode="dd\ mmm\ yyyy">
                  <c:v>44593</c:v>
                </c:pt>
                <c:pt idx="71" formatCode="dd\ mmm\ yyyy">
                  <c:v>44605</c:v>
                </c:pt>
                <c:pt idx="72" formatCode="dd\ mmm\ yyyy">
                  <c:v>44619</c:v>
                </c:pt>
                <c:pt idx="73" formatCode="dd\ mmm\ yyyy">
                  <c:v>44626</c:v>
                </c:pt>
                <c:pt idx="74" formatCode="dd\ mmm\ yyyy">
                  <c:v>44633</c:v>
                </c:pt>
                <c:pt idx="75" formatCode="dd\ mmm\ yyyy">
                  <c:v>44637</c:v>
                </c:pt>
                <c:pt idx="76" formatCode="dd\ mmm\ yyyy">
                  <c:v>44654</c:v>
                </c:pt>
                <c:pt idx="77" formatCode="dd\ mmm\ yyyy">
                  <c:v>44668</c:v>
                </c:pt>
                <c:pt idx="78" formatCode="dd\ mmm\ yyyy">
                  <c:v>44675</c:v>
                </c:pt>
                <c:pt idx="79" formatCode="dd\ mmm\ yyyy">
                  <c:v>44703</c:v>
                </c:pt>
                <c:pt idx="80" formatCode="dd\ mmm\ yyyy">
                  <c:v>44710</c:v>
                </c:pt>
                <c:pt idx="81" formatCode="dd\ mmm\ yyyy">
                  <c:v>44723</c:v>
                </c:pt>
                <c:pt idx="82" formatCode="dd\ mmm\ yyyy">
                  <c:v>44744</c:v>
                </c:pt>
                <c:pt idx="83" formatCode="dd\ mmm\ yyyy">
                  <c:v>44752</c:v>
                </c:pt>
                <c:pt idx="84" formatCode="dd\ mmm\ yyyy">
                  <c:v>44760</c:v>
                </c:pt>
                <c:pt idx="85" formatCode="dd\ mmm\ yyyy">
                  <c:v>44775</c:v>
                </c:pt>
                <c:pt idx="86" formatCode="dd\ mmm\ yyyy">
                  <c:v>44781</c:v>
                </c:pt>
                <c:pt idx="87" formatCode="dd\ mmm\ yyyy">
                  <c:v>44786</c:v>
                </c:pt>
                <c:pt idx="88" formatCode="dd\ mmm\ yyyy">
                  <c:v>44811</c:v>
                </c:pt>
                <c:pt idx="89" formatCode="dd\ mmm\ yyyy">
                  <c:v>44822</c:v>
                </c:pt>
                <c:pt idx="90" formatCode="dd\ mmm\ yyyy">
                  <c:v>44829</c:v>
                </c:pt>
                <c:pt idx="91" formatCode="dd\ mmm\ yyyy">
                  <c:v>44835</c:v>
                </c:pt>
                <c:pt idx="92" formatCode="dd\ mmm\ yyyy">
                  <c:v>44835</c:v>
                </c:pt>
              </c:numCache>
            </c:numRef>
          </c:cat>
          <c:val>
            <c:numRef>
              <c:f>'Statistics years'!$L$9:$L$103</c:f>
              <c:numCache>
                <c:formatCode>#</c:formatCode>
                <c:ptCount val="95"/>
                <c:pt idx="0">
                  <c:v>1075</c:v>
                </c:pt>
                <c:pt idx="1">
                  <c:v>1075</c:v>
                </c:pt>
                <c:pt idx="2">
                  <c:v>1075</c:v>
                </c:pt>
                <c:pt idx="3">
                  <c:v>1075</c:v>
                </c:pt>
                <c:pt idx="4">
                  <c:v>1075</c:v>
                </c:pt>
                <c:pt idx="5">
                  <c:v>1075</c:v>
                </c:pt>
                <c:pt idx="6">
                  <c:v>1075</c:v>
                </c:pt>
                <c:pt idx="7">
                  <c:v>1075</c:v>
                </c:pt>
                <c:pt idx="8">
                  <c:v>1075</c:v>
                </c:pt>
                <c:pt idx="9">
                  <c:v>1075</c:v>
                </c:pt>
                <c:pt idx="10">
                  <c:v>1075</c:v>
                </c:pt>
                <c:pt idx="11">
                  <c:v>1075</c:v>
                </c:pt>
                <c:pt idx="12">
                  <c:v>1075</c:v>
                </c:pt>
                <c:pt idx="13">
                  <c:v>1075</c:v>
                </c:pt>
                <c:pt idx="14">
                  <c:v>1075</c:v>
                </c:pt>
                <c:pt idx="15">
                  <c:v>1075</c:v>
                </c:pt>
                <c:pt idx="16">
                  <c:v>1075</c:v>
                </c:pt>
                <c:pt idx="17">
                  <c:v>1075</c:v>
                </c:pt>
                <c:pt idx="18">
                  <c:v>1075</c:v>
                </c:pt>
                <c:pt idx="19">
                  <c:v>1075</c:v>
                </c:pt>
                <c:pt idx="20">
                  <c:v>1075</c:v>
                </c:pt>
                <c:pt idx="21">
                  <c:v>1075</c:v>
                </c:pt>
                <c:pt idx="22">
                  <c:v>1075</c:v>
                </c:pt>
                <c:pt idx="23">
                  <c:v>1075</c:v>
                </c:pt>
                <c:pt idx="24">
                  <c:v>1075</c:v>
                </c:pt>
                <c:pt idx="25">
                  <c:v>1075</c:v>
                </c:pt>
                <c:pt idx="26">
                  <c:v>1075</c:v>
                </c:pt>
                <c:pt idx="27">
                  <c:v>1075</c:v>
                </c:pt>
                <c:pt idx="28">
                  <c:v>1075</c:v>
                </c:pt>
                <c:pt idx="29">
                  <c:v>1075</c:v>
                </c:pt>
                <c:pt idx="30">
                  <c:v>1075</c:v>
                </c:pt>
                <c:pt idx="31">
                  <c:v>1075</c:v>
                </c:pt>
                <c:pt idx="32">
                  <c:v>1075</c:v>
                </c:pt>
                <c:pt idx="33">
                  <c:v>1075</c:v>
                </c:pt>
                <c:pt idx="34">
                  <c:v>1075</c:v>
                </c:pt>
                <c:pt idx="35">
                  <c:v>1075</c:v>
                </c:pt>
                <c:pt idx="36">
                  <c:v>1075</c:v>
                </c:pt>
                <c:pt idx="37">
                  <c:v>1075</c:v>
                </c:pt>
                <c:pt idx="38">
                  <c:v>1075</c:v>
                </c:pt>
                <c:pt idx="39">
                  <c:v>1075</c:v>
                </c:pt>
                <c:pt idx="40">
                  <c:v>1075</c:v>
                </c:pt>
                <c:pt idx="41">
                  <c:v>1075</c:v>
                </c:pt>
                <c:pt idx="42">
                  <c:v>1075</c:v>
                </c:pt>
                <c:pt idx="43">
                  <c:v>1075</c:v>
                </c:pt>
                <c:pt idx="44">
                  <c:v>1075</c:v>
                </c:pt>
                <c:pt idx="45">
                  <c:v>1075</c:v>
                </c:pt>
                <c:pt idx="46">
                  <c:v>1075</c:v>
                </c:pt>
                <c:pt idx="47">
                  <c:v>1075</c:v>
                </c:pt>
                <c:pt idx="48">
                  <c:v>1075</c:v>
                </c:pt>
                <c:pt idx="49">
                  <c:v>1075</c:v>
                </c:pt>
                <c:pt idx="50">
                  <c:v>1075</c:v>
                </c:pt>
                <c:pt idx="51">
                  <c:v>1075</c:v>
                </c:pt>
                <c:pt idx="52">
                  <c:v>1075</c:v>
                </c:pt>
                <c:pt idx="53">
                  <c:v>1075</c:v>
                </c:pt>
                <c:pt idx="54">
                  <c:v>1075</c:v>
                </c:pt>
                <c:pt idx="55">
                  <c:v>1075</c:v>
                </c:pt>
                <c:pt idx="56">
                  <c:v>1075</c:v>
                </c:pt>
                <c:pt idx="57">
                  <c:v>1075</c:v>
                </c:pt>
                <c:pt idx="58">
                  <c:v>1075</c:v>
                </c:pt>
                <c:pt idx="59">
                  <c:v>1075</c:v>
                </c:pt>
                <c:pt idx="60">
                  <c:v>1075</c:v>
                </c:pt>
                <c:pt idx="61">
                  <c:v>1075</c:v>
                </c:pt>
                <c:pt idx="62">
                  <c:v>1075</c:v>
                </c:pt>
                <c:pt idx="63">
                  <c:v>1075</c:v>
                </c:pt>
                <c:pt idx="64">
                  <c:v>1075</c:v>
                </c:pt>
                <c:pt idx="65">
                  <c:v>1075</c:v>
                </c:pt>
                <c:pt idx="66">
                  <c:v>1075</c:v>
                </c:pt>
                <c:pt idx="67">
                  <c:v>1075</c:v>
                </c:pt>
                <c:pt idx="68">
                  <c:v>1075</c:v>
                </c:pt>
                <c:pt idx="69">
                  <c:v>1075</c:v>
                </c:pt>
                <c:pt idx="70">
                  <c:v>1075</c:v>
                </c:pt>
                <c:pt idx="71">
                  <c:v>1075</c:v>
                </c:pt>
                <c:pt idx="72">
                  <c:v>1075</c:v>
                </c:pt>
                <c:pt idx="73">
                  <c:v>1075</c:v>
                </c:pt>
                <c:pt idx="74">
                  <c:v>1075</c:v>
                </c:pt>
                <c:pt idx="75">
                  <c:v>1075</c:v>
                </c:pt>
                <c:pt idx="76">
                  <c:v>1075</c:v>
                </c:pt>
                <c:pt idx="77">
                  <c:v>1075</c:v>
                </c:pt>
                <c:pt idx="78">
                  <c:v>1075</c:v>
                </c:pt>
                <c:pt idx="79">
                  <c:v>1075</c:v>
                </c:pt>
                <c:pt idx="80">
                  <c:v>1075</c:v>
                </c:pt>
                <c:pt idx="81">
                  <c:v>1075</c:v>
                </c:pt>
                <c:pt idx="82">
                  <c:v>1075</c:v>
                </c:pt>
                <c:pt idx="83">
                  <c:v>1075</c:v>
                </c:pt>
                <c:pt idx="84">
                  <c:v>1075</c:v>
                </c:pt>
                <c:pt idx="85">
                  <c:v>1075</c:v>
                </c:pt>
                <c:pt idx="86">
                  <c:v>1075</c:v>
                </c:pt>
                <c:pt idx="87">
                  <c:v>1075</c:v>
                </c:pt>
                <c:pt idx="88">
                  <c:v>1075</c:v>
                </c:pt>
                <c:pt idx="89">
                  <c:v>1075</c:v>
                </c:pt>
                <c:pt idx="90">
                  <c:v>1075</c:v>
                </c:pt>
                <c:pt idx="91">
                  <c:v>1075</c:v>
                </c:pt>
                <c:pt idx="92">
                  <c:v>1075</c:v>
                </c:pt>
              </c:numCache>
            </c:numRef>
          </c:val>
        </c:ser>
        <c:ser>
          <c:idx val="9"/>
          <c:order val="9"/>
          <c:tx>
            <c:strRef>
              <c:f>'Statistics years'!$M$2</c:f>
              <c:strCache>
                <c:ptCount val="1"/>
                <c:pt idx="0">
                  <c:v>1999</c:v>
                </c:pt>
              </c:strCache>
            </c:strRef>
          </c:tx>
          <c:spPr>
            <a:ln w="19050">
              <a:solidFill>
                <a:srgbClr val="00C0C0"/>
              </a:solidFill>
            </a:ln>
          </c:spPr>
          <c:marker>
            <c:symbol val="none"/>
          </c:marker>
          <c:cat>
            <c:numRef>
              <c:f>'Statistics years'!$B$9:$B$103</c:f>
              <c:numCache>
                <c:formatCode>mmm\ yyyy</c:formatCode>
                <c:ptCount val="95"/>
                <c:pt idx="0">
                  <c:v>42248</c:v>
                </c:pt>
                <c:pt idx="1">
                  <c:v>42491</c:v>
                </c:pt>
                <c:pt idx="2">
                  <c:v>42614</c:v>
                </c:pt>
                <c:pt idx="3">
                  <c:v>42795</c:v>
                </c:pt>
                <c:pt idx="4" formatCode="dd\ mmm\ yyyy">
                  <c:v>42880</c:v>
                </c:pt>
                <c:pt idx="5" formatCode="dd\ mmm\ yyyy">
                  <c:v>42961</c:v>
                </c:pt>
                <c:pt idx="6" formatCode="dd\ mmm\ yyyy">
                  <c:v>43045</c:v>
                </c:pt>
                <c:pt idx="7" formatCode="dd\ mmm\ yyyy">
                  <c:v>43171</c:v>
                </c:pt>
                <c:pt idx="8" formatCode="dd\ mmm\ yyyy">
                  <c:v>43181</c:v>
                </c:pt>
                <c:pt idx="9" formatCode="dd\ mmm\ yyyy">
                  <c:v>43273</c:v>
                </c:pt>
                <c:pt idx="10" formatCode="dd\ mmm\ yyyy">
                  <c:v>43363</c:v>
                </c:pt>
                <c:pt idx="11" formatCode="dd\ mmm\ yyyy">
                  <c:v>43414</c:v>
                </c:pt>
                <c:pt idx="12" formatCode="dd\ mmm\ yyyy">
                  <c:v>43501</c:v>
                </c:pt>
                <c:pt idx="13" formatCode="dd\ mmm\ yyyy">
                  <c:v>43595</c:v>
                </c:pt>
                <c:pt idx="14" formatCode="dd\ mmm\ yyyy">
                  <c:v>43683</c:v>
                </c:pt>
                <c:pt idx="15" formatCode="dd\ mmm\ yyyy">
                  <c:v>43692</c:v>
                </c:pt>
                <c:pt idx="16" formatCode="dd\ mmm\ yyyy">
                  <c:v>43712</c:v>
                </c:pt>
                <c:pt idx="17" formatCode="dd\ mmm\ yyyy">
                  <c:v>43725</c:v>
                </c:pt>
                <c:pt idx="18" formatCode="dd\ mmm\ yyyy">
                  <c:v>43730</c:v>
                </c:pt>
                <c:pt idx="19" formatCode="dd\ mmm\ yyyy">
                  <c:v>43790</c:v>
                </c:pt>
                <c:pt idx="20" formatCode="dd\ mmm\ yyyy">
                  <c:v>43803</c:v>
                </c:pt>
                <c:pt idx="21" formatCode="dd\ mmm\ yyyy">
                  <c:v>43813</c:v>
                </c:pt>
                <c:pt idx="22" formatCode="dd\ mmm\ yyyy">
                  <c:v>43831</c:v>
                </c:pt>
                <c:pt idx="23" formatCode="dd\ mmm\ yyyy">
                  <c:v>43875</c:v>
                </c:pt>
                <c:pt idx="24" formatCode="dd\ mmm\ yyyy">
                  <c:v>43903</c:v>
                </c:pt>
                <c:pt idx="25" formatCode="dd\ mmm\ yyyy">
                  <c:v>43913</c:v>
                </c:pt>
                <c:pt idx="26" formatCode="dd\ mmm\ yyyy">
                  <c:v>43923</c:v>
                </c:pt>
                <c:pt idx="27" formatCode="dd\ mmm\ yyyy">
                  <c:v>43928</c:v>
                </c:pt>
                <c:pt idx="28" formatCode="dd\ mmm\ yyyy">
                  <c:v>43936</c:v>
                </c:pt>
                <c:pt idx="29" formatCode="dd\ mmm\ yyyy">
                  <c:v>43942</c:v>
                </c:pt>
                <c:pt idx="30" formatCode="dd\ mmm\ yyyy">
                  <c:v>43949</c:v>
                </c:pt>
                <c:pt idx="31" formatCode="dd\ mmm\ yyyy">
                  <c:v>43955</c:v>
                </c:pt>
                <c:pt idx="32" formatCode="dd\ mmm\ yyyy">
                  <c:v>43963</c:v>
                </c:pt>
                <c:pt idx="33" formatCode="dd\ mmm\ yyyy">
                  <c:v>43969</c:v>
                </c:pt>
                <c:pt idx="34" formatCode="dd\ mmm\ yyyy">
                  <c:v>44011</c:v>
                </c:pt>
                <c:pt idx="35" formatCode="dd\ mmm\ yyyy">
                  <c:v>44026</c:v>
                </c:pt>
                <c:pt idx="36" formatCode="dd\ mmm\ yyyy">
                  <c:v>44052</c:v>
                </c:pt>
                <c:pt idx="37" formatCode="dd\ mmm\ yyyy">
                  <c:v>44056</c:v>
                </c:pt>
                <c:pt idx="38" formatCode="dd\ mmm\ yyyy">
                  <c:v>44072</c:v>
                </c:pt>
                <c:pt idx="39" formatCode="dd\ mmm\ yyyy">
                  <c:v>44094</c:v>
                </c:pt>
                <c:pt idx="40" formatCode="dd\ mmm\ yyyy">
                  <c:v>44109</c:v>
                </c:pt>
                <c:pt idx="41" formatCode="dd\ mmm\ yyyy">
                  <c:v>44118</c:v>
                </c:pt>
                <c:pt idx="42" formatCode="dd\ mmm\ yyyy">
                  <c:v>44127</c:v>
                </c:pt>
                <c:pt idx="43" formatCode="dd\ mmm\ yyyy">
                  <c:v>44136</c:v>
                </c:pt>
                <c:pt idx="44" formatCode="dd\ mmm\ yyyy">
                  <c:v>44143</c:v>
                </c:pt>
                <c:pt idx="45" formatCode="dd\ mmm\ yyyy">
                  <c:v>44159</c:v>
                </c:pt>
                <c:pt idx="46" formatCode="dd\ mmm\ yyyy">
                  <c:v>44164</c:v>
                </c:pt>
                <c:pt idx="47" formatCode="dd\ mmm\ yyyy">
                  <c:v>44210</c:v>
                </c:pt>
                <c:pt idx="48" formatCode="dd\ mmm\ yyyy">
                  <c:v>44216</c:v>
                </c:pt>
                <c:pt idx="49" formatCode="dd\ mmm\ yyyy">
                  <c:v>44219</c:v>
                </c:pt>
                <c:pt idx="50" formatCode="dd\ mmm\ yyyy">
                  <c:v>44234</c:v>
                </c:pt>
                <c:pt idx="51" formatCode="dd\ mmm\ yyyy">
                  <c:v>44243</c:v>
                </c:pt>
                <c:pt idx="52" formatCode="dd\ mmm\ yyyy">
                  <c:v>44248</c:v>
                </c:pt>
                <c:pt idx="53" formatCode="dd\ mmm\ yyyy">
                  <c:v>44255</c:v>
                </c:pt>
                <c:pt idx="54" formatCode="dd\ mmm\ yyyy">
                  <c:v>44269</c:v>
                </c:pt>
                <c:pt idx="55" formatCode="dd\ mmm\ yyyy">
                  <c:v>44276</c:v>
                </c:pt>
                <c:pt idx="56" formatCode="dd\ mmm\ yyyy">
                  <c:v>44283</c:v>
                </c:pt>
                <c:pt idx="57" formatCode="dd\ mmm\ yyyy">
                  <c:v>44329</c:v>
                </c:pt>
                <c:pt idx="58" formatCode="dd\ mmm\ yyyy">
                  <c:v>44352</c:v>
                </c:pt>
                <c:pt idx="59" formatCode="dd\ mmm\ yyyy">
                  <c:v>44387</c:v>
                </c:pt>
                <c:pt idx="60" formatCode="dd\ mmm\ yyyy">
                  <c:v>44416</c:v>
                </c:pt>
                <c:pt idx="61" formatCode="dd\ mmm\ yyyy">
                  <c:v>44455</c:v>
                </c:pt>
                <c:pt idx="62" formatCode="dd\ mmm\ yyyy">
                  <c:v>44517</c:v>
                </c:pt>
                <c:pt idx="63" formatCode="dd\ mmm\ yyyy">
                  <c:v>44524</c:v>
                </c:pt>
                <c:pt idx="64" formatCode="dd\ mmm\ yyyy">
                  <c:v>44541</c:v>
                </c:pt>
                <c:pt idx="65" formatCode="dd\ mmm\ yyyy">
                  <c:v>44551</c:v>
                </c:pt>
                <c:pt idx="66" formatCode="dd\ mmm\ yyyy">
                  <c:v>44562</c:v>
                </c:pt>
                <c:pt idx="67" formatCode="dd\ mmm\ yyyy">
                  <c:v>44569</c:v>
                </c:pt>
                <c:pt idx="68" formatCode="dd\ mmm\ yyyy">
                  <c:v>44579</c:v>
                </c:pt>
                <c:pt idx="69" formatCode="dd\ mmm\ yyyy">
                  <c:v>44587</c:v>
                </c:pt>
                <c:pt idx="70" formatCode="dd\ mmm\ yyyy">
                  <c:v>44593</c:v>
                </c:pt>
                <c:pt idx="71" formatCode="dd\ mmm\ yyyy">
                  <c:v>44605</c:v>
                </c:pt>
                <c:pt idx="72" formatCode="dd\ mmm\ yyyy">
                  <c:v>44619</c:v>
                </c:pt>
                <c:pt idx="73" formatCode="dd\ mmm\ yyyy">
                  <c:v>44626</c:v>
                </c:pt>
                <c:pt idx="74" formatCode="dd\ mmm\ yyyy">
                  <c:v>44633</c:v>
                </c:pt>
                <c:pt idx="75" formatCode="dd\ mmm\ yyyy">
                  <c:v>44637</c:v>
                </c:pt>
                <c:pt idx="76" formatCode="dd\ mmm\ yyyy">
                  <c:v>44654</c:v>
                </c:pt>
                <c:pt idx="77" formatCode="dd\ mmm\ yyyy">
                  <c:v>44668</c:v>
                </c:pt>
                <c:pt idx="78" formatCode="dd\ mmm\ yyyy">
                  <c:v>44675</c:v>
                </c:pt>
                <c:pt idx="79" formatCode="dd\ mmm\ yyyy">
                  <c:v>44703</c:v>
                </c:pt>
                <c:pt idx="80" formatCode="dd\ mmm\ yyyy">
                  <c:v>44710</c:v>
                </c:pt>
                <c:pt idx="81" formatCode="dd\ mmm\ yyyy">
                  <c:v>44723</c:v>
                </c:pt>
                <c:pt idx="82" formatCode="dd\ mmm\ yyyy">
                  <c:v>44744</c:v>
                </c:pt>
                <c:pt idx="83" formatCode="dd\ mmm\ yyyy">
                  <c:v>44752</c:v>
                </c:pt>
                <c:pt idx="84" formatCode="dd\ mmm\ yyyy">
                  <c:v>44760</c:v>
                </c:pt>
                <c:pt idx="85" formatCode="dd\ mmm\ yyyy">
                  <c:v>44775</c:v>
                </c:pt>
                <c:pt idx="86" formatCode="dd\ mmm\ yyyy">
                  <c:v>44781</c:v>
                </c:pt>
                <c:pt idx="87" formatCode="dd\ mmm\ yyyy">
                  <c:v>44786</c:v>
                </c:pt>
                <c:pt idx="88" formatCode="dd\ mmm\ yyyy">
                  <c:v>44811</c:v>
                </c:pt>
                <c:pt idx="89" formatCode="dd\ mmm\ yyyy">
                  <c:v>44822</c:v>
                </c:pt>
                <c:pt idx="90" formatCode="dd\ mmm\ yyyy">
                  <c:v>44829</c:v>
                </c:pt>
                <c:pt idx="91" formatCode="dd\ mmm\ yyyy">
                  <c:v>44835</c:v>
                </c:pt>
                <c:pt idx="92" formatCode="dd\ mmm\ yyyy">
                  <c:v>44835</c:v>
                </c:pt>
              </c:numCache>
            </c:numRef>
          </c:cat>
          <c:val>
            <c:numRef>
              <c:f>'Statistics years'!$M$9:$M$103</c:f>
              <c:numCache>
                <c:formatCode>#</c:formatCode>
                <c:ptCount val="95"/>
                <c:pt idx="0">
                  <c:v>1238</c:v>
                </c:pt>
                <c:pt idx="1">
                  <c:v>1238</c:v>
                </c:pt>
                <c:pt idx="2">
                  <c:v>1238</c:v>
                </c:pt>
                <c:pt idx="3">
                  <c:v>1238</c:v>
                </c:pt>
                <c:pt idx="4">
                  <c:v>1238</c:v>
                </c:pt>
                <c:pt idx="5">
                  <c:v>1238</c:v>
                </c:pt>
                <c:pt idx="6">
                  <c:v>1238</c:v>
                </c:pt>
                <c:pt idx="7">
                  <c:v>1238</c:v>
                </c:pt>
                <c:pt idx="8">
                  <c:v>1239</c:v>
                </c:pt>
                <c:pt idx="9">
                  <c:v>1239</c:v>
                </c:pt>
                <c:pt idx="10">
                  <c:v>1239</c:v>
                </c:pt>
                <c:pt idx="11">
                  <c:v>1239</c:v>
                </c:pt>
                <c:pt idx="12">
                  <c:v>1239</c:v>
                </c:pt>
                <c:pt idx="13">
                  <c:v>1239</c:v>
                </c:pt>
                <c:pt idx="14">
                  <c:v>1239</c:v>
                </c:pt>
                <c:pt idx="15">
                  <c:v>1239</c:v>
                </c:pt>
                <c:pt idx="16">
                  <c:v>1239</c:v>
                </c:pt>
                <c:pt idx="17">
                  <c:v>1239</c:v>
                </c:pt>
                <c:pt idx="18">
                  <c:v>1239</c:v>
                </c:pt>
                <c:pt idx="19">
                  <c:v>1239</c:v>
                </c:pt>
                <c:pt idx="20">
                  <c:v>1239</c:v>
                </c:pt>
                <c:pt idx="21">
                  <c:v>1239</c:v>
                </c:pt>
                <c:pt idx="22">
                  <c:v>1239</c:v>
                </c:pt>
                <c:pt idx="23">
                  <c:v>1239</c:v>
                </c:pt>
                <c:pt idx="24">
                  <c:v>1239</c:v>
                </c:pt>
                <c:pt idx="25">
                  <c:v>1239</c:v>
                </c:pt>
                <c:pt idx="26">
                  <c:v>1239</c:v>
                </c:pt>
                <c:pt idx="27">
                  <c:v>1239</c:v>
                </c:pt>
                <c:pt idx="28">
                  <c:v>1239</c:v>
                </c:pt>
                <c:pt idx="29">
                  <c:v>1239</c:v>
                </c:pt>
                <c:pt idx="30">
                  <c:v>1239</c:v>
                </c:pt>
                <c:pt idx="31">
                  <c:v>1239</c:v>
                </c:pt>
                <c:pt idx="32">
                  <c:v>1239</c:v>
                </c:pt>
                <c:pt idx="33">
                  <c:v>1239</c:v>
                </c:pt>
                <c:pt idx="34">
                  <c:v>1239</c:v>
                </c:pt>
                <c:pt idx="35">
                  <c:v>1239</c:v>
                </c:pt>
                <c:pt idx="36">
                  <c:v>1239</c:v>
                </c:pt>
                <c:pt idx="37">
                  <c:v>1239</c:v>
                </c:pt>
                <c:pt idx="38">
                  <c:v>1239</c:v>
                </c:pt>
                <c:pt idx="39">
                  <c:v>1239</c:v>
                </c:pt>
                <c:pt idx="40">
                  <c:v>1239</c:v>
                </c:pt>
                <c:pt idx="41">
                  <c:v>1239</c:v>
                </c:pt>
                <c:pt idx="42">
                  <c:v>1239</c:v>
                </c:pt>
                <c:pt idx="43">
                  <c:v>1239</c:v>
                </c:pt>
                <c:pt idx="44">
                  <c:v>1239</c:v>
                </c:pt>
                <c:pt idx="45">
                  <c:v>1239</c:v>
                </c:pt>
                <c:pt idx="46">
                  <c:v>1239</c:v>
                </c:pt>
                <c:pt idx="47">
                  <c:v>1239</c:v>
                </c:pt>
                <c:pt idx="48">
                  <c:v>1239</c:v>
                </c:pt>
                <c:pt idx="49">
                  <c:v>1239</c:v>
                </c:pt>
                <c:pt idx="50">
                  <c:v>1239</c:v>
                </c:pt>
                <c:pt idx="51">
                  <c:v>1239</c:v>
                </c:pt>
                <c:pt idx="52">
                  <c:v>1239</c:v>
                </c:pt>
                <c:pt idx="53">
                  <c:v>1239</c:v>
                </c:pt>
                <c:pt idx="54">
                  <c:v>1239</c:v>
                </c:pt>
                <c:pt idx="55">
                  <c:v>1239</c:v>
                </c:pt>
                <c:pt idx="56">
                  <c:v>1239</c:v>
                </c:pt>
                <c:pt idx="57">
                  <c:v>1239</c:v>
                </c:pt>
                <c:pt idx="58">
                  <c:v>1239</c:v>
                </c:pt>
                <c:pt idx="59">
                  <c:v>1239</c:v>
                </c:pt>
                <c:pt idx="60">
                  <c:v>1239</c:v>
                </c:pt>
                <c:pt idx="61">
                  <c:v>1239</c:v>
                </c:pt>
                <c:pt idx="62">
                  <c:v>1239</c:v>
                </c:pt>
                <c:pt idx="63">
                  <c:v>1239</c:v>
                </c:pt>
                <c:pt idx="64">
                  <c:v>1239</c:v>
                </c:pt>
                <c:pt idx="65">
                  <c:v>1239</c:v>
                </c:pt>
                <c:pt idx="66">
                  <c:v>1239</c:v>
                </c:pt>
                <c:pt idx="67">
                  <c:v>1239</c:v>
                </c:pt>
                <c:pt idx="68">
                  <c:v>1239</c:v>
                </c:pt>
                <c:pt idx="69">
                  <c:v>1239</c:v>
                </c:pt>
                <c:pt idx="70">
                  <c:v>1239</c:v>
                </c:pt>
                <c:pt idx="71">
                  <c:v>1239</c:v>
                </c:pt>
                <c:pt idx="72">
                  <c:v>1239</c:v>
                </c:pt>
                <c:pt idx="73">
                  <c:v>1239</c:v>
                </c:pt>
                <c:pt idx="74">
                  <c:v>1239</c:v>
                </c:pt>
                <c:pt idx="75">
                  <c:v>1239</c:v>
                </c:pt>
                <c:pt idx="76">
                  <c:v>1239</c:v>
                </c:pt>
                <c:pt idx="77">
                  <c:v>1239</c:v>
                </c:pt>
                <c:pt idx="78">
                  <c:v>1239</c:v>
                </c:pt>
                <c:pt idx="79">
                  <c:v>1239</c:v>
                </c:pt>
                <c:pt idx="80">
                  <c:v>1239</c:v>
                </c:pt>
                <c:pt idx="81">
                  <c:v>1239</c:v>
                </c:pt>
                <c:pt idx="82">
                  <c:v>1239</c:v>
                </c:pt>
                <c:pt idx="83">
                  <c:v>1239</c:v>
                </c:pt>
                <c:pt idx="84">
                  <c:v>1239</c:v>
                </c:pt>
                <c:pt idx="85">
                  <c:v>1239</c:v>
                </c:pt>
                <c:pt idx="86">
                  <c:v>1239</c:v>
                </c:pt>
                <c:pt idx="87">
                  <c:v>1239</c:v>
                </c:pt>
                <c:pt idx="88">
                  <c:v>1239</c:v>
                </c:pt>
                <c:pt idx="89">
                  <c:v>1239</c:v>
                </c:pt>
                <c:pt idx="90">
                  <c:v>1239</c:v>
                </c:pt>
                <c:pt idx="91">
                  <c:v>1239</c:v>
                </c:pt>
                <c:pt idx="92">
                  <c:v>1239</c:v>
                </c:pt>
              </c:numCache>
            </c:numRef>
          </c:val>
        </c:ser>
        <c:ser>
          <c:idx val="10"/>
          <c:order val="10"/>
          <c:tx>
            <c:strRef>
              <c:f>'Statistics years'!$N$2</c:f>
              <c:strCache>
                <c:ptCount val="1"/>
                <c:pt idx="0">
                  <c:v>2000</c:v>
                </c:pt>
              </c:strCache>
            </c:strRef>
          </c:tx>
          <c:spPr>
            <a:ln w="19050">
              <a:solidFill>
                <a:srgbClr val="0000FF"/>
              </a:solidFill>
            </a:ln>
          </c:spPr>
          <c:marker>
            <c:symbol val="none"/>
          </c:marker>
          <c:cat>
            <c:numRef>
              <c:f>'Statistics years'!$B$9:$B$103</c:f>
              <c:numCache>
                <c:formatCode>mmm\ yyyy</c:formatCode>
                <c:ptCount val="95"/>
                <c:pt idx="0">
                  <c:v>42248</c:v>
                </c:pt>
                <c:pt idx="1">
                  <c:v>42491</c:v>
                </c:pt>
                <c:pt idx="2">
                  <c:v>42614</c:v>
                </c:pt>
                <c:pt idx="3">
                  <c:v>42795</c:v>
                </c:pt>
                <c:pt idx="4" formatCode="dd\ mmm\ yyyy">
                  <c:v>42880</c:v>
                </c:pt>
                <c:pt idx="5" formatCode="dd\ mmm\ yyyy">
                  <c:v>42961</c:v>
                </c:pt>
                <c:pt idx="6" formatCode="dd\ mmm\ yyyy">
                  <c:v>43045</c:v>
                </c:pt>
                <c:pt idx="7" formatCode="dd\ mmm\ yyyy">
                  <c:v>43171</c:v>
                </c:pt>
                <c:pt idx="8" formatCode="dd\ mmm\ yyyy">
                  <c:v>43181</c:v>
                </c:pt>
                <c:pt idx="9" formatCode="dd\ mmm\ yyyy">
                  <c:v>43273</c:v>
                </c:pt>
                <c:pt idx="10" formatCode="dd\ mmm\ yyyy">
                  <c:v>43363</c:v>
                </c:pt>
                <c:pt idx="11" formatCode="dd\ mmm\ yyyy">
                  <c:v>43414</c:v>
                </c:pt>
                <c:pt idx="12" formatCode="dd\ mmm\ yyyy">
                  <c:v>43501</c:v>
                </c:pt>
                <c:pt idx="13" formatCode="dd\ mmm\ yyyy">
                  <c:v>43595</c:v>
                </c:pt>
                <c:pt idx="14" formatCode="dd\ mmm\ yyyy">
                  <c:v>43683</c:v>
                </c:pt>
                <c:pt idx="15" formatCode="dd\ mmm\ yyyy">
                  <c:v>43692</c:v>
                </c:pt>
                <c:pt idx="16" formatCode="dd\ mmm\ yyyy">
                  <c:v>43712</c:v>
                </c:pt>
                <c:pt idx="17" formatCode="dd\ mmm\ yyyy">
                  <c:v>43725</c:v>
                </c:pt>
                <c:pt idx="18" formatCode="dd\ mmm\ yyyy">
                  <c:v>43730</c:v>
                </c:pt>
                <c:pt idx="19" formatCode="dd\ mmm\ yyyy">
                  <c:v>43790</c:v>
                </c:pt>
                <c:pt idx="20" formatCode="dd\ mmm\ yyyy">
                  <c:v>43803</c:v>
                </c:pt>
                <c:pt idx="21" formatCode="dd\ mmm\ yyyy">
                  <c:v>43813</c:v>
                </c:pt>
                <c:pt idx="22" formatCode="dd\ mmm\ yyyy">
                  <c:v>43831</c:v>
                </c:pt>
                <c:pt idx="23" formatCode="dd\ mmm\ yyyy">
                  <c:v>43875</c:v>
                </c:pt>
                <c:pt idx="24" formatCode="dd\ mmm\ yyyy">
                  <c:v>43903</c:v>
                </c:pt>
                <c:pt idx="25" formatCode="dd\ mmm\ yyyy">
                  <c:v>43913</c:v>
                </c:pt>
                <c:pt idx="26" formatCode="dd\ mmm\ yyyy">
                  <c:v>43923</c:v>
                </c:pt>
                <c:pt idx="27" formatCode="dd\ mmm\ yyyy">
                  <c:v>43928</c:v>
                </c:pt>
                <c:pt idx="28" formatCode="dd\ mmm\ yyyy">
                  <c:v>43936</c:v>
                </c:pt>
                <c:pt idx="29" formatCode="dd\ mmm\ yyyy">
                  <c:v>43942</c:v>
                </c:pt>
                <c:pt idx="30" formatCode="dd\ mmm\ yyyy">
                  <c:v>43949</c:v>
                </c:pt>
                <c:pt idx="31" formatCode="dd\ mmm\ yyyy">
                  <c:v>43955</c:v>
                </c:pt>
                <c:pt idx="32" formatCode="dd\ mmm\ yyyy">
                  <c:v>43963</c:v>
                </c:pt>
                <c:pt idx="33" formatCode="dd\ mmm\ yyyy">
                  <c:v>43969</c:v>
                </c:pt>
                <c:pt idx="34" formatCode="dd\ mmm\ yyyy">
                  <c:v>44011</c:v>
                </c:pt>
                <c:pt idx="35" formatCode="dd\ mmm\ yyyy">
                  <c:v>44026</c:v>
                </c:pt>
                <c:pt idx="36" formatCode="dd\ mmm\ yyyy">
                  <c:v>44052</c:v>
                </c:pt>
                <c:pt idx="37" formatCode="dd\ mmm\ yyyy">
                  <c:v>44056</c:v>
                </c:pt>
                <c:pt idx="38" formatCode="dd\ mmm\ yyyy">
                  <c:v>44072</c:v>
                </c:pt>
                <c:pt idx="39" formatCode="dd\ mmm\ yyyy">
                  <c:v>44094</c:v>
                </c:pt>
                <c:pt idx="40" formatCode="dd\ mmm\ yyyy">
                  <c:v>44109</c:v>
                </c:pt>
                <c:pt idx="41" formatCode="dd\ mmm\ yyyy">
                  <c:v>44118</c:v>
                </c:pt>
                <c:pt idx="42" formatCode="dd\ mmm\ yyyy">
                  <c:v>44127</c:v>
                </c:pt>
                <c:pt idx="43" formatCode="dd\ mmm\ yyyy">
                  <c:v>44136</c:v>
                </c:pt>
                <c:pt idx="44" formatCode="dd\ mmm\ yyyy">
                  <c:v>44143</c:v>
                </c:pt>
                <c:pt idx="45" formatCode="dd\ mmm\ yyyy">
                  <c:v>44159</c:v>
                </c:pt>
                <c:pt idx="46" formatCode="dd\ mmm\ yyyy">
                  <c:v>44164</c:v>
                </c:pt>
                <c:pt idx="47" formatCode="dd\ mmm\ yyyy">
                  <c:v>44210</c:v>
                </c:pt>
                <c:pt idx="48" formatCode="dd\ mmm\ yyyy">
                  <c:v>44216</c:v>
                </c:pt>
                <c:pt idx="49" formatCode="dd\ mmm\ yyyy">
                  <c:v>44219</c:v>
                </c:pt>
                <c:pt idx="50" formatCode="dd\ mmm\ yyyy">
                  <c:v>44234</c:v>
                </c:pt>
                <c:pt idx="51" formatCode="dd\ mmm\ yyyy">
                  <c:v>44243</c:v>
                </c:pt>
                <c:pt idx="52" formatCode="dd\ mmm\ yyyy">
                  <c:v>44248</c:v>
                </c:pt>
                <c:pt idx="53" formatCode="dd\ mmm\ yyyy">
                  <c:v>44255</c:v>
                </c:pt>
                <c:pt idx="54" formatCode="dd\ mmm\ yyyy">
                  <c:v>44269</c:v>
                </c:pt>
                <c:pt idx="55" formatCode="dd\ mmm\ yyyy">
                  <c:v>44276</c:v>
                </c:pt>
                <c:pt idx="56" formatCode="dd\ mmm\ yyyy">
                  <c:v>44283</c:v>
                </c:pt>
                <c:pt idx="57" formatCode="dd\ mmm\ yyyy">
                  <c:v>44329</c:v>
                </c:pt>
                <c:pt idx="58" formatCode="dd\ mmm\ yyyy">
                  <c:v>44352</c:v>
                </c:pt>
                <c:pt idx="59" formatCode="dd\ mmm\ yyyy">
                  <c:v>44387</c:v>
                </c:pt>
                <c:pt idx="60" formatCode="dd\ mmm\ yyyy">
                  <c:v>44416</c:v>
                </c:pt>
                <c:pt idx="61" formatCode="dd\ mmm\ yyyy">
                  <c:v>44455</c:v>
                </c:pt>
                <c:pt idx="62" formatCode="dd\ mmm\ yyyy">
                  <c:v>44517</c:v>
                </c:pt>
                <c:pt idx="63" formatCode="dd\ mmm\ yyyy">
                  <c:v>44524</c:v>
                </c:pt>
                <c:pt idx="64" formatCode="dd\ mmm\ yyyy">
                  <c:v>44541</c:v>
                </c:pt>
                <c:pt idx="65" formatCode="dd\ mmm\ yyyy">
                  <c:v>44551</c:v>
                </c:pt>
                <c:pt idx="66" formatCode="dd\ mmm\ yyyy">
                  <c:v>44562</c:v>
                </c:pt>
                <c:pt idx="67" formatCode="dd\ mmm\ yyyy">
                  <c:v>44569</c:v>
                </c:pt>
                <c:pt idx="68" formatCode="dd\ mmm\ yyyy">
                  <c:v>44579</c:v>
                </c:pt>
                <c:pt idx="69" formatCode="dd\ mmm\ yyyy">
                  <c:v>44587</c:v>
                </c:pt>
                <c:pt idx="70" formatCode="dd\ mmm\ yyyy">
                  <c:v>44593</c:v>
                </c:pt>
                <c:pt idx="71" formatCode="dd\ mmm\ yyyy">
                  <c:v>44605</c:v>
                </c:pt>
                <c:pt idx="72" formatCode="dd\ mmm\ yyyy">
                  <c:v>44619</c:v>
                </c:pt>
                <c:pt idx="73" formatCode="dd\ mmm\ yyyy">
                  <c:v>44626</c:v>
                </c:pt>
                <c:pt idx="74" formatCode="dd\ mmm\ yyyy">
                  <c:v>44633</c:v>
                </c:pt>
                <c:pt idx="75" formatCode="dd\ mmm\ yyyy">
                  <c:v>44637</c:v>
                </c:pt>
                <c:pt idx="76" formatCode="dd\ mmm\ yyyy">
                  <c:v>44654</c:v>
                </c:pt>
                <c:pt idx="77" formatCode="dd\ mmm\ yyyy">
                  <c:v>44668</c:v>
                </c:pt>
                <c:pt idx="78" formatCode="dd\ mmm\ yyyy">
                  <c:v>44675</c:v>
                </c:pt>
                <c:pt idx="79" formatCode="dd\ mmm\ yyyy">
                  <c:v>44703</c:v>
                </c:pt>
                <c:pt idx="80" formatCode="dd\ mmm\ yyyy">
                  <c:v>44710</c:v>
                </c:pt>
                <c:pt idx="81" formatCode="dd\ mmm\ yyyy">
                  <c:v>44723</c:v>
                </c:pt>
                <c:pt idx="82" formatCode="dd\ mmm\ yyyy">
                  <c:v>44744</c:v>
                </c:pt>
                <c:pt idx="83" formatCode="dd\ mmm\ yyyy">
                  <c:v>44752</c:v>
                </c:pt>
                <c:pt idx="84" formatCode="dd\ mmm\ yyyy">
                  <c:v>44760</c:v>
                </c:pt>
                <c:pt idx="85" formatCode="dd\ mmm\ yyyy">
                  <c:v>44775</c:v>
                </c:pt>
                <c:pt idx="86" formatCode="dd\ mmm\ yyyy">
                  <c:v>44781</c:v>
                </c:pt>
                <c:pt idx="87" formatCode="dd\ mmm\ yyyy">
                  <c:v>44786</c:v>
                </c:pt>
                <c:pt idx="88" formatCode="dd\ mmm\ yyyy">
                  <c:v>44811</c:v>
                </c:pt>
                <c:pt idx="89" formatCode="dd\ mmm\ yyyy">
                  <c:v>44822</c:v>
                </c:pt>
                <c:pt idx="90" formatCode="dd\ mmm\ yyyy">
                  <c:v>44829</c:v>
                </c:pt>
                <c:pt idx="91" formatCode="dd\ mmm\ yyyy">
                  <c:v>44835</c:v>
                </c:pt>
                <c:pt idx="92" formatCode="dd\ mmm\ yyyy">
                  <c:v>44835</c:v>
                </c:pt>
              </c:numCache>
            </c:numRef>
          </c:cat>
          <c:val>
            <c:numRef>
              <c:f>'Statistics years'!$N$9:$N$103</c:f>
              <c:numCache>
                <c:formatCode>#</c:formatCode>
                <c:ptCount val="95"/>
                <c:pt idx="0">
                  <c:v>1239</c:v>
                </c:pt>
                <c:pt idx="1">
                  <c:v>1239</c:v>
                </c:pt>
                <c:pt idx="2">
                  <c:v>1239</c:v>
                </c:pt>
                <c:pt idx="3">
                  <c:v>1239</c:v>
                </c:pt>
                <c:pt idx="4">
                  <c:v>1239</c:v>
                </c:pt>
                <c:pt idx="5">
                  <c:v>1239</c:v>
                </c:pt>
                <c:pt idx="6">
                  <c:v>1239</c:v>
                </c:pt>
                <c:pt idx="7">
                  <c:v>1239</c:v>
                </c:pt>
                <c:pt idx="8">
                  <c:v>1239</c:v>
                </c:pt>
                <c:pt idx="9">
                  <c:v>1239</c:v>
                </c:pt>
                <c:pt idx="10">
                  <c:v>1239</c:v>
                </c:pt>
                <c:pt idx="11">
                  <c:v>1239</c:v>
                </c:pt>
                <c:pt idx="12">
                  <c:v>1239</c:v>
                </c:pt>
                <c:pt idx="13">
                  <c:v>1239</c:v>
                </c:pt>
                <c:pt idx="14">
                  <c:v>1239</c:v>
                </c:pt>
                <c:pt idx="15">
                  <c:v>1239</c:v>
                </c:pt>
                <c:pt idx="16">
                  <c:v>1239</c:v>
                </c:pt>
                <c:pt idx="17">
                  <c:v>1239</c:v>
                </c:pt>
                <c:pt idx="18">
                  <c:v>1239</c:v>
                </c:pt>
                <c:pt idx="19">
                  <c:v>1239</c:v>
                </c:pt>
                <c:pt idx="20">
                  <c:v>1239</c:v>
                </c:pt>
                <c:pt idx="21">
                  <c:v>1239</c:v>
                </c:pt>
                <c:pt idx="22">
                  <c:v>1239</c:v>
                </c:pt>
                <c:pt idx="23">
                  <c:v>1239</c:v>
                </c:pt>
                <c:pt idx="24">
                  <c:v>1239</c:v>
                </c:pt>
                <c:pt idx="25">
                  <c:v>1239</c:v>
                </c:pt>
                <c:pt idx="26">
                  <c:v>1239</c:v>
                </c:pt>
                <c:pt idx="27">
                  <c:v>1239</c:v>
                </c:pt>
                <c:pt idx="28">
                  <c:v>1239</c:v>
                </c:pt>
                <c:pt idx="29">
                  <c:v>1239</c:v>
                </c:pt>
                <c:pt idx="30">
                  <c:v>1239</c:v>
                </c:pt>
                <c:pt idx="31">
                  <c:v>1239</c:v>
                </c:pt>
                <c:pt idx="32">
                  <c:v>1239</c:v>
                </c:pt>
                <c:pt idx="33">
                  <c:v>1239</c:v>
                </c:pt>
                <c:pt idx="34">
                  <c:v>1239</c:v>
                </c:pt>
                <c:pt idx="35">
                  <c:v>1239</c:v>
                </c:pt>
                <c:pt idx="36">
                  <c:v>1239</c:v>
                </c:pt>
                <c:pt idx="37">
                  <c:v>1239</c:v>
                </c:pt>
                <c:pt idx="38">
                  <c:v>1239</c:v>
                </c:pt>
                <c:pt idx="39">
                  <c:v>1239</c:v>
                </c:pt>
                <c:pt idx="40">
                  <c:v>1239</c:v>
                </c:pt>
                <c:pt idx="41">
                  <c:v>1239</c:v>
                </c:pt>
                <c:pt idx="42">
                  <c:v>1239</c:v>
                </c:pt>
                <c:pt idx="43">
                  <c:v>1239</c:v>
                </c:pt>
                <c:pt idx="44">
                  <c:v>1239</c:v>
                </c:pt>
                <c:pt idx="45">
                  <c:v>1239</c:v>
                </c:pt>
                <c:pt idx="46">
                  <c:v>1239</c:v>
                </c:pt>
                <c:pt idx="47">
                  <c:v>1239</c:v>
                </c:pt>
                <c:pt idx="48">
                  <c:v>1239</c:v>
                </c:pt>
                <c:pt idx="49">
                  <c:v>1239</c:v>
                </c:pt>
                <c:pt idx="50">
                  <c:v>1239</c:v>
                </c:pt>
                <c:pt idx="51">
                  <c:v>1239</c:v>
                </c:pt>
                <c:pt idx="52">
                  <c:v>1239</c:v>
                </c:pt>
                <c:pt idx="53">
                  <c:v>1239</c:v>
                </c:pt>
                <c:pt idx="54">
                  <c:v>1239</c:v>
                </c:pt>
                <c:pt idx="55">
                  <c:v>1239</c:v>
                </c:pt>
                <c:pt idx="56">
                  <c:v>1239</c:v>
                </c:pt>
                <c:pt idx="57">
                  <c:v>1239</c:v>
                </c:pt>
                <c:pt idx="58">
                  <c:v>1239</c:v>
                </c:pt>
                <c:pt idx="59">
                  <c:v>1239</c:v>
                </c:pt>
                <c:pt idx="60">
                  <c:v>1239</c:v>
                </c:pt>
                <c:pt idx="61">
                  <c:v>1239</c:v>
                </c:pt>
                <c:pt idx="62">
                  <c:v>1239</c:v>
                </c:pt>
                <c:pt idx="63">
                  <c:v>1239</c:v>
                </c:pt>
                <c:pt idx="64">
                  <c:v>1239</c:v>
                </c:pt>
                <c:pt idx="65">
                  <c:v>1239</c:v>
                </c:pt>
                <c:pt idx="66">
                  <c:v>1239</c:v>
                </c:pt>
                <c:pt idx="67">
                  <c:v>1239</c:v>
                </c:pt>
                <c:pt idx="68">
                  <c:v>1239</c:v>
                </c:pt>
                <c:pt idx="69">
                  <c:v>1239</c:v>
                </c:pt>
                <c:pt idx="70">
                  <c:v>1239</c:v>
                </c:pt>
                <c:pt idx="71">
                  <c:v>1239</c:v>
                </c:pt>
                <c:pt idx="72">
                  <c:v>1239</c:v>
                </c:pt>
                <c:pt idx="73">
                  <c:v>1239</c:v>
                </c:pt>
                <c:pt idx="74">
                  <c:v>1239</c:v>
                </c:pt>
                <c:pt idx="75">
                  <c:v>1239</c:v>
                </c:pt>
                <c:pt idx="76">
                  <c:v>1239</c:v>
                </c:pt>
                <c:pt idx="77">
                  <c:v>1239</c:v>
                </c:pt>
                <c:pt idx="78">
                  <c:v>1239</c:v>
                </c:pt>
                <c:pt idx="79">
                  <c:v>1239</c:v>
                </c:pt>
                <c:pt idx="80">
                  <c:v>1239</c:v>
                </c:pt>
                <c:pt idx="81">
                  <c:v>1239</c:v>
                </c:pt>
                <c:pt idx="82">
                  <c:v>1239</c:v>
                </c:pt>
                <c:pt idx="83">
                  <c:v>1239</c:v>
                </c:pt>
                <c:pt idx="84">
                  <c:v>1239</c:v>
                </c:pt>
                <c:pt idx="85">
                  <c:v>1239</c:v>
                </c:pt>
                <c:pt idx="86">
                  <c:v>1239</c:v>
                </c:pt>
                <c:pt idx="87">
                  <c:v>1239</c:v>
                </c:pt>
                <c:pt idx="88">
                  <c:v>1239</c:v>
                </c:pt>
                <c:pt idx="89">
                  <c:v>1239</c:v>
                </c:pt>
                <c:pt idx="90">
                  <c:v>1239</c:v>
                </c:pt>
                <c:pt idx="91">
                  <c:v>1239</c:v>
                </c:pt>
                <c:pt idx="92">
                  <c:v>1239</c:v>
                </c:pt>
              </c:numCache>
            </c:numRef>
          </c:val>
        </c:ser>
        <c:ser>
          <c:idx val="11"/>
          <c:order val="11"/>
          <c:tx>
            <c:strRef>
              <c:f>'Statistics years'!$O$2</c:f>
              <c:strCache>
                <c:ptCount val="1"/>
                <c:pt idx="0">
                  <c:v>2001</c:v>
                </c:pt>
              </c:strCache>
            </c:strRef>
          </c:tx>
          <c:spPr>
            <a:ln w="19050">
              <a:solidFill>
                <a:srgbClr val="FF00FF"/>
              </a:solidFill>
            </a:ln>
          </c:spPr>
          <c:marker>
            <c:symbol val="none"/>
          </c:marker>
          <c:cat>
            <c:numRef>
              <c:f>'Statistics years'!$B$9:$B$103</c:f>
              <c:numCache>
                <c:formatCode>mmm\ yyyy</c:formatCode>
                <c:ptCount val="95"/>
                <c:pt idx="0">
                  <c:v>42248</c:v>
                </c:pt>
                <c:pt idx="1">
                  <c:v>42491</c:v>
                </c:pt>
                <c:pt idx="2">
                  <c:v>42614</c:v>
                </c:pt>
                <c:pt idx="3">
                  <c:v>42795</c:v>
                </c:pt>
                <c:pt idx="4" formatCode="dd\ mmm\ yyyy">
                  <c:v>42880</c:v>
                </c:pt>
                <c:pt idx="5" formatCode="dd\ mmm\ yyyy">
                  <c:v>42961</c:v>
                </c:pt>
                <c:pt idx="6" formatCode="dd\ mmm\ yyyy">
                  <c:v>43045</c:v>
                </c:pt>
                <c:pt idx="7" formatCode="dd\ mmm\ yyyy">
                  <c:v>43171</c:v>
                </c:pt>
                <c:pt idx="8" formatCode="dd\ mmm\ yyyy">
                  <c:v>43181</c:v>
                </c:pt>
                <c:pt idx="9" formatCode="dd\ mmm\ yyyy">
                  <c:v>43273</c:v>
                </c:pt>
                <c:pt idx="10" formatCode="dd\ mmm\ yyyy">
                  <c:v>43363</c:v>
                </c:pt>
                <c:pt idx="11" formatCode="dd\ mmm\ yyyy">
                  <c:v>43414</c:v>
                </c:pt>
                <c:pt idx="12" formatCode="dd\ mmm\ yyyy">
                  <c:v>43501</c:v>
                </c:pt>
                <c:pt idx="13" formatCode="dd\ mmm\ yyyy">
                  <c:v>43595</c:v>
                </c:pt>
                <c:pt idx="14" formatCode="dd\ mmm\ yyyy">
                  <c:v>43683</c:v>
                </c:pt>
                <c:pt idx="15" formatCode="dd\ mmm\ yyyy">
                  <c:v>43692</c:v>
                </c:pt>
                <c:pt idx="16" formatCode="dd\ mmm\ yyyy">
                  <c:v>43712</c:v>
                </c:pt>
                <c:pt idx="17" formatCode="dd\ mmm\ yyyy">
                  <c:v>43725</c:v>
                </c:pt>
                <c:pt idx="18" formatCode="dd\ mmm\ yyyy">
                  <c:v>43730</c:v>
                </c:pt>
                <c:pt idx="19" formatCode="dd\ mmm\ yyyy">
                  <c:v>43790</c:v>
                </c:pt>
                <c:pt idx="20" formatCode="dd\ mmm\ yyyy">
                  <c:v>43803</c:v>
                </c:pt>
                <c:pt idx="21" formatCode="dd\ mmm\ yyyy">
                  <c:v>43813</c:v>
                </c:pt>
                <c:pt idx="22" formatCode="dd\ mmm\ yyyy">
                  <c:v>43831</c:v>
                </c:pt>
                <c:pt idx="23" formatCode="dd\ mmm\ yyyy">
                  <c:v>43875</c:v>
                </c:pt>
                <c:pt idx="24" formatCode="dd\ mmm\ yyyy">
                  <c:v>43903</c:v>
                </c:pt>
                <c:pt idx="25" formatCode="dd\ mmm\ yyyy">
                  <c:v>43913</c:v>
                </c:pt>
                <c:pt idx="26" formatCode="dd\ mmm\ yyyy">
                  <c:v>43923</c:v>
                </c:pt>
                <c:pt idx="27" formatCode="dd\ mmm\ yyyy">
                  <c:v>43928</c:v>
                </c:pt>
                <c:pt idx="28" formatCode="dd\ mmm\ yyyy">
                  <c:v>43936</c:v>
                </c:pt>
                <c:pt idx="29" formatCode="dd\ mmm\ yyyy">
                  <c:v>43942</c:v>
                </c:pt>
                <c:pt idx="30" formatCode="dd\ mmm\ yyyy">
                  <c:v>43949</c:v>
                </c:pt>
                <c:pt idx="31" formatCode="dd\ mmm\ yyyy">
                  <c:v>43955</c:v>
                </c:pt>
                <c:pt idx="32" formatCode="dd\ mmm\ yyyy">
                  <c:v>43963</c:v>
                </c:pt>
                <c:pt idx="33" formatCode="dd\ mmm\ yyyy">
                  <c:v>43969</c:v>
                </c:pt>
                <c:pt idx="34" formatCode="dd\ mmm\ yyyy">
                  <c:v>44011</c:v>
                </c:pt>
                <c:pt idx="35" formatCode="dd\ mmm\ yyyy">
                  <c:v>44026</c:v>
                </c:pt>
                <c:pt idx="36" formatCode="dd\ mmm\ yyyy">
                  <c:v>44052</c:v>
                </c:pt>
                <c:pt idx="37" formatCode="dd\ mmm\ yyyy">
                  <c:v>44056</c:v>
                </c:pt>
                <c:pt idx="38" formatCode="dd\ mmm\ yyyy">
                  <c:v>44072</c:v>
                </c:pt>
                <c:pt idx="39" formatCode="dd\ mmm\ yyyy">
                  <c:v>44094</c:v>
                </c:pt>
                <c:pt idx="40" formatCode="dd\ mmm\ yyyy">
                  <c:v>44109</c:v>
                </c:pt>
                <c:pt idx="41" formatCode="dd\ mmm\ yyyy">
                  <c:v>44118</c:v>
                </c:pt>
                <c:pt idx="42" formatCode="dd\ mmm\ yyyy">
                  <c:v>44127</c:v>
                </c:pt>
                <c:pt idx="43" formatCode="dd\ mmm\ yyyy">
                  <c:v>44136</c:v>
                </c:pt>
                <c:pt idx="44" formatCode="dd\ mmm\ yyyy">
                  <c:v>44143</c:v>
                </c:pt>
                <c:pt idx="45" formatCode="dd\ mmm\ yyyy">
                  <c:v>44159</c:v>
                </c:pt>
                <c:pt idx="46" formatCode="dd\ mmm\ yyyy">
                  <c:v>44164</c:v>
                </c:pt>
                <c:pt idx="47" formatCode="dd\ mmm\ yyyy">
                  <c:v>44210</c:v>
                </c:pt>
                <c:pt idx="48" formatCode="dd\ mmm\ yyyy">
                  <c:v>44216</c:v>
                </c:pt>
                <c:pt idx="49" formatCode="dd\ mmm\ yyyy">
                  <c:v>44219</c:v>
                </c:pt>
                <c:pt idx="50" formatCode="dd\ mmm\ yyyy">
                  <c:v>44234</c:v>
                </c:pt>
                <c:pt idx="51" formatCode="dd\ mmm\ yyyy">
                  <c:v>44243</c:v>
                </c:pt>
                <c:pt idx="52" formatCode="dd\ mmm\ yyyy">
                  <c:v>44248</c:v>
                </c:pt>
                <c:pt idx="53" formatCode="dd\ mmm\ yyyy">
                  <c:v>44255</c:v>
                </c:pt>
                <c:pt idx="54" formatCode="dd\ mmm\ yyyy">
                  <c:v>44269</c:v>
                </c:pt>
                <c:pt idx="55" formatCode="dd\ mmm\ yyyy">
                  <c:v>44276</c:v>
                </c:pt>
                <c:pt idx="56" formatCode="dd\ mmm\ yyyy">
                  <c:v>44283</c:v>
                </c:pt>
                <c:pt idx="57" formatCode="dd\ mmm\ yyyy">
                  <c:v>44329</c:v>
                </c:pt>
                <c:pt idx="58" formatCode="dd\ mmm\ yyyy">
                  <c:v>44352</c:v>
                </c:pt>
                <c:pt idx="59" formatCode="dd\ mmm\ yyyy">
                  <c:v>44387</c:v>
                </c:pt>
                <c:pt idx="60" formatCode="dd\ mmm\ yyyy">
                  <c:v>44416</c:v>
                </c:pt>
                <c:pt idx="61" formatCode="dd\ mmm\ yyyy">
                  <c:v>44455</c:v>
                </c:pt>
                <c:pt idx="62" formatCode="dd\ mmm\ yyyy">
                  <c:v>44517</c:v>
                </c:pt>
                <c:pt idx="63" formatCode="dd\ mmm\ yyyy">
                  <c:v>44524</c:v>
                </c:pt>
                <c:pt idx="64" formatCode="dd\ mmm\ yyyy">
                  <c:v>44541</c:v>
                </c:pt>
                <c:pt idx="65" formatCode="dd\ mmm\ yyyy">
                  <c:v>44551</c:v>
                </c:pt>
                <c:pt idx="66" formatCode="dd\ mmm\ yyyy">
                  <c:v>44562</c:v>
                </c:pt>
                <c:pt idx="67" formatCode="dd\ mmm\ yyyy">
                  <c:v>44569</c:v>
                </c:pt>
                <c:pt idx="68" formatCode="dd\ mmm\ yyyy">
                  <c:v>44579</c:v>
                </c:pt>
                <c:pt idx="69" formatCode="dd\ mmm\ yyyy">
                  <c:v>44587</c:v>
                </c:pt>
                <c:pt idx="70" formatCode="dd\ mmm\ yyyy">
                  <c:v>44593</c:v>
                </c:pt>
                <c:pt idx="71" formatCode="dd\ mmm\ yyyy">
                  <c:v>44605</c:v>
                </c:pt>
                <c:pt idx="72" formatCode="dd\ mmm\ yyyy">
                  <c:v>44619</c:v>
                </c:pt>
                <c:pt idx="73" formatCode="dd\ mmm\ yyyy">
                  <c:v>44626</c:v>
                </c:pt>
                <c:pt idx="74" formatCode="dd\ mmm\ yyyy">
                  <c:v>44633</c:v>
                </c:pt>
                <c:pt idx="75" formatCode="dd\ mmm\ yyyy">
                  <c:v>44637</c:v>
                </c:pt>
                <c:pt idx="76" formatCode="dd\ mmm\ yyyy">
                  <c:v>44654</c:v>
                </c:pt>
                <c:pt idx="77" formatCode="dd\ mmm\ yyyy">
                  <c:v>44668</c:v>
                </c:pt>
                <c:pt idx="78" formatCode="dd\ mmm\ yyyy">
                  <c:v>44675</c:v>
                </c:pt>
                <c:pt idx="79" formatCode="dd\ mmm\ yyyy">
                  <c:v>44703</c:v>
                </c:pt>
                <c:pt idx="80" formatCode="dd\ mmm\ yyyy">
                  <c:v>44710</c:v>
                </c:pt>
                <c:pt idx="81" formatCode="dd\ mmm\ yyyy">
                  <c:v>44723</c:v>
                </c:pt>
                <c:pt idx="82" formatCode="dd\ mmm\ yyyy">
                  <c:v>44744</c:v>
                </c:pt>
                <c:pt idx="83" formatCode="dd\ mmm\ yyyy">
                  <c:v>44752</c:v>
                </c:pt>
                <c:pt idx="84" formatCode="dd\ mmm\ yyyy">
                  <c:v>44760</c:v>
                </c:pt>
                <c:pt idx="85" formatCode="dd\ mmm\ yyyy">
                  <c:v>44775</c:v>
                </c:pt>
                <c:pt idx="86" formatCode="dd\ mmm\ yyyy">
                  <c:v>44781</c:v>
                </c:pt>
                <c:pt idx="87" formatCode="dd\ mmm\ yyyy">
                  <c:v>44786</c:v>
                </c:pt>
                <c:pt idx="88" formatCode="dd\ mmm\ yyyy">
                  <c:v>44811</c:v>
                </c:pt>
                <c:pt idx="89" formatCode="dd\ mmm\ yyyy">
                  <c:v>44822</c:v>
                </c:pt>
                <c:pt idx="90" formatCode="dd\ mmm\ yyyy">
                  <c:v>44829</c:v>
                </c:pt>
                <c:pt idx="91" formatCode="dd\ mmm\ yyyy">
                  <c:v>44835</c:v>
                </c:pt>
                <c:pt idx="92" formatCode="dd\ mmm\ yyyy">
                  <c:v>44835</c:v>
                </c:pt>
              </c:numCache>
            </c:numRef>
          </c:cat>
          <c:val>
            <c:numRef>
              <c:f>'Statistics years'!$O$9:$O$103</c:f>
              <c:numCache>
                <c:formatCode>#</c:formatCode>
                <c:ptCount val="95"/>
                <c:pt idx="0">
                  <c:v>1518</c:v>
                </c:pt>
                <c:pt idx="1">
                  <c:v>1520</c:v>
                </c:pt>
                <c:pt idx="2">
                  <c:v>1520</c:v>
                </c:pt>
                <c:pt idx="3">
                  <c:v>1520</c:v>
                </c:pt>
                <c:pt idx="4">
                  <c:v>1520</c:v>
                </c:pt>
                <c:pt idx="5">
                  <c:v>1520</c:v>
                </c:pt>
                <c:pt idx="6">
                  <c:v>1520</c:v>
                </c:pt>
                <c:pt idx="7">
                  <c:v>1520</c:v>
                </c:pt>
                <c:pt idx="8">
                  <c:v>1522</c:v>
                </c:pt>
                <c:pt idx="9">
                  <c:v>1522</c:v>
                </c:pt>
                <c:pt idx="10">
                  <c:v>1522</c:v>
                </c:pt>
                <c:pt idx="11">
                  <c:v>1522</c:v>
                </c:pt>
                <c:pt idx="12">
                  <c:v>1522</c:v>
                </c:pt>
                <c:pt idx="13">
                  <c:v>1522</c:v>
                </c:pt>
                <c:pt idx="14">
                  <c:v>1522</c:v>
                </c:pt>
                <c:pt idx="15">
                  <c:v>1522</c:v>
                </c:pt>
                <c:pt idx="16">
                  <c:v>1522</c:v>
                </c:pt>
                <c:pt idx="17">
                  <c:v>1522</c:v>
                </c:pt>
                <c:pt idx="18">
                  <c:v>1522</c:v>
                </c:pt>
                <c:pt idx="19">
                  <c:v>1522</c:v>
                </c:pt>
                <c:pt idx="20">
                  <c:v>1522</c:v>
                </c:pt>
                <c:pt idx="21">
                  <c:v>1522</c:v>
                </c:pt>
                <c:pt idx="22">
                  <c:v>1522</c:v>
                </c:pt>
                <c:pt idx="23">
                  <c:v>1522</c:v>
                </c:pt>
                <c:pt idx="24">
                  <c:v>1522</c:v>
                </c:pt>
                <c:pt idx="25">
                  <c:v>1522</c:v>
                </c:pt>
                <c:pt idx="26">
                  <c:v>1522</c:v>
                </c:pt>
                <c:pt idx="27">
                  <c:v>1522</c:v>
                </c:pt>
                <c:pt idx="28">
                  <c:v>1522</c:v>
                </c:pt>
                <c:pt idx="29">
                  <c:v>1522</c:v>
                </c:pt>
                <c:pt idx="30">
                  <c:v>1522</c:v>
                </c:pt>
                <c:pt idx="31">
                  <c:v>1522</c:v>
                </c:pt>
                <c:pt idx="32">
                  <c:v>1522</c:v>
                </c:pt>
                <c:pt idx="33">
                  <c:v>1522</c:v>
                </c:pt>
                <c:pt idx="34">
                  <c:v>1522</c:v>
                </c:pt>
                <c:pt idx="35">
                  <c:v>1522</c:v>
                </c:pt>
                <c:pt idx="36">
                  <c:v>1522</c:v>
                </c:pt>
                <c:pt idx="37">
                  <c:v>1522</c:v>
                </c:pt>
                <c:pt idx="38">
                  <c:v>1522</c:v>
                </c:pt>
                <c:pt idx="39">
                  <c:v>1522</c:v>
                </c:pt>
                <c:pt idx="40">
                  <c:v>1522</c:v>
                </c:pt>
                <c:pt idx="41">
                  <c:v>1522</c:v>
                </c:pt>
                <c:pt idx="42">
                  <c:v>1522</c:v>
                </c:pt>
                <c:pt idx="43">
                  <c:v>1522</c:v>
                </c:pt>
                <c:pt idx="44">
                  <c:v>1522</c:v>
                </c:pt>
                <c:pt idx="45">
                  <c:v>1522</c:v>
                </c:pt>
                <c:pt idx="46">
                  <c:v>1522</c:v>
                </c:pt>
                <c:pt idx="47">
                  <c:v>1522</c:v>
                </c:pt>
                <c:pt idx="48">
                  <c:v>1522</c:v>
                </c:pt>
                <c:pt idx="49">
                  <c:v>1522</c:v>
                </c:pt>
                <c:pt idx="50">
                  <c:v>1522</c:v>
                </c:pt>
                <c:pt idx="51">
                  <c:v>1522</c:v>
                </c:pt>
                <c:pt idx="52">
                  <c:v>1522</c:v>
                </c:pt>
                <c:pt idx="53">
                  <c:v>1522</c:v>
                </c:pt>
                <c:pt idx="54">
                  <c:v>1522</c:v>
                </c:pt>
                <c:pt idx="55">
                  <c:v>1522</c:v>
                </c:pt>
                <c:pt idx="56">
                  <c:v>1522</c:v>
                </c:pt>
                <c:pt idx="57">
                  <c:v>1522</c:v>
                </c:pt>
                <c:pt idx="58">
                  <c:v>1522</c:v>
                </c:pt>
                <c:pt idx="59">
                  <c:v>1522</c:v>
                </c:pt>
                <c:pt idx="60">
                  <c:v>1522</c:v>
                </c:pt>
                <c:pt idx="61">
                  <c:v>1522</c:v>
                </c:pt>
                <c:pt idx="62">
                  <c:v>1522</c:v>
                </c:pt>
                <c:pt idx="63">
                  <c:v>1522</c:v>
                </c:pt>
                <c:pt idx="64">
                  <c:v>1522</c:v>
                </c:pt>
                <c:pt idx="65">
                  <c:v>1522</c:v>
                </c:pt>
                <c:pt idx="66">
                  <c:v>1522</c:v>
                </c:pt>
                <c:pt idx="67">
                  <c:v>1522</c:v>
                </c:pt>
                <c:pt idx="68">
                  <c:v>1522</c:v>
                </c:pt>
                <c:pt idx="69">
                  <c:v>1522</c:v>
                </c:pt>
                <c:pt idx="70">
                  <c:v>1522</c:v>
                </c:pt>
                <c:pt idx="71">
                  <c:v>1522</c:v>
                </c:pt>
                <c:pt idx="72">
                  <c:v>1522</c:v>
                </c:pt>
                <c:pt idx="73">
                  <c:v>1522</c:v>
                </c:pt>
                <c:pt idx="74">
                  <c:v>1522</c:v>
                </c:pt>
                <c:pt idx="75">
                  <c:v>1522</c:v>
                </c:pt>
                <c:pt idx="76">
                  <c:v>1522</c:v>
                </c:pt>
                <c:pt idx="77">
                  <c:v>1522</c:v>
                </c:pt>
                <c:pt idx="78">
                  <c:v>1522</c:v>
                </c:pt>
                <c:pt idx="79">
                  <c:v>1522</c:v>
                </c:pt>
                <c:pt idx="80">
                  <c:v>1522</c:v>
                </c:pt>
                <c:pt idx="81">
                  <c:v>1522</c:v>
                </c:pt>
                <c:pt idx="82">
                  <c:v>1522</c:v>
                </c:pt>
                <c:pt idx="83">
                  <c:v>1522</c:v>
                </c:pt>
                <c:pt idx="84">
                  <c:v>1522</c:v>
                </c:pt>
                <c:pt idx="85">
                  <c:v>1522</c:v>
                </c:pt>
                <c:pt idx="86">
                  <c:v>1522</c:v>
                </c:pt>
                <c:pt idx="87">
                  <c:v>1522</c:v>
                </c:pt>
                <c:pt idx="88">
                  <c:v>1522</c:v>
                </c:pt>
                <c:pt idx="89">
                  <c:v>1522</c:v>
                </c:pt>
                <c:pt idx="90">
                  <c:v>1522</c:v>
                </c:pt>
                <c:pt idx="91">
                  <c:v>1522</c:v>
                </c:pt>
                <c:pt idx="92">
                  <c:v>1522</c:v>
                </c:pt>
              </c:numCache>
            </c:numRef>
          </c:val>
        </c:ser>
        <c:ser>
          <c:idx val="12"/>
          <c:order val="12"/>
          <c:tx>
            <c:strRef>
              <c:f>'Statistics years'!$P$2</c:f>
              <c:strCache>
                <c:ptCount val="1"/>
                <c:pt idx="0">
                  <c:v>2002</c:v>
                </c:pt>
              </c:strCache>
            </c:strRef>
          </c:tx>
          <c:spPr>
            <a:ln w="19050">
              <a:solidFill>
                <a:srgbClr val="FF0000"/>
              </a:solidFill>
            </a:ln>
          </c:spPr>
          <c:marker>
            <c:symbol val="none"/>
          </c:marker>
          <c:cat>
            <c:numRef>
              <c:f>'Statistics years'!$B$9:$B$103</c:f>
              <c:numCache>
                <c:formatCode>mmm\ yyyy</c:formatCode>
                <c:ptCount val="95"/>
                <c:pt idx="0">
                  <c:v>42248</c:v>
                </c:pt>
                <c:pt idx="1">
                  <c:v>42491</c:v>
                </c:pt>
                <c:pt idx="2">
                  <c:v>42614</c:v>
                </c:pt>
                <c:pt idx="3">
                  <c:v>42795</c:v>
                </c:pt>
                <c:pt idx="4" formatCode="dd\ mmm\ yyyy">
                  <c:v>42880</c:v>
                </c:pt>
                <c:pt idx="5" formatCode="dd\ mmm\ yyyy">
                  <c:v>42961</c:v>
                </c:pt>
                <c:pt idx="6" formatCode="dd\ mmm\ yyyy">
                  <c:v>43045</c:v>
                </c:pt>
                <c:pt idx="7" formatCode="dd\ mmm\ yyyy">
                  <c:v>43171</c:v>
                </c:pt>
                <c:pt idx="8" formatCode="dd\ mmm\ yyyy">
                  <c:v>43181</c:v>
                </c:pt>
                <c:pt idx="9" formatCode="dd\ mmm\ yyyy">
                  <c:v>43273</c:v>
                </c:pt>
                <c:pt idx="10" formatCode="dd\ mmm\ yyyy">
                  <c:v>43363</c:v>
                </c:pt>
                <c:pt idx="11" formatCode="dd\ mmm\ yyyy">
                  <c:v>43414</c:v>
                </c:pt>
                <c:pt idx="12" formatCode="dd\ mmm\ yyyy">
                  <c:v>43501</c:v>
                </c:pt>
                <c:pt idx="13" formatCode="dd\ mmm\ yyyy">
                  <c:v>43595</c:v>
                </c:pt>
                <c:pt idx="14" formatCode="dd\ mmm\ yyyy">
                  <c:v>43683</c:v>
                </c:pt>
                <c:pt idx="15" formatCode="dd\ mmm\ yyyy">
                  <c:v>43692</c:v>
                </c:pt>
                <c:pt idx="16" formatCode="dd\ mmm\ yyyy">
                  <c:v>43712</c:v>
                </c:pt>
                <c:pt idx="17" formatCode="dd\ mmm\ yyyy">
                  <c:v>43725</c:v>
                </c:pt>
                <c:pt idx="18" formatCode="dd\ mmm\ yyyy">
                  <c:v>43730</c:v>
                </c:pt>
                <c:pt idx="19" formatCode="dd\ mmm\ yyyy">
                  <c:v>43790</c:v>
                </c:pt>
                <c:pt idx="20" formatCode="dd\ mmm\ yyyy">
                  <c:v>43803</c:v>
                </c:pt>
                <c:pt idx="21" formatCode="dd\ mmm\ yyyy">
                  <c:v>43813</c:v>
                </c:pt>
                <c:pt idx="22" formatCode="dd\ mmm\ yyyy">
                  <c:v>43831</c:v>
                </c:pt>
                <c:pt idx="23" formatCode="dd\ mmm\ yyyy">
                  <c:v>43875</c:v>
                </c:pt>
                <c:pt idx="24" formatCode="dd\ mmm\ yyyy">
                  <c:v>43903</c:v>
                </c:pt>
                <c:pt idx="25" formatCode="dd\ mmm\ yyyy">
                  <c:v>43913</c:v>
                </c:pt>
                <c:pt idx="26" formatCode="dd\ mmm\ yyyy">
                  <c:v>43923</c:v>
                </c:pt>
                <c:pt idx="27" formatCode="dd\ mmm\ yyyy">
                  <c:v>43928</c:v>
                </c:pt>
                <c:pt idx="28" formatCode="dd\ mmm\ yyyy">
                  <c:v>43936</c:v>
                </c:pt>
                <c:pt idx="29" formatCode="dd\ mmm\ yyyy">
                  <c:v>43942</c:v>
                </c:pt>
                <c:pt idx="30" formatCode="dd\ mmm\ yyyy">
                  <c:v>43949</c:v>
                </c:pt>
                <c:pt idx="31" formatCode="dd\ mmm\ yyyy">
                  <c:v>43955</c:v>
                </c:pt>
                <c:pt idx="32" formatCode="dd\ mmm\ yyyy">
                  <c:v>43963</c:v>
                </c:pt>
                <c:pt idx="33" formatCode="dd\ mmm\ yyyy">
                  <c:v>43969</c:v>
                </c:pt>
                <c:pt idx="34" formatCode="dd\ mmm\ yyyy">
                  <c:v>44011</c:v>
                </c:pt>
                <c:pt idx="35" formatCode="dd\ mmm\ yyyy">
                  <c:v>44026</c:v>
                </c:pt>
                <c:pt idx="36" formatCode="dd\ mmm\ yyyy">
                  <c:v>44052</c:v>
                </c:pt>
                <c:pt idx="37" formatCode="dd\ mmm\ yyyy">
                  <c:v>44056</c:v>
                </c:pt>
                <c:pt idx="38" formatCode="dd\ mmm\ yyyy">
                  <c:v>44072</c:v>
                </c:pt>
                <c:pt idx="39" formatCode="dd\ mmm\ yyyy">
                  <c:v>44094</c:v>
                </c:pt>
                <c:pt idx="40" formatCode="dd\ mmm\ yyyy">
                  <c:v>44109</c:v>
                </c:pt>
                <c:pt idx="41" formatCode="dd\ mmm\ yyyy">
                  <c:v>44118</c:v>
                </c:pt>
                <c:pt idx="42" formatCode="dd\ mmm\ yyyy">
                  <c:v>44127</c:v>
                </c:pt>
                <c:pt idx="43" formatCode="dd\ mmm\ yyyy">
                  <c:v>44136</c:v>
                </c:pt>
                <c:pt idx="44" formatCode="dd\ mmm\ yyyy">
                  <c:v>44143</c:v>
                </c:pt>
                <c:pt idx="45" formatCode="dd\ mmm\ yyyy">
                  <c:v>44159</c:v>
                </c:pt>
                <c:pt idx="46" formatCode="dd\ mmm\ yyyy">
                  <c:v>44164</c:v>
                </c:pt>
                <c:pt idx="47" formatCode="dd\ mmm\ yyyy">
                  <c:v>44210</c:v>
                </c:pt>
                <c:pt idx="48" formatCode="dd\ mmm\ yyyy">
                  <c:v>44216</c:v>
                </c:pt>
                <c:pt idx="49" formatCode="dd\ mmm\ yyyy">
                  <c:v>44219</c:v>
                </c:pt>
                <c:pt idx="50" formatCode="dd\ mmm\ yyyy">
                  <c:v>44234</c:v>
                </c:pt>
                <c:pt idx="51" formatCode="dd\ mmm\ yyyy">
                  <c:v>44243</c:v>
                </c:pt>
                <c:pt idx="52" formatCode="dd\ mmm\ yyyy">
                  <c:v>44248</c:v>
                </c:pt>
                <c:pt idx="53" formatCode="dd\ mmm\ yyyy">
                  <c:v>44255</c:v>
                </c:pt>
                <c:pt idx="54" formatCode="dd\ mmm\ yyyy">
                  <c:v>44269</c:v>
                </c:pt>
                <c:pt idx="55" formatCode="dd\ mmm\ yyyy">
                  <c:v>44276</c:v>
                </c:pt>
                <c:pt idx="56" formatCode="dd\ mmm\ yyyy">
                  <c:v>44283</c:v>
                </c:pt>
                <c:pt idx="57" formatCode="dd\ mmm\ yyyy">
                  <c:v>44329</c:v>
                </c:pt>
                <c:pt idx="58" formatCode="dd\ mmm\ yyyy">
                  <c:v>44352</c:v>
                </c:pt>
                <c:pt idx="59" formatCode="dd\ mmm\ yyyy">
                  <c:v>44387</c:v>
                </c:pt>
                <c:pt idx="60" formatCode="dd\ mmm\ yyyy">
                  <c:v>44416</c:v>
                </c:pt>
                <c:pt idx="61" formatCode="dd\ mmm\ yyyy">
                  <c:v>44455</c:v>
                </c:pt>
                <c:pt idx="62" formatCode="dd\ mmm\ yyyy">
                  <c:v>44517</c:v>
                </c:pt>
                <c:pt idx="63" formatCode="dd\ mmm\ yyyy">
                  <c:v>44524</c:v>
                </c:pt>
                <c:pt idx="64" formatCode="dd\ mmm\ yyyy">
                  <c:v>44541</c:v>
                </c:pt>
                <c:pt idx="65" formatCode="dd\ mmm\ yyyy">
                  <c:v>44551</c:v>
                </c:pt>
                <c:pt idx="66" formatCode="dd\ mmm\ yyyy">
                  <c:v>44562</c:v>
                </c:pt>
                <c:pt idx="67" formatCode="dd\ mmm\ yyyy">
                  <c:v>44569</c:v>
                </c:pt>
                <c:pt idx="68" formatCode="dd\ mmm\ yyyy">
                  <c:v>44579</c:v>
                </c:pt>
                <c:pt idx="69" formatCode="dd\ mmm\ yyyy">
                  <c:v>44587</c:v>
                </c:pt>
                <c:pt idx="70" formatCode="dd\ mmm\ yyyy">
                  <c:v>44593</c:v>
                </c:pt>
                <c:pt idx="71" formatCode="dd\ mmm\ yyyy">
                  <c:v>44605</c:v>
                </c:pt>
                <c:pt idx="72" formatCode="dd\ mmm\ yyyy">
                  <c:v>44619</c:v>
                </c:pt>
                <c:pt idx="73" formatCode="dd\ mmm\ yyyy">
                  <c:v>44626</c:v>
                </c:pt>
                <c:pt idx="74" formatCode="dd\ mmm\ yyyy">
                  <c:v>44633</c:v>
                </c:pt>
                <c:pt idx="75" formatCode="dd\ mmm\ yyyy">
                  <c:v>44637</c:v>
                </c:pt>
                <c:pt idx="76" formatCode="dd\ mmm\ yyyy">
                  <c:v>44654</c:v>
                </c:pt>
                <c:pt idx="77" formatCode="dd\ mmm\ yyyy">
                  <c:v>44668</c:v>
                </c:pt>
                <c:pt idx="78" formatCode="dd\ mmm\ yyyy">
                  <c:v>44675</c:v>
                </c:pt>
                <c:pt idx="79" formatCode="dd\ mmm\ yyyy">
                  <c:v>44703</c:v>
                </c:pt>
                <c:pt idx="80" formatCode="dd\ mmm\ yyyy">
                  <c:v>44710</c:v>
                </c:pt>
                <c:pt idx="81" formatCode="dd\ mmm\ yyyy">
                  <c:v>44723</c:v>
                </c:pt>
                <c:pt idx="82" formatCode="dd\ mmm\ yyyy">
                  <c:v>44744</c:v>
                </c:pt>
                <c:pt idx="83" formatCode="dd\ mmm\ yyyy">
                  <c:v>44752</c:v>
                </c:pt>
                <c:pt idx="84" formatCode="dd\ mmm\ yyyy">
                  <c:v>44760</c:v>
                </c:pt>
                <c:pt idx="85" formatCode="dd\ mmm\ yyyy">
                  <c:v>44775</c:v>
                </c:pt>
                <c:pt idx="86" formatCode="dd\ mmm\ yyyy">
                  <c:v>44781</c:v>
                </c:pt>
                <c:pt idx="87" formatCode="dd\ mmm\ yyyy">
                  <c:v>44786</c:v>
                </c:pt>
                <c:pt idx="88" formatCode="dd\ mmm\ yyyy">
                  <c:v>44811</c:v>
                </c:pt>
                <c:pt idx="89" formatCode="dd\ mmm\ yyyy">
                  <c:v>44822</c:v>
                </c:pt>
                <c:pt idx="90" formatCode="dd\ mmm\ yyyy">
                  <c:v>44829</c:v>
                </c:pt>
                <c:pt idx="91" formatCode="dd\ mmm\ yyyy">
                  <c:v>44835</c:v>
                </c:pt>
                <c:pt idx="92" formatCode="dd\ mmm\ yyyy">
                  <c:v>44835</c:v>
                </c:pt>
              </c:numCache>
            </c:numRef>
          </c:cat>
          <c:val>
            <c:numRef>
              <c:f>'Statistics years'!$P$9:$P$103</c:f>
              <c:numCache>
                <c:formatCode>#</c:formatCode>
                <c:ptCount val="95"/>
                <c:pt idx="0">
                  <c:v>1658</c:v>
                </c:pt>
                <c:pt idx="1">
                  <c:v>1658</c:v>
                </c:pt>
                <c:pt idx="2">
                  <c:v>1658</c:v>
                </c:pt>
                <c:pt idx="3">
                  <c:v>1658</c:v>
                </c:pt>
                <c:pt idx="4">
                  <c:v>1658</c:v>
                </c:pt>
                <c:pt idx="5">
                  <c:v>1658</c:v>
                </c:pt>
                <c:pt idx="6">
                  <c:v>1658</c:v>
                </c:pt>
                <c:pt idx="7">
                  <c:v>1658</c:v>
                </c:pt>
                <c:pt idx="8">
                  <c:v>1672</c:v>
                </c:pt>
                <c:pt idx="9">
                  <c:v>1672</c:v>
                </c:pt>
                <c:pt idx="10">
                  <c:v>1672</c:v>
                </c:pt>
                <c:pt idx="11">
                  <c:v>1672</c:v>
                </c:pt>
                <c:pt idx="12">
                  <c:v>1672</c:v>
                </c:pt>
                <c:pt idx="13">
                  <c:v>1672</c:v>
                </c:pt>
                <c:pt idx="14">
                  <c:v>1672</c:v>
                </c:pt>
                <c:pt idx="15">
                  <c:v>1672</c:v>
                </c:pt>
                <c:pt idx="16">
                  <c:v>1672</c:v>
                </c:pt>
                <c:pt idx="17">
                  <c:v>1672</c:v>
                </c:pt>
                <c:pt idx="18">
                  <c:v>1672</c:v>
                </c:pt>
                <c:pt idx="19">
                  <c:v>1672</c:v>
                </c:pt>
                <c:pt idx="20">
                  <c:v>1672</c:v>
                </c:pt>
                <c:pt idx="21">
                  <c:v>1672</c:v>
                </c:pt>
                <c:pt idx="22">
                  <c:v>1672</c:v>
                </c:pt>
                <c:pt idx="23">
                  <c:v>1672</c:v>
                </c:pt>
                <c:pt idx="24">
                  <c:v>1672</c:v>
                </c:pt>
                <c:pt idx="25">
                  <c:v>1672</c:v>
                </c:pt>
                <c:pt idx="26">
                  <c:v>1672</c:v>
                </c:pt>
                <c:pt idx="27">
                  <c:v>1672</c:v>
                </c:pt>
                <c:pt idx="28">
                  <c:v>1672</c:v>
                </c:pt>
                <c:pt idx="29">
                  <c:v>1672</c:v>
                </c:pt>
                <c:pt idx="30">
                  <c:v>1672</c:v>
                </c:pt>
                <c:pt idx="31">
                  <c:v>1672</c:v>
                </c:pt>
                <c:pt idx="32">
                  <c:v>1672</c:v>
                </c:pt>
                <c:pt idx="33">
                  <c:v>1672</c:v>
                </c:pt>
                <c:pt idx="34">
                  <c:v>1672</c:v>
                </c:pt>
                <c:pt idx="35">
                  <c:v>1672</c:v>
                </c:pt>
                <c:pt idx="36">
                  <c:v>1672</c:v>
                </c:pt>
                <c:pt idx="37">
                  <c:v>1672</c:v>
                </c:pt>
                <c:pt idx="38">
                  <c:v>1672</c:v>
                </c:pt>
                <c:pt idx="39">
                  <c:v>1672</c:v>
                </c:pt>
                <c:pt idx="40">
                  <c:v>1672</c:v>
                </c:pt>
                <c:pt idx="41">
                  <c:v>1672</c:v>
                </c:pt>
                <c:pt idx="42">
                  <c:v>1672</c:v>
                </c:pt>
                <c:pt idx="43">
                  <c:v>1672</c:v>
                </c:pt>
                <c:pt idx="44">
                  <c:v>1672</c:v>
                </c:pt>
                <c:pt idx="45">
                  <c:v>1672</c:v>
                </c:pt>
                <c:pt idx="46">
                  <c:v>1672</c:v>
                </c:pt>
                <c:pt idx="47">
                  <c:v>1672</c:v>
                </c:pt>
                <c:pt idx="48">
                  <c:v>1672</c:v>
                </c:pt>
                <c:pt idx="49">
                  <c:v>1672</c:v>
                </c:pt>
                <c:pt idx="50">
                  <c:v>1672</c:v>
                </c:pt>
                <c:pt idx="51">
                  <c:v>1672</c:v>
                </c:pt>
                <c:pt idx="52">
                  <c:v>1672</c:v>
                </c:pt>
                <c:pt idx="53">
                  <c:v>1672</c:v>
                </c:pt>
                <c:pt idx="54">
                  <c:v>1672</c:v>
                </c:pt>
                <c:pt idx="55">
                  <c:v>1672</c:v>
                </c:pt>
                <c:pt idx="56">
                  <c:v>1672</c:v>
                </c:pt>
                <c:pt idx="57">
                  <c:v>1672</c:v>
                </c:pt>
                <c:pt idx="58">
                  <c:v>1672</c:v>
                </c:pt>
                <c:pt idx="59">
                  <c:v>1672</c:v>
                </c:pt>
                <c:pt idx="60">
                  <c:v>1672</c:v>
                </c:pt>
                <c:pt idx="61">
                  <c:v>1672</c:v>
                </c:pt>
                <c:pt idx="62">
                  <c:v>1672</c:v>
                </c:pt>
                <c:pt idx="63">
                  <c:v>1672</c:v>
                </c:pt>
                <c:pt idx="64">
                  <c:v>1672</c:v>
                </c:pt>
                <c:pt idx="65">
                  <c:v>1672</c:v>
                </c:pt>
                <c:pt idx="66">
                  <c:v>1672</c:v>
                </c:pt>
                <c:pt idx="67">
                  <c:v>1672</c:v>
                </c:pt>
                <c:pt idx="68">
                  <c:v>1672</c:v>
                </c:pt>
                <c:pt idx="69">
                  <c:v>1672</c:v>
                </c:pt>
                <c:pt idx="70">
                  <c:v>1672</c:v>
                </c:pt>
                <c:pt idx="71">
                  <c:v>1672</c:v>
                </c:pt>
                <c:pt idx="72">
                  <c:v>1672</c:v>
                </c:pt>
                <c:pt idx="73">
                  <c:v>1672</c:v>
                </c:pt>
                <c:pt idx="74">
                  <c:v>1672</c:v>
                </c:pt>
                <c:pt idx="75">
                  <c:v>1672</c:v>
                </c:pt>
                <c:pt idx="76">
                  <c:v>1672</c:v>
                </c:pt>
                <c:pt idx="77">
                  <c:v>1672</c:v>
                </c:pt>
                <c:pt idx="78">
                  <c:v>1672</c:v>
                </c:pt>
                <c:pt idx="79">
                  <c:v>1672</c:v>
                </c:pt>
                <c:pt idx="80">
                  <c:v>1672</c:v>
                </c:pt>
                <c:pt idx="81">
                  <c:v>1672</c:v>
                </c:pt>
                <c:pt idx="82">
                  <c:v>1672</c:v>
                </c:pt>
                <c:pt idx="83">
                  <c:v>1672</c:v>
                </c:pt>
                <c:pt idx="84">
                  <c:v>1672</c:v>
                </c:pt>
                <c:pt idx="85">
                  <c:v>1672</c:v>
                </c:pt>
                <c:pt idx="86">
                  <c:v>1672</c:v>
                </c:pt>
                <c:pt idx="87">
                  <c:v>1672</c:v>
                </c:pt>
                <c:pt idx="88">
                  <c:v>1672</c:v>
                </c:pt>
                <c:pt idx="89">
                  <c:v>1672</c:v>
                </c:pt>
                <c:pt idx="90">
                  <c:v>1672</c:v>
                </c:pt>
                <c:pt idx="91">
                  <c:v>1672</c:v>
                </c:pt>
                <c:pt idx="92">
                  <c:v>1672</c:v>
                </c:pt>
              </c:numCache>
            </c:numRef>
          </c:val>
        </c:ser>
        <c:ser>
          <c:idx val="13"/>
          <c:order val="13"/>
          <c:tx>
            <c:strRef>
              <c:f>'Statistics years'!$Q$2</c:f>
              <c:strCache>
                <c:ptCount val="1"/>
                <c:pt idx="0">
                  <c:v>2003</c:v>
                </c:pt>
              </c:strCache>
            </c:strRef>
          </c:tx>
          <c:spPr>
            <a:ln w="19050">
              <a:solidFill>
                <a:srgbClr val="C0C000"/>
              </a:solidFill>
            </a:ln>
          </c:spPr>
          <c:marker>
            <c:symbol val="none"/>
          </c:marker>
          <c:cat>
            <c:numRef>
              <c:f>'Statistics years'!$B$9:$B$103</c:f>
              <c:numCache>
                <c:formatCode>mmm\ yyyy</c:formatCode>
                <c:ptCount val="95"/>
                <c:pt idx="0">
                  <c:v>42248</c:v>
                </c:pt>
                <c:pt idx="1">
                  <c:v>42491</c:v>
                </c:pt>
                <c:pt idx="2">
                  <c:v>42614</c:v>
                </c:pt>
                <c:pt idx="3">
                  <c:v>42795</c:v>
                </c:pt>
                <c:pt idx="4" formatCode="dd\ mmm\ yyyy">
                  <c:v>42880</c:v>
                </c:pt>
                <c:pt idx="5" formatCode="dd\ mmm\ yyyy">
                  <c:v>42961</c:v>
                </c:pt>
                <c:pt idx="6" formatCode="dd\ mmm\ yyyy">
                  <c:v>43045</c:v>
                </c:pt>
                <c:pt idx="7" formatCode="dd\ mmm\ yyyy">
                  <c:v>43171</c:v>
                </c:pt>
                <c:pt idx="8" formatCode="dd\ mmm\ yyyy">
                  <c:v>43181</c:v>
                </c:pt>
                <c:pt idx="9" formatCode="dd\ mmm\ yyyy">
                  <c:v>43273</c:v>
                </c:pt>
                <c:pt idx="10" formatCode="dd\ mmm\ yyyy">
                  <c:v>43363</c:v>
                </c:pt>
                <c:pt idx="11" formatCode="dd\ mmm\ yyyy">
                  <c:v>43414</c:v>
                </c:pt>
                <c:pt idx="12" formatCode="dd\ mmm\ yyyy">
                  <c:v>43501</c:v>
                </c:pt>
                <c:pt idx="13" formatCode="dd\ mmm\ yyyy">
                  <c:v>43595</c:v>
                </c:pt>
                <c:pt idx="14" formatCode="dd\ mmm\ yyyy">
                  <c:v>43683</c:v>
                </c:pt>
                <c:pt idx="15" formatCode="dd\ mmm\ yyyy">
                  <c:v>43692</c:v>
                </c:pt>
                <c:pt idx="16" formatCode="dd\ mmm\ yyyy">
                  <c:v>43712</c:v>
                </c:pt>
                <c:pt idx="17" formatCode="dd\ mmm\ yyyy">
                  <c:v>43725</c:v>
                </c:pt>
                <c:pt idx="18" formatCode="dd\ mmm\ yyyy">
                  <c:v>43730</c:v>
                </c:pt>
                <c:pt idx="19" formatCode="dd\ mmm\ yyyy">
                  <c:v>43790</c:v>
                </c:pt>
                <c:pt idx="20" formatCode="dd\ mmm\ yyyy">
                  <c:v>43803</c:v>
                </c:pt>
                <c:pt idx="21" formatCode="dd\ mmm\ yyyy">
                  <c:v>43813</c:v>
                </c:pt>
                <c:pt idx="22" formatCode="dd\ mmm\ yyyy">
                  <c:v>43831</c:v>
                </c:pt>
                <c:pt idx="23" formatCode="dd\ mmm\ yyyy">
                  <c:v>43875</c:v>
                </c:pt>
                <c:pt idx="24" formatCode="dd\ mmm\ yyyy">
                  <c:v>43903</c:v>
                </c:pt>
                <c:pt idx="25" formatCode="dd\ mmm\ yyyy">
                  <c:v>43913</c:v>
                </c:pt>
                <c:pt idx="26" formatCode="dd\ mmm\ yyyy">
                  <c:v>43923</c:v>
                </c:pt>
                <c:pt idx="27" formatCode="dd\ mmm\ yyyy">
                  <c:v>43928</c:v>
                </c:pt>
                <c:pt idx="28" formatCode="dd\ mmm\ yyyy">
                  <c:v>43936</c:v>
                </c:pt>
                <c:pt idx="29" formatCode="dd\ mmm\ yyyy">
                  <c:v>43942</c:v>
                </c:pt>
                <c:pt idx="30" formatCode="dd\ mmm\ yyyy">
                  <c:v>43949</c:v>
                </c:pt>
                <c:pt idx="31" formatCode="dd\ mmm\ yyyy">
                  <c:v>43955</c:v>
                </c:pt>
                <c:pt idx="32" formatCode="dd\ mmm\ yyyy">
                  <c:v>43963</c:v>
                </c:pt>
                <c:pt idx="33" formatCode="dd\ mmm\ yyyy">
                  <c:v>43969</c:v>
                </c:pt>
                <c:pt idx="34" formatCode="dd\ mmm\ yyyy">
                  <c:v>44011</c:v>
                </c:pt>
                <c:pt idx="35" formatCode="dd\ mmm\ yyyy">
                  <c:v>44026</c:v>
                </c:pt>
                <c:pt idx="36" formatCode="dd\ mmm\ yyyy">
                  <c:v>44052</c:v>
                </c:pt>
                <c:pt idx="37" formatCode="dd\ mmm\ yyyy">
                  <c:v>44056</c:v>
                </c:pt>
                <c:pt idx="38" formatCode="dd\ mmm\ yyyy">
                  <c:v>44072</c:v>
                </c:pt>
                <c:pt idx="39" formatCode="dd\ mmm\ yyyy">
                  <c:v>44094</c:v>
                </c:pt>
                <c:pt idx="40" formatCode="dd\ mmm\ yyyy">
                  <c:v>44109</c:v>
                </c:pt>
                <c:pt idx="41" formatCode="dd\ mmm\ yyyy">
                  <c:v>44118</c:v>
                </c:pt>
                <c:pt idx="42" formatCode="dd\ mmm\ yyyy">
                  <c:v>44127</c:v>
                </c:pt>
                <c:pt idx="43" formatCode="dd\ mmm\ yyyy">
                  <c:v>44136</c:v>
                </c:pt>
                <c:pt idx="44" formatCode="dd\ mmm\ yyyy">
                  <c:v>44143</c:v>
                </c:pt>
                <c:pt idx="45" formatCode="dd\ mmm\ yyyy">
                  <c:v>44159</c:v>
                </c:pt>
                <c:pt idx="46" formatCode="dd\ mmm\ yyyy">
                  <c:v>44164</c:v>
                </c:pt>
                <c:pt idx="47" formatCode="dd\ mmm\ yyyy">
                  <c:v>44210</c:v>
                </c:pt>
                <c:pt idx="48" formatCode="dd\ mmm\ yyyy">
                  <c:v>44216</c:v>
                </c:pt>
                <c:pt idx="49" formatCode="dd\ mmm\ yyyy">
                  <c:v>44219</c:v>
                </c:pt>
                <c:pt idx="50" formatCode="dd\ mmm\ yyyy">
                  <c:v>44234</c:v>
                </c:pt>
                <c:pt idx="51" formatCode="dd\ mmm\ yyyy">
                  <c:v>44243</c:v>
                </c:pt>
                <c:pt idx="52" formatCode="dd\ mmm\ yyyy">
                  <c:v>44248</c:v>
                </c:pt>
                <c:pt idx="53" formatCode="dd\ mmm\ yyyy">
                  <c:v>44255</c:v>
                </c:pt>
                <c:pt idx="54" formatCode="dd\ mmm\ yyyy">
                  <c:v>44269</c:v>
                </c:pt>
                <c:pt idx="55" formatCode="dd\ mmm\ yyyy">
                  <c:v>44276</c:v>
                </c:pt>
                <c:pt idx="56" formatCode="dd\ mmm\ yyyy">
                  <c:v>44283</c:v>
                </c:pt>
                <c:pt idx="57" formatCode="dd\ mmm\ yyyy">
                  <c:v>44329</c:v>
                </c:pt>
                <c:pt idx="58" formatCode="dd\ mmm\ yyyy">
                  <c:v>44352</c:v>
                </c:pt>
                <c:pt idx="59" formatCode="dd\ mmm\ yyyy">
                  <c:v>44387</c:v>
                </c:pt>
                <c:pt idx="60" formatCode="dd\ mmm\ yyyy">
                  <c:v>44416</c:v>
                </c:pt>
                <c:pt idx="61" formatCode="dd\ mmm\ yyyy">
                  <c:v>44455</c:v>
                </c:pt>
                <c:pt idx="62" formatCode="dd\ mmm\ yyyy">
                  <c:v>44517</c:v>
                </c:pt>
                <c:pt idx="63" formatCode="dd\ mmm\ yyyy">
                  <c:v>44524</c:v>
                </c:pt>
                <c:pt idx="64" formatCode="dd\ mmm\ yyyy">
                  <c:v>44541</c:v>
                </c:pt>
                <c:pt idx="65" formatCode="dd\ mmm\ yyyy">
                  <c:v>44551</c:v>
                </c:pt>
                <c:pt idx="66" formatCode="dd\ mmm\ yyyy">
                  <c:v>44562</c:v>
                </c:pt>
                <c:pt idx="67" formatCode="dd\ mmm\ yyyy">
                  <c:v>44569</c:v>
                </c:pt>
                <c:pt idx="68" formatCode="dd\ mmm\ yyyy">
                  <c:v>44579</c:v>
                </c:pt>
                <c:pt idx="69" formatCode="dd\ mmm\ yyyy">
                  <c:v>44587</c:v>
                </c:pt>
                <c:pt idx="70" formatCode="dd\ mmm\ yyyy">
                  <c:v>44593</c:v>
                </c:pt>
                <c:pt idx="71" formatCode="dd\ mmm\ yyyy">
                  <c:v>44605</c:v>
                </c:pt>
                <c:pt idx="72" formatCode="dd\ mmm\ yyyy">
                  <c:v>44619</c:v>
                </c:pt>
                <c:pt idx="73" formatCode="dd\ mmm\ yyyy">
                  <c:v>44626</c:v>
                </c:pt>
                <c:pt idx="74" formatCode="dd\ mmm\ yyyy">
                  <c:v>44633</c:v>
                </c:pt>
                <c:pt idx="75" formatCode="dd\ mmm\ yyyy">
                  <c:v>44637</c:v>
                </c:pt>
                <c:pt idx="76" formatCode="dd\ mmm\ yyyy">
                  <c:v>44654</c:v>
                </c:pt>
                <c:pt idx="77" formatCode="dd\ mmm\ yyyy">
                  <c:v>44668</c:v>
                </c:pt>
                <c:pt idx="78" formatCode="dd\ mmm\ yyyy">
                  <c:v>44675</c:v>
                </c:pt>
                <c:pt idx="79" formatCode="dd\ mmm\ yyyy">
                  <c:v>44703</c:v>
                </c:pt>
                <c:pt idx="80" formatCode="dd\ mmm\ yyyy">
                  <c:v>44710</c:v>
                </c:pt>
                <c:pt idx="81" formatCode="dd\ mmm\ yyyy">
                  <c:v>44723</c:v>
                </c:pt>
                <c:pt idx="82" formatCode="dd\ mmm\ yyyy">
                  <c:v>44744</c:v>
                </c:pt>
                <c:pt idx="83" formatCode="dd\ mmm\ yyyy">
                  <c:v>44752</c:v>
                </c:pt>
                <c:pt idx="84" formatCode="dd\ mmm\ yyyy">
                  <c:v>44760</c:v>
                </c:pt>
                <c:pt idx="85" formatCode="dd\ mmm\ yyyy">
                  <c:v>44775</c:v>
                </c:pt>
                <c:pt idx="86" formatCode="dd\ mmm\ yyyy">
                  <c:v>44781</c:v>
                </c:pt>
                <c:pt idx="87" formatCode="dd\ mmm\ yyyy">
                  <c:v>44786</c:v>
                </c:pt>
                <c:pt idx="88" formatCode="dd\ mmm\ yyyy">
                  <c:v>44811</c:v>
                </c:pt>
                <c:pt idx="89" formatCode="dd\ mmm\ yyyy">
                  <c:v>44822</c:v>
                </c:pt>
                <c:pt idx="90" formatCode="dd\ mmm\ yyyy">
                  <c:v>44829</c:v>
                </c:pt>
                <c:pt idx="91" formatCode="dd\ mmm\ yyyy">
                  <c:v>44835</c:v>
                </c:pt>
                <c:pt idx="92" formatCode="dd\ mmm\ yyyy">
                  <c:v>44835</c:v>
                </c:pt>
              </c:numCache>
            </c:numRef>
          </c:cat>
          <c:val>
            <c:numRef>
              <c:f>'Statistics years'!$Q$9:$Q$103</c:f>
              <c:numCache>
                <c:formatCode>#</c:formatCode>
                <c:ptCount val="95"/>
                <c:pt idx="0">
                  <c:v>1696</c:v>
                </c:pt>
                <c:pt idx="1">
                  <c:v>1696</c:v>
                </c:pt>
                <c:pt idx="2">
                  <c:v>1696</c:v>
                </c:pt>
                <c:pt idx="3">
                  <c:v>1696</c:v>
                </c:pt>
                <c:pt idx="4">
                  <c:v>1696</c:v>
                </c:pt>
                <c:pt idx="5">
                  <c:v>1696</c:v>
                </c:pt>
                <c:pt idx="6">
                  <c:v>1696</c:v>
                </c:pt>
                <c:pt idx="7">
                  <c:v>1696</c:v>
                </c:pt>
                <c:pt idx="8">
                  <c:v>1717</c:v>
                </c:pt>
                <c:pt idx="9">
                  <c:v>1717</c:v>
                </c:pt>
                <c:pt idx="10">
                  <c:v>1717</c:v>
                </c:pt>
                <c:pt idx="11">
                  <c:v>1717</c:v>
                </c:pt>
                <c:pt idx="12">
                  <c:v>1717</c:v>
                </c:pt>
                <c:pt idx="13">
                  <c:v>1717</c:v>
                </c:pt>
                <c:pt idx="14">
                  <c:v>1717</c:v>
                </c:pt>
                <c:pt idx="15">
                  <c:v>1717</c:v>
                </c:pt>
                <c:pt idx="16">
                  <c:v>1717</c:v>
                </c:pt>
                <c:pt idx="17">
                  <c:v>1717</c:v>
                </c:pt>
                <c:pt idx="18">
                  <c:v>1717</c:v>
                </c:pt>
                <c:pt idx="19">
                  <c:v>1717</c:v>
                </c:pt>
                <c:pt idx="20">
                  <c:v>1717</c:v>
                </c:pt>
                <c:pt idx="21">
                  <c:v>1717</c:v>
                </c:pt>
                <c:pt idx="22">
                  <c:v>1717</c:v>
                </c:pt>
                <c:pt idx="23">
                  <c:v>1717</c:v>
                </c:pt>
                <c:pt idx="24">
                  <c:v>1717</c:v>
                </c:pt>
                <c:pt idx="25">
                  <c:v>1717</c:v>
                </c:pt>
                <c:pt idx="26">
                  <c:v>1717</c:v>
                </c:pt>
                <c:pt idx="27">
                  <c:v>1717</c:v>
                </c:pt>
                <c:pt idx="28">
                  <c:v>1717</c:v>
                </c:pt>
                <c:pt idx="29">
                  <c:v>1717</c:v>
                </c:pt>
                <c:pt idx="30">
                  <c:v>1717</c:v>
                </c:pt>
                <c:pt idx="31">
                  <c:v>1717</c:v>
                </c:pt>
                <c:pt idx="32">
                  <c:v>1717</c:v>
                </c:pt>
                <c:pt idx="33">
                  <c:v>1717</c:v>
                </c:pt>
                <c:pt idx="34">
                  <c:v>1717</c:v>
                </c:pt>
                <c:pt idx="35">
                  <c:v>1717</c:v>
                </c:pt>
                <c:pt idx="36">
                  <c:v>1717</c:v>
                </c:pt>
                <c:pt idx="37">
                  <c:v>1717</c:v>
                </c:pt>
                <c:pt idx="38">
                  <c:v>1717</c:v>
                </c:pt>
                <c:pt idx="39">
                  <c:v>1717</c:v>
                </c:pt>
                <c:pt idx="40">
                  <c:v>1717</c:v>
                </c:pt>
                <c:pt idx="41">
                  <c:v>1717</c:v>
                </c:pt>
                <c:pt idx="42">
                  <c:v>1717</c:v>
                </c:pt>
                <c:pt idx="43">
                  <c:v>1717</c:v>
                </c:pt>
                <c:pt idx="44">
                  <c:v>1717</c:v>
                </c:pt>
                <c:pt idx="45">
                  <c:v>1717</c:v>
                </c:pt>
                <c:pt idx="46">
                  <c:v>1717</c:v>
                </c:pt>
                <c:pt idx="47">
                  <c:v>1717</c:v>
                </c:pt>
                <c:pt idx="48">
                  <c:v>1717</c:v>
                </c:pt>
                <c:pt idx="49">
                  <c:v>1717</c:v>
                </c:pt>
                <c:pt idx="50">
                  <c:v>1717</c:v>
                </c:pt>
                <c:pt idx="51">
                  <c:v>1717</c:v>
                </c:pt>
                <c:pt idx="52">
                  <c:v>1717</c:v>
                </c:pt>
                <c:pt idx="53">
                  <c:v>1717</c:v>
                </c:pt>
                <c:pt idx="54">
                  <c:v>1717</c:v>
                </c:pt>
                <c:pt idx="55">
                  <c:v>1717</c:v>
                </c:pt>
                <c:pt idx="56">
                  <c:v>1717</c:v>
                </c:pt>
                <c:pt idx="57">
                  <c:v>1717</c:v>
                </c:pt>
                <c:pt idx="58">
                  <c:v>1717</c:v>
                </c:pt>
                <c:pt idx="59">
                  <c:v>1717</c:v>
                </c:pt>
                <c:pt idx="60">
                  <c:v>1717</c:v>
                </c:pt>
                <c:pt idx="61">
                  <c:v>1717</c:v>
                </c:pt>
                <c:pt idx="62">
                  <c:v>1717</c:v>
                </c:pt>
                <c:pt idx="63">
                  <c:v>1717</c:v>
                </c:pt>
                <c:pt idx="64">
                  <c:v>1717</c:v>
                </c:pt>
                <c:pt idx="65">
                  <c:v>1717</c:v>
                </c:pt>
                <c:pt idx="66">
                  <c:v>1717</c:v>
                </c:pt>
                <c:pt idx="67">
                  <c:v>1717</c:v>
                </c:pt>
                <c:pt idx="68">
                  <c:v>1717</c:v>
                </c:pt>
                <c:pt idx="69">
                  <c:v>1717</c:v>
                </c:pt>
                <c:pt idx="70">
                  <c:v>1717</c:v>
                </c:pt>
                <c:pt idx="71">
                  <c:v>1717</c:v>
                </c:pt>
                <c:pt idx="72">
                  <c:v>1717</c:v>
                </c:pt>
                <c:pt idx="73">
                  <c:v>1717</c:v>
                </c:pt>
                <c:pt idx="74">
                  <c:v>1717</c:v>
                </c:pt>
                <c:pt idx="75">
                  <c:v>1717</c:v>
                </c:pt>
                <c:pt idx="76">
                  <c:v>1717</c:v>
                </c:pt>
                <c:pt idx="77">
                  <c:v>1717</c:v>
                </c:pt>
                <c:pt idx="78">
                  <c:v>1717</c:v>
                </c:pt>
                <c:pt idx="79">
                  <c:v>1717</c:v>
                </c:pt>
                <c:pt idx="80">
                  <c:v>1717</c:v>
                </c:pt>
                <c:pt idx="81">
                  <c:v>1717</c:v>
                </c:pt>
                <c:pt idx="82">
                  <c:v>1717</c:v>
                </c:pt>
                <c:pt idx="83">
                  <c:v>1717</c:v>
                </c:pt>
                <c:pt idx="84">
                  <c:v>1717</c:v>
                </c:pt>
                <c:pt idx="85">
                  <c:v>1717</c:v>
                </c:pt>
                <c:pt idx="86">
                  <c:v>1717</c:v>
                </c:pt>
                <c:pt idx="87">
                  <c:v>1717</c:v>
                </c:pt>
                <c:pt idx="88">
                  <c:v>1717</c:v>
                </c:pt>
                <c:pt idx="89">
                  <c:v>1717</c:v>
                </c:pt>
                <c:pt idx="90">
                  <c:v>1717</c:v>
                </c:pt>
                <c:pt idx="91">
                  <c:v>1717</c:v>
                </c:pt>
                <c:pt idx="92">
                  <c:v>1717</c:v>
                </c:pt>
              </c:numCache>
            </c:numRef>
          </c:val>
        </c:ser>
        <c:ser>
          <c:idx val="14"/>
          <c:order val="14"/>
          <c:tx>
            <c:strRef>
              <c:f>'Statistics years'!$R$2</c:f>
              <c:strCache>
                <c:ptCount val="1"/>
                <c:pt idx="0">
                  <c:v>2004</c:v>
                </c:pt>
              </c:strCache>
            </c:strRef>
          </c:tx>
          <c:spPr>
            <a:ln w="19050">
              <a:solidFill>
                <a:srgbClr val="00C000"/>
              </a:solidFill>
            </a:ln>
          </c:spPr>
          <c:marker>
            <c:symbol val="none"/>
          </c:marker>
          <c:cat>
            <c:numRef>
              <c:f>'Statistics years'!$B$9:$B$103</c:f>
              <c:numCache>
                <c:formatCode>mmm\ yyyy</c:formatCode>
                <c:ptCount val="95"/>
                <c:pt idx="0">
                  <c:v>42248</c:v>
                </c:pt>
                <c:pt idx="1">
                  <c:v>42491</c:v>
                </c:pt>
                <c:pt idx="2">
                  <c:v>42614</c:v>
                </c:pt>
                <c:pt idx="3">
                  <c:v>42795</c:v>
                </c:pt>
                <c:pt idx="4" formatCode="dd\ mmm\ yyyy">
                  <c:v>42880</c:v>
                </c:pt>
                <c:pt idx="5" formatCode="dd\ mmm\ yyyy">
                  <c:v>42961</c:v>
                </c:pt>
                <c:pt idx="6" formatCode="dd\ mmm\ yyyy">
                  <c:v>43045</c:v>
                </c:pt>
                <c:pt idx="7" formatCode="dd\ mmm\ yyyy">
                  <c:v>43171</c:v>
                </c:pt>
                <c:pt idx="8" formatCode="dd\ mmm\ yyyy">
                  <c:v>43181</c:v>
                </c:pt>
                <c:pt idx="9" formatCode="dd\ mmm\ yyyy">
                  <c:v>43273</c:v>
                </c:pt>
                <c:pt idx="10" formatCode="dd\ mmm\ yyyy">
                  <c:v>43363</c:v>
                </c:pt>
                <c:pt idx="11" formatCode="dd\ mmm\ yyyy">
                  <c:v>43414</c:v>
                </c:pt>
                <c:pt idx="12" formatCode="dd\ mmm\ yyyy">
                  <c:v>43501</c:v>
                </c:pt>
                <c:pt idx="13" formatCode="dd\ mmm\ yyyy">
                  <c:v>43595</c:v>
                </c:pt>
                <c:pt idx="14" formatCode="dd\ mmm\ yyyy">
                  <c:v>43683</c:v>
                </c:pt>
                <c:pt idx="15" formatCode="dd\ mmm\ yyyy">
                  <c:v>43692</c:v>
                </c:pt>
                <c:pt idx="16" formatCode="dd\ mmm\ yyyy">
                  <c:v>43712</c:v>
                </c:pt>
                <c:pt idx="17" formatCode="dd\ mmm\ yyyy">
                  <c:v>43725</c:v>
                </c:pt>
                <c:pt idx="18" formatCode="dd\ mmm\ yyyy">
                  <c:v>43730</c:v>
                </c:pt>
                <c:pt idx="19" formatCode="dd\ mmm\ yyyy">
                  <c:v>43790</c:v>
                </c:pt>
                <c:pt idx="20" formatCode="dd\ mmm\ yyyy">
                  <c:v>43803</c:v>
                </c:pt>
                <c:pt idx="21" formatCode="dd\ mmm\ yyyy">
                  <c:v>43813</c:v>
                </c:pt>
                <c:pt idx="22" formatCode="dd\ mmm\ yyyy">
                  <c:v>43831</c:v>
                </c:pt>
                <c:pt idx="23" formatCode="dd\ mmm\ yyyy">
                  <c:v>43875</c:v>
                </c:pt>
                <c:pt idx="24" formatCode="dd\ mmm\ yyyy">
                  <c:v>43903</c:v>
                </c:pt>
                <c:pt idx="25" formatCode="dd\ mmm\ yyyy">
                  <c:v>43913</c:v>
                </c:pt>
                <c:pt idx="26" formatCode="dd\ mmm\ yyyy">
                  <c:v>43923</c:v>
                </c:pt>
                <c:pt idx="27" formatCode="dd\ mmm\ yyyy">
                  <c:v>43928</c:v>
                </c:pt>
                <c:pt idx="28" formatCode="dd\ mmm\ yyyy">
                  <c:v>43936</c:v>
                </c:pt>
                <c:pt idx="29" formatCode="dd\ mmm\ yyyy">
                  <c:v>43942</c:v>
                </c:pt>
                <c:pt idx="30" formatCode="dd\ mmm\ yyyy">
                  <c:v>43949</c:v>
                </c:pt>
                <c:pt idx="31" formatCode="dd\ mmm\ yyyy">
                  <c:v>43955</c:v>
                </c:pt>
                <c:pt idx="32" formatCode="dd\ mmm\ yyyy">
                  <c:v>43963</c:v>
                </c:pt>
                <c:pt idx="33" formatCode="dd\ mmm\ yyyy">
                  <c:v>43969</c:v>
                </c:pt>
                <c:pt idx="34" formatCode="dd\ mmm\ yyyy">
                  <c:v>44011</c:v>
                </c:pt>
                <c:pt idx="35" formatCode="dd\ mmm\ yyyy">
                  <c:v>44026</c:v>
                </c:pt>
                <c:pt idx="36" formatCode="dd\ mmm\ yyyy">
                  <c:v>44052</c:v>
                </c:pt>
                <c:pt idx="37" formatCode="dd\ mmm\ yyyy">
                  <c:v>44056</c:v>
                </c:pt>
                <c:pt idx="38" formatCode="dd\ mmm\ yyyy">
                  <c:v>44072</c:v>
                </c:pt>
                <c:pt idx="39" formatCode="dd\ mmm\ yyyy">
                  <c:v>44094</c:v>
                </c:pt>
                <c:pt idx="40" formatCode="dd\ mmm\ yyyy">
                  <c:v>44109</c:v>
                </c:pt>
                <c:pt idx="41" formatCode="dd\ mmm\ yyyy">
                  <c:v>44118</c:v>
                </c:pt>
                <c:pt idx="42" formatCode="dd\ mmm\ yyyy">
                  <c:v>44127</c:v>
                </c:pt>
                <c:pt idx="43" formatCode="dd\ mmm\ yyyy">
                  <c:v>44136</c:v>
                </c:pt>
                <c:pt idx="44" formatCode="dd\ mmm\ yyyy">
                  <c:v>44143</c:v>
                </c:pt>
                <c:pt idx="45" formatCode="dd\ mmm\ yyyy">
                  <c:v>44159</c:v>
                </c:pt>
                <c:pt idx="46" formatCode="dd\ mmm\ yyyy">
                  <c:v>44164</c:v>
                </c:pt>
                <c:pt idx="47" formatCode="dd\ mmm\ yyyy">
                  <c:v>44210</c:v>
                </c:pt>
                <c:pt idx="48" formatCode="dd\ mmm\ yyyy">
                  <c:v>44216</c:v>
                </c:pt>
                <c:pt idx="49" formatCode="dd\ mmm\ yyyy">
                  <c:v>44219</c:v>
                </c:pt>
                <c:pt idx="50" formatCode="dd\ mmm\ yyyy">
                  <c:v>44234</c:v>
                </c:pt>
                <c:pt idx="51" formatCode="dd\ mmm\ yyyy">
                  <c:v>44243</c:v>
                </c:pt>
                <c:pt idx="52" formatCode="dd\ mmm\ yyyy">
                  <c:v>44248</c:v>
                </c:pt>
                <c:pt idx="53" formatCode="dd\ mmm\ yyyy">
                  <c:v>44255</c:v>
                </c:pt>
                <c:pt idx="54" formatCode="dd\ mmm\ yyyy">
                  <c:v>44269</c:v>
                </c:pt>
                <c:pt idx="55" formatCode="dd\ mmm\ yyyy">
                  <c:v>44276</c:v>
                </c:pt>
                <c:pt idx="56" formatCode="dd\ mmm\ yyyy">
                  <c:v>44283</c:v>
                </c:pt>
                <c:pt idx="57" formatCode="dd\ mmm\ yyyy">
                  <c:v>44329</c:v>
                </c:pt>
                <c:pt idx="58" formatCode="dd\ mmm\ yyyy">
                  <c:v>44352</c:v>
                </c:pt>
                <c:pt idx="59" formatCode="dd\ mmm\ yyyy">
                  <c:v>44387</c:v>
                </c:pt>
                <c:pt idx="60" formatCode="dd\ mmm\ yyyy">
                  <c:v>44416</c:v>
                </c:pt>
                <c:pt idx="61" formatCode="dd\ mmm\ yyyy">
                  <c:v>44455</c:v>
                </c:pt>
                <c:pt idx="62" formatCode="dd\ mmm\ yyyy">
                  <c:v>44517</c:v>
                </c:pt>
                <c:pt idx="63" formatCode="dd\ mmm\ yyyy">
                  <c:v>44524</c:v>
                </c:pt>
                <c:pt idx="64" formatCode="dd\ mmm\ yyyy">
                  <c:v>44541</c:v>
                </c:pt>
                <c:pt idx="65" formatCode="dd\ mmm\ yyyy">
                  <c:v>44551</c:v>
                </c:pt>
                <c:pt idx="66" formatCode="dd\ mmm\ yyyy">
                  <c:v>44562</c:v>
                </c:pt>
                <c:pt idx="67" formatCode="dd\ mmm\ yyyy">
                  <c:v>44569</c:v>
                </c:pt>
                <c:pt idx="68" formatCode="dd\ mmm\ yyyy">
                  <c:v>44579</c:v>
                </c:pt>
                <c:pt idx="69" formatCode="dd\ mmm\ yyyy">
                  <c:v>44587</c:v>
                </c:pt>
                <c:pt idx="70" formatCode="dd\ mmm\ yyyy">
                  <c:v>44593</c:v>
                </c:pt>
                <c:pt idx="71" formatCode="dd\ mmm\ yyyy">
                  <c:v>44605</c:v>
                </c:pt>
                <c:pt idx="72" formatCode="dd\ mmm\ yyyy">
                  <c:v>44619</c:v>
                </c:pt>
                <c:pt idx="73" formatCode="dd\ mmm\ yyyy">
                  <c:v>44626</c:v>
                </c:pt>
                <c:pt idx="74" formatCode="dd\ mmm\ yyyy">
                  <c:v>44633</c:v>
                </c:pt>
                <c:pt idx="75" formatCode="dd\ mmm\ yyyy">
                  <c:v>44637</c:v>
                </c:pt>
                <c:pt idx="76" formatCode="dd\ mmm\ yyyy">
                  <c:v>44654</c:v>
                </c:pt>
                <c:pt idx="77" formatCode="dd\ mmm\ yyyy">
                  <c:v>44668</c:v>
                </c:pt>
                <c:pt idx="78" formatCode="dd\ mmm\ yyyy">
                  <c:v>44675</c:v>
                </c:pt>
                <c:pt idx="79" formatCode="dd\ mmm\ yyyy">
                  <c:v>44703</c:v>
                </c:pt>
                <c:pt idx="80" formatCode="dd\ mmm\ yyyy">
                  <c:v>44710</c:v>
                </c:pt>
                <c:pt idx="81" formatCode="dd\ mmm\ yyyy">
                  <c:v>44723</c:v>
                </c:pt>
                <c:pt idx="82" formatCode="dd\ mmm\ yyyy">
                  <c:v>44744</c:v>
                </c:pt>
                <c:pt idx="83" formatCode="dd\ mmm\ yyyy">
                  <c:v>44752</c:v>
                </c:pt>
                <c:pt idx="84" formatCode="dd\ mmm\ yyyy">
                  <c:v>44760</c:v>
                </c:pt>
                <c:pt idx="85" formatCode="dd\ mmm\ yyyy">
                  <c:v>44775</c:v>
                </c:pt>
                <c:pt idx="86" formatCode="dd\ mmm\ yyyy">
                  <c:v>44781</c:v>
                </c:pt>
                <c:pt idx="87" formatCode="dd\ mmm\ yyyy">
                  <c:v>44786</c:v>
                </c:pt>
                <c:pt idx="88" formatCode="dd\ mmm\ yyyy">
                  <c:v>44811</c:v>
                </c:pt>
                <c:pt idx="89" formatCode="dd\ mmm\ yyyy">
                  <c:v>44822</c:v>
                </c:pt>
                <c:pt idx="90" formatCode="dd\ mmm\ yyyy">
                  <c:v>44829</c:v>
                </c:pt>
                <c:pt idx="91" formatCode="dd\ mmm\ yyyy">
                  <c:v>44835</c:v>
                </c:pt>
                <c:pt idx="92" formatCode="dd\ mmm\ yyyy">
                  <c:v>44835</c:v>
                </c:pt>
              </c:numCache>
            </c:numRef>
          </c:cat>
          <c:val>
            <c:numRef>
              <c:f>'Statistics years'!$R$9:$R$103</c:f>
              <c:numCache>
                <c:formatCode>#</c:formatCode>
                <c:ptCount val="95"/>
                <c:pt idx="0">
                  <c:v>1988</c:v>
                </c:pt>
                <c:pt idx="1">
                  <c:v>1992</c:v>
                </c:pt>
                <c:pt idx="2">
                  <c:v>1992</c:v>
                </c:pt>
                <c:pt idx="3">
                  <c:v>1992</c:v>
                </c:pt>
                <c:pt idx="4">
                  <c:v>1992</c:v>
                </c:pt>
                <c:pt idx="5">
                  <c:v>1992</c:v>
                </c:pt>
                <c:pt idx="6">
                  <c:v>1992</c:v>
                </c:pt>
                <c:pt idx="7">
                  <c:v>1992</c:v>
                </c:pt>
                <c:pt idx="8">
                  <c:v>2018</c:v>
                </c:pt>
                <c:pt idx="9">
                  <c:v>2018</c:v>
                </c:pt>
                <c:pt idx="10">
                  <c:v>2018</c:v>
                </c:pt>
                <c:pt idx="11">
                  <c:v>2018</c:v>
                </c:pt>
                <c:pt idx="12">
                  <c:v>2018</c:v>
                </c:pt>
                <c:pt idx="13">
                  <c:v>2018</c:v>
                </c:pt>
                <c:pt idx="14">
                  <c:v>2018</c:v>
                </c:pt>
                <c:pt idx="15">
                  <c:v>2018</c:v>
                </c:pt>
                <c:pt idx="16">
                  <c:v>2018</c:v>
                </c:pt>
                <c:pt idx="17">
                  <c:v>2018</c:v>
                </c:pt>
                <c:pt idx="18">
                  <c:v>2018</c:v>
                </c:pt>
                <c:pt idx="19">
                  <c:v>2018</c:v>
                </c:pt>
                <c:pt idx="20">
                  <c:v>2018</c:v>
                </c:pt>
                <c:pt idx="21">
                  <c:v>2018</c:v>
                </c:pt>
                <c:pt idx="22">
                  <c:v>2018</c:v>
                </c:pt>
                <c:pt idx="23">
                  <c:v>2018</c:v>
                </c:pt>
                <c:pt idx="24">
                  <c:v>2018</c:v>
                </c:pt>
                <c:pt idx="25">
                  <c:v>2018</c:v>
                </c:pt>
                <c:pt idx="26">
                  <c:v>2018</c:v>
                </c:pt>
                <c:pt idx="27">
                  <c:v>2018</c:v>
                </c:pt>
                <c:pt idx="28">
                  <c:v>2018</c:v>
                </c:pt>
                <c:pt idx="29">
                  <c:v>2018</c:v>
                </c:pt>
                <c:pt idx="30">
                  <c:v>2018</c:v>
                </c:pt>
                <c:pt idx="31">
                  <c:v>2018</c:v>
                </c:pt>
                <c:pt idx="32">
                  <c:v>2018</c:v>
                </c:pt>
                <c:pt idx="33">
                  <c:v>2018</c:v>
                </c:pt>
                <c:pt idx="34">
                  <c:v>2018</c:v>
                </c:pt>
                <c:pt idx="35">
                  <c:v>2018</c:v>
                </c:pt>
                <c:pt idx="36">
                  <c:v>2018</c:v>
                </c:pt>
                <c:pt idx="37">
                  <c:v>2018</c:v>
                </c:pt>
                <c:pt idx="38">
                  <c:v>2018</c:v>
                </c:pt>
                <c:pt idx="39">
                  <c:v>2018</c:v>
                </c:pt>
                <c:pt idx="40">
                  <c:v>2018</c:v>
                </c:pt>
                <c:pt idx="41">
                  <c:v>2018</c:v>
                </c:pt>
                <c:pt idx="42">
                  <c:v>2018</c:v>
                </c:pt>
                <c:pt idx="43">
                  <c:v>2018</c:v>
                </c:pt>
                <c:pt idx="44">
                  <c:v>2018</c:v>
                </c:pt>
                <c:pt idx="45">
                  <c:v>2018</c:v>
                </c:pt>
                <c:pt idx="46">
                  <c:v>2018</c:v>
                </c:pt>
                <c:pt idx="47">
                  <c:v>2018</c:v>
                </c:pt>
                <c:pt idx="48">
                  <c:v>2018</c:v>
                </c:pt>
                <c:pt idx="49">
                  <c:v>2018</c:v>
                </c:pt>
                <c:pt idx="50">
                  <c:v>2018</c:v>
                </c:pt>
                <c:pt idx="51">
                  <c:v>2018</c:v>
                </c:pt>
                <c:pt idx="52">
                  <c:v>2018</c:v>
                </c:pt>
                <c:pt idx="53">
                  <c:v>2018</c:v>
                </c:pt>
                <c:pt idx="54">
                  <c:v>2018</c:v>
                </c:pt>
                <c:pt idx="55">
                  <c:v>2018</c:v>
                </c:pt>
                <c:pt idx="56">
                  <c:v>2018</c:v>
                </c:pt>
                <c:pt idx="57">
                  <c:v>2018</c:v>
                </c:pt>
                <c:pt idx="58">
                  <c:v>2018</c:v>
                </c:pt>
                <c:pt idx="59">
                  <c:v>2018</c:v>
                </c:pt>
                <c:pt idx="60">
                  <c:v>2018</c:v>
                </c:pt>
                <c:pt idx="61">
                  <c:v>2018</c:v>
                </c:pt>
                <c:pt idx="62">
                  <c:v>2018</c:v>
                </c:pt>
                <c:pt idx="63">
                  <c:v>2018</c:v>
                </c:pt>
                <c:pt idx="64">
                  <c:v>2018</c:v>
                </c:pt>
                <c:pt idx="65">
                  <c:v>2018</c:v>
                </c:pt>
                <c:pt idx="66">
                  <c:v>2018</c:v>
                </c:pt>
                <c:pt idx="67">
                  <c:v>2018</c:v>
                </c:pt>
                <c:pt idx="68">
                  <c:v>2018</c:v>
                </c:pt>
                <c:pt idx="69">
                  <c:v>2018</c:v>
                </c:pt>
                <c:pt idx="70">
                  <c:v>2018</c:v>
                </c:pt>
                <c:pt idx="71">
                  <c:v>2018</c:v>
                </c:pt>
                <c:pt idx="72">
                  <c:v>2018</c:v>
                </c:pt>
                <c:pt idx="73">
                  <c:v>2018</c:v>
                </c:pt>
                <c:pt idx="74">
                  <c:v>2018</c:v>
                </c:pt>
                <c:pt idx="75">
                  <c:v>2018</c:v>
                </c:pt>
                <c:pt idx="76">
                  <c:v>2018</c:v>
                </c:pt>
                <c:pt idx="77">
                  <c:v>2018</c:v>
                </c:pt>
                <c:pt idx="78">
                  <c:v>2018</c:v>
                </c:pt>
                <c:pt idx="79">
                  <c:v>2018</c:v>
                </c:pt>
                <c:pt idx="80">
                  <c:v>2018</c:v>
                </c:pt>
                <c:pt idx="81">
                  <c:v>2018</c:v>
                </c:pt>
                <c:pt idx="82">
                  <c:v>2018</c:v>
                </c:pt>
                <c:pt idx="83">
                  <c:v>2018</c:v>
                </c:pt>
                <c:pt idx="84">
                  <c:v>2018</c:v>
                </c:pt>
                <c:pt idx="85">
                  <c:v>2018</c:v>
                </c:pt>
                <c:pt idx="86">
                  <c:v>2018</c:v>
                </c:pt>
                <c:pt idx="87">
                  <c:v>2018</c:v>
                </c:pt>
                <c:pt idx="88">
                  <c:v>2018</c:v>
                </c:pt>
                <c:pt idx="89">
                  <c:v>2018</c:v>
                </c:pt>
                <c:pt idx="90">
                  <c:v>2018</c:v>
                </c:pt>
                <c:pt idx="91">
                  <c:v>2018</c:v>
                </c:pt>
                <c:pt idx="92">
                  <c:v>2018</c:v>
                </c:pt>
              </c:numCache>
            </c:numRef>
          </c:val>
        </c:ser>
        <c:ser>
          <c:idx val="15"/>
          <c:order val="15"/>
          <c:tx>
            <c:strRef>
              <c:f>'Statistics years'!$S$2</c:f>
              <c:strCache>
                <c:ptCount val="1"/>
                <c:pt idx="0">
                  <c:v>2005</c:v>
                </c:pt>
              </c:strCache>
            </c:strRef>
          </c:tx>
          <c:spPr>
            <a:ln w="19050">
              <a:solidFill>
                <a:srgbClr val="00C0C0"/>
              </a:solidFill>
            </a:ln>
          </c:spPr>
          <c:marker>
            <c:symbol val="none"/>
          </c:marker>
          <c:cat>
            <c:numRef>
              <c:f>'Statistics years'!$B$9:$B$103</c:f>
              <c:numCache>
                <c:formatCode>mmm\ yyyy</c:formatCode>
                <c:ptCount val="95"/>
                <c:pt idx="0">
                  <c:v>42248</c:v>
                </c:pt>
                <c:pt idx="1">
                  <c:v>42491</c:v>
                </c:pt>
                <c:pt idx="2">
                  <c:v>42614</c:v>
                </c:pt>
                <c:pt idx="3">
                  <c:v>42795</c:v>
                </c:pt>
                <c:pt idx="4" formatCode="dd\ mmm\ yyyy">
                  <c:v>42880</c:v>
                </c:pt>
                <c:pt idx="5" formatCode="dd\ mmm\ yyyy">
                  <c:v>42961</c:v>
                </c:pt>
                <c:pt idx="6" formatCode="dd\ mmm\ yyyy">
                  <c:v>43045</c:v>
                </c:pt>
                <c:pt idx="7" formatCode="dd\ mmm\ yyyy">
                  <c:v>43171</c:v>
                </c:pt>
                <c:pt idx="8" formatCode="dd\ mmm\ yyyy">
                  <c:v>43181</c:v>
                </c:pt>
                <c:pt idx="9" formatCode="dd\ mmm\ yyyy">
                  <c:v>43273</c:v>
                </c:pt>
                <c:pt idx="10" formatCode="dd\ mmm\ yyyy">
                  <c:v>43363</c:v>
                </c:pt>
                <c:pt idx="11" formatCode="dd\ mmm\ yyyy">
                  <c:v>43414</c:v>
                </c:pt>
                <c:pt idx="12" formatCode="dd\ mmm\ yyyy">
                  <c:v>43501</c:v>
                </c:pt>
                <c:pt idx="13" formatCode="dd\ mmm\ yyyy">
                  <c:v>43595</c:v>
                </c:pt>
                <c:pt idx="14" formatCode="dd\ mmm\ yyyy">
                  <c:v>43683</c:v>
                </c:pt>
                <c:pt idx="15" formatCode="dd\ mmm\ yyyy">
                  <c:v>43692</c:v>
                </c:pt>
                <c:pt idx="16" formatCode="dd\ mmm\ yyyy">
                  <c:v>43712</c:v>
                </c:pt>
                <c:pt idx="17" formatCode="dd\ mmm\ yyyy">
                  <c:v>43725</c:v>
                </c:pt>
                <c:pt idx="18" formatCode="dd\ mmm\ yyyy">
                  <c:v>43730</c:v>
                </c:pt>
                <c:pt idx="19" formatCode="dd\ mmm\ yyyy">
                  <c:v>43790</c:v>
                </c:pt>
                <c:pt idx="20" formatCode="dd\ mmm\ yyyy">
                  <c:v>43803</c:v>
                </c:pt>
                <c:pt idx="21" formatCode="dd\ mmm\ yyyy">
                  <c:v>43813</c:v>
                </c:pt>
                <c:pt idx="22" formatCode="dd\ mmm\ yyyy">
                  <c:v>43831</c:v>
                </c:pt>
                <c:pt idx="23" formatCode="dd\ mmm\ yyyy">
                  <c:v>43875</c:v>
                </c:pt>
                <c:pt idx="24" formatCode="dd\ mmm\ yyyy">
                  <c:v>43903</c:v>
                </c:pt>
                <c:pt idx="25" formatCode="dd\ mmm\ yyyy">
                  <c:v>43913</c:v>
                </c:pt>
                <c:pt idx="26" formatCode="dd\ mmm\ yyyy">
                  <c:v>43923</c:v>
                </c:pt>
                <c:pt idx="27" formatCode="dd\ mmm\ yyyy">
                  <c:v>43928</c:v>
                </c:pt>
                <c:pt idx="28" formatCode="dd\ mmm\ yyyy">
                  <c:v>43936</c:v>
                </c:pt>
                <c:pt idx="29" formatCode="dd\ mmm\ yyyy">
                  <c:v>43942</c:v>
                </c:pt>
                <c:pt idx="30" formatCode="dd\ mmm\ yyyy">
                  <c:v>43949</c:v>
                </c:pt>
                <c:pt idx="31" formatCode="dd\ mmm\ yyyy">
                  <c:v>43955</c:v>
                </c:pt>
                <c:pt idx="32" formatCode="dd\ mmm\ yyyy">
                  <c:v>43963</c:v>
                </c:pt>
                <c:pt idx="33" formatCode="dd\ mmm\ yyyy">
                  <c:v>43969</c:v>
                </c:pt>
                <c:pt idx="34" formatCode="dd\ mmm\ yyyy">
                  <c:v>44011</c:v>
                </c:pt>
                <c:pt idx="35" formatCode="dd\ mmm\ yyyy">
                  <c:v>44026</c:v>
                </c:pt>
                <c:pt idx="36" formatCode="dd\ mmm\ yyyy">
                  <c:v>44052</c:v>
                </c:pt>
                <c:pt idx="37" formatCode="dd\ mmm\ yyyy">
                  <c:v>44056</c:v>
                </c:pt>
                <c:pt idx="38" formatCode="dd\ mmm\ yyyy">
                  <c:v>44072</c:v>
                </c:pt>
                <c:pt idx="39" formatCode="dd\ mmm\ yyyy">
                  <c:v>44094</c:v>
                </c:pt>
                <c:pt idx="40" formatCode="dd\ mmm\ yyyy">
                  <c:v>44109</c:v>
                </c:pt>
                <c:pt idx="41" formatCode="dd\ mmm\ yyyy">
                  <c:v>44118</c:v>
                </c:pt>
                <c:pt idx="42" formatCode="dd\ mmm\ yyyy">
                  <c:v>44127</c:v>
                </c:pt>
                <c:pt idx="43" formatCode="dd\ mmm\ yyyy">
                  <c:v>44136</c:v>
                </c:pt>
                <c:pt idx="44" formatCode="dd\ mmm\ yyyy">
                  <c:v>44143</c:v>
                </c:pt>
                <c:pt idx="45" formatCode="dd\ mmm\ yyyy">
                  <c:v>44159</c:v>
                </c:pt>
                <c:pt idx="46" formatCode="dd\ mmm\ yyyy">
                  <c:v>44164</c:v>
                </c:pt>
                <c:pt idx="47" formatCode="dd\ mmm\ yyyy">
                  <c:v>44210</c:v>
                </c:pt>
                <c:pt idx="48" formatCode="dd\ mmm\ yyyy">
                  <c:v>44216</c:v>
                </c:pt>
                <c:pt idx="49" formatCode="dd\ mmm\ yyyy">
                  <c:v>44219</c:v>
                </c:pt>
                <c:pt idx="50" formatCode="dd\ mmm\ yyyy">
                  <c:v>44234</c:v>
                </c:pt>
                <c:pt idx="51" formatCode="dd\ mmm\ yyyy">
                  <c:v>44243</c:v>
                </c:pt>
                <c:pt idx="52" formatCode="dd\ mmm\ yyyy">
                  <c:v>44248</c:v>
                </c:pt>
                <c:pt idx="53" formatCode="dd\ mmm\ yyyy">
                  <c:v>44255</c:v>
                </c:pt>
                <c:pt idx="54" formatCode="dd\ mmm\ yyyy">
                  <c:v>44269</c:v>
                </c:pt>
                <c:pt idx="55" formatCode="dd\ mmm\ yyyy">
                  <c:v>44276</c:v>
                </c:pt>
                <c:pt idx="56" formatCode="dd\ mmm\ yyyy">
                  <c:v>44283</c:v>
                </c:pt>
                <c:pt idx="57" formatCode="dd\ mmm\ yyyy">
                  <c:v>44329</c:v>
                </c:pt>
                <c:pt idx="58" formatCode="dd\ mmm\ yyyy">
                  <c:v>44352</c:v>
                </c:pt>
                <c:pt idx="59" formatCode="dd\ mmm\ yyyy">
                  <c:v>44387</c:v>
                </c:pt>
                <c:pt idx="60" formatCode="dd\ mmm\ yyyy">
                  <c:v>44416</c:v>
                </c:pt>
                <c:pt idx="61" formatCode="dd\ mmm\ yyyy">
                  <c:v>44455</c:v>
                </c:pt>
                <c:pt idx="62" formatCode="dd\ mmm\ yyyy">
                  <c:v>44517</c:v>
                </c:pt>
                <c:pt idx="63" formatCode="dd\ mmm\ yyyy">
                  <c:v>44524</c:v>
                </c:pt>
                <c:pt idx="64" formatCode="dd\ mmm\ yyyy">
                  <c:v>44541</c:v>
                </c:pt>
                <c:pt idx="65" formatCode="dd\ mmm\ yyyy">
                  <c:v>44551</c:v>
                </c:pt>
                <c:pt idx="66" formatCode="dd\ mmm\ yyyy">
                  <c:v>44562</c:v>
                </c:pt>
                <c:pt idx="67" formatCode="dd\ mmm\ yyyy">
                  <c:v>44569</c:v>
                </c:pt>
                <c:pt idx="68" formatCode="dd\ mmm\ yyyy">
                  <c:v>44579</c:v>
                </c:pt>
                <c:pt idx="69" formatCode="dd\ mmm\ yyyy">
                  <c:v>44587</c:v>
                </c:pt>
                <c:pt idx="70" formatCode="dd\ mmm\ yyyy">
                  <c:v>44593</c:v>
                </c:pt>
                <c:pt idx="71" formatCode="dd\ mmm\ yyyy">
                  <c:v>44605</c:v>
                </c:pt>
                <c:pt idx="72" formatCode="dd\ mmm\ yyyy">
                  <c:v>44619</c:v>
                </c:pt>
                <c:pt idx="73" formatCode="dd\ mmm\ yyyy">
                  <c:v>44626</c:v>
                </c:pt>
                <c:pt idx="74" formatCode="dd\ mmm\ yyyy">
                  <c:v>44633</c:v>
                </c:pt>
                <c:pt idx="75" formatCode="dd\ mmm\ yyyy">
                  <c:v>44637</c:v>
                </c:pt>
                <c:pt idx="76" formatCode="dd\ mmm\ yyyy">
                  <c:v>44654</c:v>
                </c:pt>
                <c:pt idx="77" formatCode="dd\ mmm\ yyyy">
                  <c:v>44668</c:v>
                </c:pt>
                <c:pt idx="78" formatCode="dd\ mmm\ yyyy">
                  <c:v>44675</c:v>
                </c:pt>
                <c:pt idx="79" formatCode="dd\ mmm\ yyyy">
                  <c:v>44703</c:v>
                </c:pt>
                <c:pt idx="80" formatCode="dd\ mmm\ yyyy">
                  <c:v>44710</c:v>
                </c:pt>
                <c:pt idx="81" formatCode="dd\ mmm\ yyyy">
                  <c:v>44723</c:v>
                </c:pt>
                <c:pt idx="82" formatCode="dd\ mmm\ yyyy">
                  <c:v>44744</c:v>
                </c:pt>
                <c:pt idx="83" formatCode="dd\ mmm\ yyyy">
                  <c:v>44752</c:v>
                </c:pt>
                <c:pt idx="84" formatCode="dd\ mmm\ yyyy">
                  <c:v>44760</c:v>
                </c:pt>
                <c:pt idx="85" formatCode="dd\ mmm\ yyyy">
                  <c:v>44775</c:v>
                </c:pt>
                <c:pt idx="86" formatCode="dd\ mmm\ yyyy">
                  <c:v>44781</c:v>
                </c:pt>
                <c:pt idx="87" formatCode="dd\ mmm\ yyyy">
                  <c:v>44786</c:v>
                </c:pt>
                <c:pt idx="88" formatCode="dd\ mmm\ yyyy">
                  <c:v>44811</c:v>
                </c:pt>
                <c:pt idx="89" formatCode="dd\ mmm\ yyyy">
                  <c:v>44822</c:v>
                </c:pt>
                <c:pt idx="90" formatCode="dd\ mmm\ yyyy">
                  <c:v>44829</c:v>
                </c:pt>
                <c:pt idx="91" formatCode="dd\ mmm\ yyyy">
                  <c:v>44835</c:v>
                </c:pt>
                <c:pt idx="92" formatCode="dd\ mmm\ yyyy">
                  <c:v>44835</c:v>
                </c:pt>
              </c:numCache>
            </c:numRef>
          </c:cat>
          <c:val>
            <c:numRef>
              <c:f>'Statistics years'!$S$9:$S$103</c:f>
              <c:numCache>
                <c:formatCode>#</c:formatCode>
                <c:ptCount val="95"/>
                <c:pt idx="0">
                  <c:v>1982</c:v>
                </c:pt>
                <c:pt idx="1">
                  <c:v>1982</c:v>
                </c:pt>
                <c:pt idx="2">
                  <c:v>1982</c:v>
                </c:pt>
                <c:pt idx="3">
                  <c:v>1982</c:v>
                </c:pt>
                <c:pt idx="4">
                  <c:v>1982</c:v>
                </c:pt>
                <c:pt idx="5">
                  <c:v>1982</c:v>
                </c:pt>
                <c:pt idx="6">
                  <c:v>1982</c:v>
                </c:pt>
                <c:pt idx="7">
                  <c:v>1982</c:v>
                </c:pt>
                <c:pt idx="8">
                  <c:v>2006</c:v>
                </c:pt>
                <c:pt idx="9">
                  <c:v>2006</c:v>
                </c:pt>
                <c:pt idx="10">
                  <c:v>2006</c:v>
                </c:pt>
                <c:pt idx="11">
                  <c:v>2006</c:v>
                </c:pt>
                <c:pt idx="12">
                  <c:v>2006</c:v>
                </c:pt>
                <c:pt idx="13">
                  <c:v>2006</c:v>
                </c:pt>
                <c:pt idx="14">
                  <c:v>2006</c:v>
                </c:pt>
                <c:pt idx="15">
                  <c:v>2006</c:v>
                </c:pt>
                <c:pt idx="16">
                  <c:v>2006</c:v>
                </c:pt>
                <c:pt idx="17">
                  <c:v>2006</c:v>
                </c:pt>
                <c:pt idx="18">
                  <c:v>2006</c:v>
                </c:pt>
                <c:pt idx="19">
                  <c:v>2006</c:v>
                </c:pt>
                <c:pt idx="20">
                  <c:v>2006</c:v>
                </c:pt>
                <c:pt idx="21">
                  <c:v>2006</c:v>
                </c:pt>
                <c:pt idx="22">
                  <c:v>2006</c:v>
                </c:pt>
                <c:pt idx="23">
                  <c:v>2006</c:v>
                </c:pt>
                <c:pt idx="24">
                  <c:v>2006</c:v>
                </c:pt>
                <c:pt idx="25">
                  <c:v>2006</c:v>
                </c:pt>
                <c:pt idx="26">
                  <c:v>2006</c:v>
                </c:pt>
                <c:pt idx="27">
                  <c:v>2006</c:v>
                </c:pt>
                <c:pt idx="28">
                  <c:v>2006</c:v>
                </c:pt>
                <c:pt idx="29">
                  <c:v>2006</c:v>
                </c:pt>
                <c:pt idx="30">
                  <c:v>2006</c:v>
                </c:pt>
                <c:pt idx="31">
                  <c:v>2006</c:v>
                </c:pt>
                <c:pt idx="32">
                  <c:v>2006</c:v>
                </c:pt>
                <c:pt idx="33">
                  <c:v>2006</c:v>
                </c:pt>
                <c:pt idx="34">
                  <c:v>2006</c:v>
                </c:pt>
                <c:pt idx="35">
                  <c:v>2006</c:v>
                </c:pt>
                <c:pt idx="36">
                  <c:v>2006</c:v>
                </c:pt>
                <c:pt idx="37">
                  <c:v>2006</c:v>
                </c:pt>
                <c:pt idx="38">
                  <c:v>2006</c:v>
                </c:pt>
                <c:pt idx="39">
                  <c:v>2006</c:v>
                </c:pt>
                <c:pt idx="40">
                  <c:v>2006</c:v>
                </c:pt>
                <c:pt idx="41">
                  <c:v>2006</c:v>
                </c:pt>
                <c:pt idx="42">
                  <c:v>2006</c:v>
                </c:pt>
                <c:pt idx="43">
                  <c:v>2006</c:v>
                </c:pt>
                <c:pt idx="44">
                  <c:v>2006</c:v>
                </c:pt>
                <c:pt idx="45">
                  <c:v>2006</c:v>
                </c:pt>
                <c:pt idx="46">
                  <c:v>2006</c:v>
                </c:pt>
                <c:pt idx="47">
                  <c:v>2006</c:v>
                </c:pt>
                <c:pt idx="48">
                  <c:v>2006</c:v>
                </c:pt>
                <c:pt idx="49">
                  <c:v>2006</c:v>
                </c:pt>
                <c:pt idx="50">
                  <c:v>2006</c:v>
                </c:pt>
                <c:pt idx="51">
                  <c:v>2006</c:v>
                </c:pt>
                <c:pt idx="52">
                  <c:v>2006</c:v>
                </c:pt>
                <c:pt idx="53">
                  <c:v>2006</c:v>
                </c:pt>
                <c:pt idx="54">
                  <c:v>2006</c:v>
                </c:pt>
                <c:pt idx="55">
                  <c:v>2006</c:v>
                </c:pt>
                <c:pt idx="56">
                  <c:v>2006</c:v>
                </c:pt>
                <c:pt idx="57">
                  <c:v>2006</c:v>
                </c:pt>
                <c:pt idx="58">
                  <c:v>2006</c:v>
                </c:pt>
                <c:pt idx="59">
                  <c:v>2006</c:v>
                </c:pt>
                <c:pt idx="60">
                  <c:v>2006</c:v>
                </c:pt>
                <c:pt idx="61">
                  <c:v>2006</c:v>
                </c:pt>
                <c:pt idx="62">
                  <c:v>2006</c:v>
                </c:pt>
                <c:pt idx="63">
                  <c:v>2006</c:v>
                </c:pt>
                <c:pt idx="64">
                  <c:v>2006</c:v>
                </c:pt>
                <c:pt idx="65">
                  <c:v>2006</c:v>
                </c:pt>
                <c:pt idx="66">
                  <c:v>2006</c:v>
                </c:pt>
                <c:pt idx="67">
                  <c:v>2006</c:v>
                </c:pt>
                <c:pt idx="68">
                  <c:v>2006</c:v>
                </c:pt>
                <c:pt idx="69">
                  <c:v>2006</c:v>
                </c:pt>
                <c:pt idx="70">
                  <c:v>2006</c:v>
                </c:pt>
                <c:pt idx="71">
                  <c:v>2006</c:v>
                </c:pt>
                <c:pt idx="72">
                  <c:v>2006</c:v>
                </c:pt>
                <c:pt idx="73">
                  <c:v>2006</c:v>
                </c:pt>
                <c:pt idx="74">
                  <c:v>2006</c:v>
                </c:pt>
                <c:pt idx="75">
                  <c:v>2006</c:v>
                </c:pt>
                <c:pt idx="76">
                  <c:v>2006</c:v>
                </c:pt>
                <c:pt idx="77">
                  <c:v>2006</c:v>
                </c:pt>
                <c:pt idx="78">
                  <c:v>2006</c:v>
                </c:pt>
                <c:pt idx="79">
                  <c:v>2006</c:v>
                </c:pt>
                <c:pt idx="80">
                  <c:v>2006</c:v>
                </c:pt>
                <c:pt idx="81">
                  <c:v>2006</c:v>
                </c:pt>
                <c:pt idx="82">
                  <c:v>2006</c:v>
                </c:pt>
                <c:pt idx="83">
                  <c:v>2006</c:v>
                </c:pt>
                <c:pt idx="84">
                  <c:v>2006</c:v>
                </c:pt>
                <c:pt idx="85">
                  <c:v>2006</c:v>
                </c:pt>
                <c:pt idx="86">
                  <c:v>2006</c:v>
                </c:pt>
                <c:pt idx="87">
                  <c:v>2006</c:v>
                </c:pt>
                <c:pt idx="88">
                  <c:v>2006</c:v>
                </c:pt>
                <c:pt idx="89">
                  <c:v>2006</c:v>
                </c:pt>
                <c:pt idx="90">
                  <c:v>2006</c:v>
                </c:pt>
                <c:pt idx="91">
                  <c:v>2006</c:v>
                </c:pt>
                <c:pt idx="92">
                  <c:v>2006</c:v>
                </c:pt>
              </c:numCache>
            </c:numRef>
          </c:val>
        </c:ser>
        <c:ser>
          <c:idx val="16"/>
          <c:order val="16"/>
          <c:tx>
            <c:strRef>
              <c:f>'Statistics years'!$T$2</c:f>
              <c:strCache>
                <c:ptCount val="1"/>
                <c:pt idx="0">
                  <c:v>2006</c:v>
                </c:pt>
              </c:strCache>
            </c:strRef>
          </c:tx>
          <c:spPr>
            <a:ln w="19050">
              <a:solidFill>
                <a:srgbClr val="0000FF"/>
              </a:solidFill>
            </a:ln>
          </c:spPr>
          <c:marker>
            <c:symbol val="none"/>
          </c:marker>
          <c:cat>
            <c:numRef>
              <c:f>'Statistics years'!$B$9:$B$103</c:f>
              <c:numCache>
                <c:formatCode>mmm\ yyyy</c:formatCode>
                <c:ptCount val="95"/>
                <c:pt idx="0">
                  <c:v>42248</c:v>
                </c:pt>
                <c:pt idx="1">
                  <c:v>42491</c:v>
                </c:pt>
                <c:pt idx="2">
                  <c:v>42614</c:v>
                </c:pt>
                <c:pt idx="3">
                  <c:v>42795</c:v>
                </c:pt>
                <c:pt idx="4" formatCode="dd\ mmm\ yyyy">
                  <c:v>42880</c:v>
                </c:pt>
                <c:pt idx="5" formatCode="dd\ mmm\ yyyy">
                  <c:v>42961</c:v>
                </c:pt>
                <c:pt idx="6" formatCode="dd\ mmm\ yyyy">
                  <c:v>43045</c:v>
                </c:pt>
                <c:pt idx="7" formatCode="dd\ mmm\ yyyy">
                  <c:v>43171</c:v>
                </c:pt>
                <c:pt idx="8" formatCode="dd\ mmm\ yyyy">
                  <c:v>43181</c:v>
                </c:pt>
                <c:pt idx="9" formatCode="dd\ mmm\ yyyy">
                  <c:v>43273</c:v>
                </c:pt>
                <c:pt idx="10" formatCode="dd\ mmm\ yyyy">
                  <c:v>43363</c:v>
                </c:pt>
                <c:pt idx="11" formatCode="dd\ mmm\ yyyy">
                  <c:v>43414</c:v>
                </c:pt>
                <c:pt idx="12" formatCode="dd\ mmm\ yyyy">
                  <c:v>43501</c:v>
                </c:pt>
                <c:pt idx="13" formatCode="dd\ mmm\ yyyy">
                  <c:v>43595</c:v>
                </c:pt>
                <c:pt idx="14" formatCode="dd\ mmm\ yyyy">
                  <c:v>43683</c:v>
                </c:pt>
                <c:pt idx="15" formatCode="dd\ mmm\ yyyy">
                  <c:v>43692</c:v>
                </c:pt>
                <c:pt idx="16" formatCode="dd\ mmm\ yyyy">
                  <c:v>43712</c:v>
                </c:pt>
                <c:pt idx="17" formatCode="dd\ mmm\ yyyy">
                  <c:v>43725</c:v>
                </c:pt>
                <c:pt idx="18" formatCode="dd\ mmm\ yyyy">
                  <c:v>43730</c:v>
                </c:pt>
                <c:pt idx="19" formatCode="dd\ mmm\ yyyy">
                  <c:v>43790</c:v>
                </c:pt>
                <c:pt idx="20" formatCode="dd\ mmm\ yyyy">
                  <c:v>43803</c:v>
                </c:pt>
                <c:pt idx="21" formatCode="dd\ mmm\ yyyy">
                  <c:v>43813</c:v>
                </c:pt>
                <c:pt idx="22" formatCode="dd\ mmm\ yyyy">
                  <c:v>43831</c:v>
                </c:pt>
                <c:pt idx="23" formatCode="dd\ mmm\ yyyy">
                  <c:v>43875</c:v>
                </c:pt>
                <c:pt idx="24" formatCode="dd\ mmm\ yyyy">
                  <c:v>43903</c:v>
                </c:pt>
                <c:pt idx="25" formatCode="dd\ mmm\ yyyy">
                  <c:v>43913</c:v>
                </c:pt>
                <c:pt idx="26" formatCode="dd\ mmm\ yyyy">
                  <c:v>43923</c:v>
                </c:pt>
                <c:pt idx="27" formatCode="dd\ mmm\ yyyy">
                  <c:v>43928</c:v>
                </c:pt>
                <c:pt idx="28" formatCode="dd\ mmm\ yyyy">
                  <c:v>43936</c:v>
                </c:pt>
                <c:pt idx="29" formatCode="dd\ mmm\ yyyy">
                  <c:v>43942</c:v>
                </c:pt>
                <c:pt idx="30" formatCode="dd\ mmm\ yyyy">
                  <c:v>43949</c:v>
                </c:pt>
                <c:pt idx="31" formatCode="dd\ mmm\ yyyy">
                  <c:v>43955</c:v>
                </c:pt>
                <c:pt idx="32" formatCode="dd\ mmm\ yyyy">
                  <c:v>43963</c:v>
                </c:pt>
                <c:pt idx="33" formatCode="dd\ mmm\ yyyy">
                  <c:v>43969</c:v>
                </c:pt>
                <c:pt idx="34" formatCode="dd\ mmm\ yyyy">
                  <c:v>44011</c:v>
                </c:pt>
                <c:pt idx="35" formatCode="dd\ mmm\ yyyy">
                  <c:v>44026</c:v>
                </c:pt>
                <c:pt idx="36" formatCode="dd\ mmm\ yyyy">
                  <c:v>44052</c:v>
                </c:pt>
                <c:pt idx="37" formatCode="dd\ mmm\ yyyy">
                  <c:v>44056</c:v>
                </c:pt>
                <c:pt idx="38" formatCode="dd\ mmm\ yyyy">
                  <c:v>44072</c:v>
                </c:pt>
                <c:pt idx="39" formatCode="dd\ mmm\ yyyy">
                  <c:v>44094</c:v>
                </c:pt>
                <c:pt idx="40" formatCode="dd\ mmm\ yyyy">
                  <c:v>44109</c:v>
                </c:pt>
                <c:pt idx="41" formatCode="dd\ mmm\ yyyy">
                  <c:v>44118</c:v>
                </c:pt>
                <c:pt idx="42" formatCode="dd\ mmm\ yyyy">
                  <c:v>44127</c:v>
                </c:pt>
                <c:pt idx="43" formatCode="dd\ mmm\ yyyy">
                  <c:v>44136</c:v>
                </c:pt>
                <c:pt idx="44" formatCode="dd\ mmm\ yyyy">
                  <c:v>44143</c:v>
                </c:pt>
                <c:pt idx="45" formatCode="dd\ mmm\ yyyy">
                  <c:v>44159</c:v>
                </c:pt>
                <c:pt idx="46" formatCode="dd\ mmm\ yyyy">
                  <c:v>44164</c:v>
                </c:pt>
                <c:pt idx="47" formatCode="dd\ mmm\ yyyy">
                  <c:v>44210</c:v>
                </c:pt>
                <c:pt idx="48" formatCode="dd\ mmm\ yyyy">
                  <c:v>44216</c:v>
                </c:pt>
                <c:pt idx="49" formatCode="dd\ mmm\ yyyy">
                  <c:v>44219</c:v>
                </c:pt>
                <c:pt idx="50" formatCode="dd\ mmm\ yyyy">
                  <c:v>44234</c:v>
                </c:pt>
                <c:pt idx="51" formatCode="dd\ mmm\ yyyy">
                  <c:v>44243</c:v>
                </c:pt>
                <c:pt idx="52" formatCode="dd\ mmm\ yyyy">
                  <c:v>44248</c:v>
                </c:pt>
                <c:pt idx="53" formatCode="dd\ mmm\ yyyy">
                  <c:v>44255</c:v>
                </c:pt>
                <c:pt idx="54" formatCode="dd\ mmm\ yyyy">
                  <c:v>44269</c:v>
                </c:pt>
                <c:pt idx="55" formatCode="dd\ mmm\ yyyy">
                  <c:v>44276</c:v>
                </c:pt>
                <c:pt idx="56" formatCode="dd\ mmm\ yyyy">
                  <c:v>44283</c:v>
                </c:pt>
                <c:pt idx="57" formatCode="dd\ mmm\ yyyy">
                  <c:v>44329</c:v>
                </c:pt>
                <c:pt idx="58" formatCode="dd\ mmm\ yyyy">
                  <c:v>44352</c:v>
                </c:pt>
                <c:pt idx="59" formatCode="dd\ mmm\ yyyy">
                  <c:v>44387</c:v>
                </c:pt>
                <c:pt idx="60" formatCode="dd\ mmm\ yyyy">
                  <c:v>44416</c:v>
                </c:pt>
                <c:pt idx="61" formatCode="dd\ mmm\ yyyy">
                  <c:v>44455</c:v>
                </c:pt>
                <c:pt idx="62" formatCode="dd\ mmm\ yyyy">
                  <c:v>44517</c:v>
                </c:pt>
                <c:pt idx="63" formatCode="dd\ mmm\ yyyy">
                  <c:v>44524</c:v>
                </c:pt>
                <c:pt idx="64" formatCode="dd\ mmm\ yyyy">
                  <c:v>44541</c:v>
                </c:pt>
                <c:pt idx="65" formatCode="dd\ mmm\ yyyy">
                  <c:v>44551</c:v>
                </c:pt>
                <c:pt idx="66" formatCode="dd\ mmm\ yyyy">
                  <c:v>44562</c:v>
                </c:pt>
                <c:pt idx="67" formatCode="dd\ mmm\ yyyy">
                  <c:v>44569</c:v>
                </c:pt>
                <c:pt idx="68" formatCode="dd\ mmm\ yyyy">
                  <c:v>44579</c:v>
                </c:pt>
                <c:pt idx="69" formatCode="dd\ mmm\ yyyy">
                  <c:v>44587</c:v>
                </c:pt>
                <c:pt idx="70" formatCode="dd\ mmm\ yyyy">
                  <c:v>44593</c:v>
                </c:pt>
                <c:pt idx="71" formatCode="dd\ mmm\ yyyy">
                  <c:v>44605</c:v>
                </c:pt>
                <c:pt idx="72" formatCode="dd\ mmm\ yyyy">
                  <c:v>44619</c:v>
                </c:pt>
                <c:pt idx="73" formatCode="dd\ mmm\ yyyy">
                  <c:v>44626</c:v>
                </c:pt>
                <c:pt idx="74" formatCode="dd\ mmm\ yyyy">
                  <c:v>44633</c:v>
                </c:pt>
                <c:pt idx="75" formatCode="dd\ mmm\ yyyy">
                  <c:v>44637</c:v>
                </c:pt>
                <c:pt idx="76" formatCode="dd\ mmm\ yyyy">
                  <c:v>44654</c:v>
                </c:pt>
                <c:pt idx="77" formatCode="dd\ mmm\ yyyy">
                  <c:v>44668</c:v>
                </c:pt>
                <c:pt idx="78" formatCode="dd\ mmm\ yyyy">
                  <c:v>44675</c:v>
                </c:pt>
                <c:pt idx="79" formatCode="dd\ mmm\ yyyy">
                  <c:v>44703</c:v>
                </c:pt>
                <c:pt idx="80" formatCode="dd\ mmm\ yyyy">
                  <c:v>44710</c:v>
                </c:pt>
                <c:pt idx="81" formatCode="dd\ mmm\ yyyy">
                  <c:v>44723</c:v>
                </c:pt>
                <c:pt idx="82" formatCode="dd\ mmm\ yyyy">
                  <c:v>44744</c:v>
                </c:pt>
                <c:pt idx="83" formatCode="dd\ mmm\ yyyy">
                  <c:v>44752</c:v>
                </c:pt>
                <c:pt idx="84" formatCode="dd\ mmm\ yyyy">
                  <c:v>44760</c:v>
                </c:pt>
                <c:pt idx="85" formatCode="dd\ mmm\ yyyy">
                  <c:v>44775</c:v>
                </c:pt>
                <c:pt idx="86" formatCode="dd\ mmm\ yyyy">
                  <c:v>44781</c:v>
                </c:pt>
                <c:pt idx="87" formatCode="dd\ mmm\ yyyy">
                  <c:v>44786</c:v>
                </c:pt>
                <c:pt idx="88" formatCode="dd\ mmm\ yyyy">
                  <c:v>44811</c:v>
                </c:pt>
                <c:pt idx="89" formatCode="dd\ mmm\ yyyy">
                  <c:v>44822</c:v>
                </c:pt>
                <c:pt idx="90" formatCode="dd\ mmm\ yyyy">
                  <c:v>44829</c:v>
                </c:pt>
                <c:pt idx="91" formatCode="dd\ mmm\ yyyy">
                  <c:v>44835</c:v>
                </c:pt>
                <c:pt idx="92" formatCode="dd\ mmm\ yyyy">
                  <c:v>44835</c:v>
                </c:pt>
              </c:numCache>
            </c:numRef>
          </c:cat>
          <c:val>
            <c:numRef>
              <c:f>'Statistics years'!$T$9:$T$103</c:f>
              <c:numCache>
                <c:formatCode>#</c:formatCode>
                <c:ptCount val="95"/>
                <c:pt idx="0">
                  <c:v>2017</c:v>
                </c:pt>
                <c:pt idx="1">
                  <c:v>2017</c:v>
                </c:pt>
                <c:pt idx="2">
                  <c:v>2017</c:v>
                </c:pt>
                <c:pt idx="3">
                  <c:v>2017</c:v>
                </c:pt>
                <c:pt idx="4">
                  <c:v>2017</c:v>
                </c:pt>
                <c:pt idx="5">
                  <c:v>2017</c:v>
                </c:pt>
                <c:pt idx="6">
                  <c:v>2017</c:v>
                </c:pt>
                <c:pt idx="7">
                  <c:v>2017</c:v>
                </c:pt>
                <c:pt idx="8">
                  <c:v>2037</c:v>
                </c:pt>
                <c:pt idx="9">
                  <c:v>2037</c:v>
                </c:pt>
                <c:pt idx="10">
                  <c:v>2037</c:v>
                </c:pt>
                <c:pt idx="11">
                  <c:v>2037</c:v>
                </c:pt>
                <c:pt idx="12">
                  <c:v>2037</c:v>
                </c:pt>
                <c:pt idx="13">
                  <c:v>2037</c:v>
                </c:pt>
                <c:pt idx="14">
                  <c:v>2037</c:v>
                </c:pt>
                <c:pt idx="15">
                  <c:v>2037</c:v>
                </c:pt>
                <c:pt idx="16">
                  <c:v>2037</c:v>
                </c:pt>
                <c:pt idx="17">
                  <c:v>2037</c:v>
                </c:pt>
                <c:pt idx="18">
                  <c:v>2037</c:v>
                </c:pt>
                <c:pt idx="19">
                  <c:v>2037</c:v>
                </c:pt>
                <c:pt idx="20">
                  <c:v>2037</c:v>
                </c:pt>
                <c:pt idx="21">
                  <c:v>2037</c:v>
                </c:pt>
                <c:pt idx="22">
                  <c:v>2037</c:v>
                </c:pt>
                <c:pt idx="23">
                  <c:v>2037</c:v>
                </c:pt>
                <c:pt idx="24">
                  <c:v>2037</c:v>
                </c:pt>
                <c:pt idx="25">
                  <c:v>2037</c:v>
                </c:pt>
                <c:pt idx="26">
                  <c:v>2037</c:v>
                </c:pt>
                <c:pt idx="27">
                  <c:v>2037</c:v>
                </c:pt>
                <c:pt idx="28">
                  <c:v>2037</c:v>
                </c:pt>
                <c:pt idx="29">
                  <c:v>2037</c:v>
                </c:pt>
                <c:pt idx="30">
                  <c:v>2037</c:v>
                </c:pt>
                <c:pt idx="31">
                  <c:v>2037</c:v>
                </c:pt>
                <c:pt idx="32">
                  <c:v>2037</c:v>
                </c:pt>
                <c:pt idx="33">
                  <c:v>2037</c:v>
                </c:pt>
                <c:pt idx="34">
                  <c:v>2037</c:v>
                </c:pt>
                <c:pt idx="35">
                  <c:v>2037</c:v>
                </c:pt>
                <c:pt idx="36">
                  <c:v>2037</c:v>
                </c:pt>
                <c:pt idx="37">
                  <c:v>2037</c:v>
                </c:pt>
                <c:pt idx="38">
                  <c:v>2037</c:v>
                </c:pt>
                <c:pt idx="39">
                  <c:v>2037</c:v>
                </c:pt>
                <c:pt idx="40">
                  <c:v>2037</c:v>
                </c:pt>
                <c:pt idx="41">
                  <c:v>2037</c:v>
                </c:pt>
                <c:pt idx="42">
                  <c:v>2037</c:v>
                </c:pt>
                <c:pt idx="43">
                  <c:v>2037</c:v>
                </c:pt>
                <c:pt idx="44">
                  <c:v>2037</c:v>
                </c:pt>
                <c:pt idx="45">
                  <c:v>2037</c:v>
                </c:pt>
                <c:pt idx="46">
                  <c:v>2037</c:v>
                </c:pt>
                <c:pt idx="47">
                  <c:v>2037</c:v>
                </c:pt>
                <c:pt idx="48">
                  <c:v>2037</c:v>
                </c:pt>
                <c:pt idx="49">
                  <c:v>2037</c:v>
                </c:pt>
                <c:pt idx="50">
                  <c:v>2037</c:v>
                </c:pt>
                <c:pt idx="51">
                  <c:v>2037</c:v>
                </c:pt>
                <c:pt idx="52">
                  <c:v>2037</c:v>
                </c:pt>
                <c:pt idx="53">
                  <c:v>2037</c:v>
                </c:pt>
                <c:pt idx="54">
                  <c:v>2037</c:v>
                </c:pt>
                <c:pt idx="55">
                  <c:v>2037</c:v>
                </c:pt>
                <c:pt idx="56">
                  <c:v>2037</c:v>
                </c:pt>
                <c:pt idx="57">
                  <c:v>2037</c:v>
                </c:pt>
                <c:pt idx="58">
                  <c:v>2037</c:v>
                </c:pt>
                <c:pt idx="59">
                  <c:v>2037</c:v>
                </c:pt>
                <c:pt idx="60">
                  <c:v>2037</c:v>
                </c:pt>
                <c:pt idx="61">
                  <c:v>2037</c:v>
                </c:pt>
                <c:pt idx="62">
                  <c:v>2037</c:v>
                </c:pt>
                <c:pt idx="63">
                  <c:v>2037</c:v>
                </c:pt>
                <c:pt idx="64">
                  <c:v>2037</c:v>
                </c:pt>
                <c:pt idx="65">
                  <c:v>2037</c:v>
                </c:pt>
                <c:pt idx="66">
                  <c:v>2037</c:v>
                </c:pt>
                <c:pt idx="67">
                  <c:v>2037</c:v>
                </c:pt>
                <c:pt idx="68">
                  <c:v>2037</c:v>
                </c:pt>
                <c:pt idx="69">
                  <c:v>2037</c:v>
                </c:pt>
                <c:pt idx="70">
                  <c:v>2037</c:v>
                </c:pt>
                <c:pt idx="71">
                  <c:v>2037</c:v>
                </c:pt>
                <c:pt idx="72">
                  <c:v>2037</c:v>
                </c:pt>
                <c:pt idx="73">
                  <c:v>2037</c:v>
                </c:pt>
                <c:pt idx="74">
                  <c:v>2037</c:v>
                </c:pt>
                <c:pt idx="75">
                  <c:v>2037</c:v>
                </c:pt>
                <c:pt idx="76">
                  <c:v>2037</c:v>
                </c:pt>
                <c:pt idx="77">
                  <c:v>2037</c:v>
                </c:pt>
                <c:pt idx="78">
                  <c:v>2037</c:v>
                </c:pt>
                <c:pt idx="79">
                  <c:v>2037</c:v>
                </c:pt>
                <c:pt idx="80">
                  <c:v>2037</c:v>
                </c:pt>
                <c:pt idx="81">
                  <c:v>2037</c:v>
                </c:pt>
                <c:pt idx="82">
                  <c:v>2037</c:v>
                </c:pt>
                <c:pt idx="83">
                  <c:v>2037</c:v>
                </c:pt>
                <c:pt idx="84">
                  <c:v>2037</c:v>
                </c:pt>
                <c:pt idx="85">
                  <c:v>2037</c:v>
                </c:pt>
                <c:pt idx="86">
                  <c:v>2037</c:v>
                </c:pt>
                <c:pt idx="87">
                  <c:v>2037</c:v>
                </c:pt>
                <c:pt idx="88">
                  <c:v>2037</c:v>
                </c:pt>
                <c:pt idx="89">
                  <c:v>2037</c:v>
                </c:pt>
                <c:pt idx="90">
                  <c:v>2037</c:v>
                </c:pt>
                <c:pt idx="91">
                  <c:v>2037</c:v>
                </c:pt>
                <c:pt idx="92">
                  <c:v>2037</c:v>
                </c:pt>
              </c:numCache>
            </c:numRef>
          </c:val>
        </c:ser>
        <c:ser>
          <c:idx val="17"/>
          <c:order val="17"/>
          <c:tx>
            <c:strRef>
              <c:f>'Statistics years'!$U$2</c:f>
              <c:strCache>
                <c:ptCount val="1"/>
                <c:pt idx="0">
                  <c:v>2007</c:v>
                </c:pt>
              </c:strCache>
            </c:strRef>
          </c:tx>
          <c:spPr>
            <a:ln w="19050">
              <a:solidFill>
                <a:srgbClr val="FF00FF"/>
              </a:solidFill>
            </a:ln>
          </c:spPr>
          <c:marker>
            <c:symbol val="none"/>
          </c:marker>
          <c:cat>
            <c:numRef>
              <c:f>'Statistics years'!$B$9:$B$103</c:f>
              <c:numCache>
                <c:formatCode>mmm\ yyyy</c:formatCode>
                <c:ptCount val="95"/>
                <c:pt idx="0">
                  <c:v>42248</c:v>
                </c:pt>
                <c:pt idx="1">
                  <c:v>42491</c:v>
                </c:pt>
                <c:pt idx="2">
                  <c:v>42614</c:v>
                </c:pt>
                <c:pt idx="3">
                  <c:v>42795</c:v>
                </c:pt>
                <c:pt idx="4" formatCode="dd\ mmm\ yyyy">
                  <c:v>42880</c:v>
                </c:pt>
                <c:pt idx="5" formatCode="dd\ mmm\ yyyy">
                  <c:v>42961</c:v>
                </c:pt>
                <c:pt idx="6" formatCode="dd\ mmm\ yyyy">
                  <c:v>43045</c:v>
                </c:pt>
                <c:pt idx="7" formatCode="dd\ mmm\ yyyy">
                  <c:v>43171</c:v>
                </c:pt>
                <c:pt idx="8" formatCode="dd\ mmm\ yyyy">
                  <c:v>43181</c:v>
                </c:pt>
                <c:pt idx="9" formatCode="dd\ mmm\ yyyy">
                  <c:v>43273</c:v>
                </c:pt>
                <c:pt idx="10" formatCode="dd\ mmm\ yyyy">
                  <c:v>43363</c:v>
                </c:pt>
                <c:pt idx="11" formatCode="dd\ mmm\ yyyy">
                  <c:v>43414</c:v>
                </c:pt>
                <c:pt idx="12" formatCode="dd\ mmm\ yyyy">
                  <c:v>43501</c:v>
                </c:pt>
                <c:pt idx="13" formatCode="dd\ mmm\ yyyy">
                  <c:v>43595</c:v>
                </c:pt>
                <c:pt idx="14" formatCode="dd\ mmm\ yyyy">
                  <c:v>43683</c:v>
                </c:pt>
                <c:pt idx="15" formatCode="dd\ mmm\ yyyy">
                  <c:v>43692</c:v>
                </c:pt>
                <c:pt idx="16" formatCode="dd\ mmm\ yyyy">
                  <c:v>43712</c:v>
                </c:pt>
                <c:pt idx="17" formatCode="dd\ mmm\ yyyy">
                  <c:v>43725</c:v>
                </c:pt>
                <c:pt idx="18" formatCode="dd\ mmm\ yyyy">
                  <c:v>43730</c:v>
                </c:pt>
                <c:pt idx="19" formatCode="dd\ mmm\ yyyy">
                  <c:v>43790</c:v>
                </c:pt>
                <c:pt idx="20" formatCode="dd\ mmm\ yyyy">
                  <c:v>43803</c:v>
                </c:pt>
                <c:pt idx="21" formatCode="dd\ mmm\ yyyy">
                  <c:v>43813</c:v>
                </c:pt>
                <c:pt idx="22" formatCode="dd\ mmm\ yyyy">
                  <c:v>43831</c:v>
                </c:pt>
                <c:pt idx="23" formatCode="dd\ mmm\ yyyy">
                  <c:v>43875</c:v>
                </c:pt>
                <c:pt idx="24" formatCode="dd\ mmm\ yyyy">
                  <c:v>43903</c:v>
                </c:pt>
                <c:pt idx="25" formatCode="dd\ mmm\ yyyy">
                  <c:v>43913</c:v>
                </c:pt>
                <c:pt idx="26" formatCode="dd\ mmm\ yyyy">
                  <c:v>43923</c:v>
                </c:pt>
                <c:pt idx="27" formatCode="dd\ mmm\ yyyy">
                  <c:v>43928</c:v>
                </c:pt>
                <c:pt idx="28" formatCode="dd\ mmm\ yyyy">
                  <c:v>43936</c:v>
                </c:pt>
                <c:pt idx="29" formatCode="dd\ mmm\ yyyy">
                  <c:v>43942</c:v>
                </c:pt>
                <c:pt idx="30" formatCode="dd\ mmm\ yyyy">
                  <c:v>43949</c:v>
                </c:pt>
                <c:pt idx="31" formatCode="dd\ mmm\ yyyy">
                  <c:v>43955</c:v>
                </c:pt>
                <c:pt idx="32" formatCode="dd\ mmm\ yyyy">
                  <c:v>43963</c:v>
                </c:pt>
                <c:pt idx="33" formatCode="dd\ mmm\ yyyy">
                  <c:v>43969</c:v>
                </c:pt>
                <c:pt idx="34" formatCode="dd\ mmm\ yyyy">
                  <c:v>44011</c:v>
                </c:pt>
                <c:pt idx="35" formatCode="dd\ mmm\ yyyy">
                  <c:v>44026</c:v>
                </c:pt>
                <c:pt idx="36" formatCode="dd\ mmm\ yyyy">
                  <c:v>44052</c:v>
                </c:pt>
                <c:pt idx="37" formatCode="dd\ mmm\ yyyy">
                  <c:v>44056</c:v>
                </c:pt>
                <c:pt idx="38" formatCode="dd\ mmm\ yyyy">
                  <c:v>44072</c:v>
                </c:pt>
                <c:pt idx="39" formatCode="dd\ mmm\ yyyy">
                  <c:v>44094</c:v>
                </c:pt>
                <c:pt idx="40" formatCode="dd\ mmm\ yyyy">
                  <c:v>44109</c:v>
                </c:pt>
                <c:pt idx="41" formatCode="dd\ mmm\ yyyy">
                  <c:v>44118</c:v>
                </c:pt>
                <c:pt idx="42" formatCode="dd\ mmm\ yyyy">
                  <c:v>44127</c:v>
                </c:pt>
                <c:pt idx="43" formatCode="dd\ mmm\ yyyy">
                  <c:v>44136</c:v>
                </c:pt>
                <c:pt idx="44" formatCode="dd\ mmm\ yyyy">
                  <c:v>44143</c:v>
                </c:pt>
                <c:pt idx="45" formatCode="dd\ mmm\ yyyy">
                  <c:v>44159</c:v>
                </c:pt>
                <c:pt idx="46" formatCode="dd\ mmm\ yyyy">
                  <c:v>44164</c:v>
                </c:pt>
                <c:pt idx="47" formatCode="dd\ mmm\ yyyy">
                  <c:v>44210</c:v>
                </c:pt>
                <c:pt idx="48" formatCode="dd\ mmm\ yyyy">
                  <c:v>44216</c:v>
                </c:pt>
                <c:pt idx="49" formatCode="dd\ mmm\ yyyy">
                  <c:v>44219</c:v>
                </c:pt>
                <c:pt idx="50" formatCode="dd\ mmm\ yyyy">
                  <c:v>44234</c:v>
                </c:pt>
                <c:pt idx="51" formatCode="dd\ mmm\ yyyy">
                  <c:v>44243</c:v>
                </c:pt>
                <c:pt idx="52" formatCode="dd\ mmm\ yyyy">
                  <c:v>44248</c:v>
                </c:pt>
                <c:pt idx="53" formatCode="dd\ mmm\ yyyy">
                  <c:v>44255</c:v>
                </c:pt>
                <c:pt idx="54" formatCode="dd\ mmm\ yyyy">
                  <c:v>44269</c:v>
                </c:pt>
                <c:pt idx="55" formatCode="dd\ mmm\ yyyy">
                  <c:v>44276</c:v>
                </c:pt>
                <c:pt idx="56" formatCode="dd\ mmm\ yyyy">
                  <c:v>44283</c:v>
                </c:pt>
                <c:pt idx="57" formatCode="dd\ mmm\ yyyy">
                  <c:v>44329</c:v>
                </c:pt>
                <c:pt idx="58" formatCode="dd\ mmm\ yyyy">
                  <c:v>44352</c:v>
                </c:pt>
                <c:pt idx="59" formatCode="dd\ mmm\ yyyy">
                  <c:v>44387</c:v>
                </c:pt>
                <c:pt idx="60" formatCode="dd\ mmm\ yyyy">
                  <c:v>44416</c:v>
                </c:pt>
                <c:pt idx="61" formatCode="dd\ mmm\ yyyy">
                  <c:v>44455</c:v>
                </c:pt>
                <c:pt idx="62" formatCode="dd\ mmm\ yyyy">
                  <c:v>44517</c:v>
                </c:pt>
                <c:pt idx="63" formatCode="dd\ mmm\ yyyy">
                  <c:v>44524</c:v>
                </c:pt>
                <c:pt idx="64" formatCode="dd\ mmm\ yyyy">
                  <c:v>44541</c:v>
                </c:pt>
                <c:pt idx="65" formatCode="dd\ mmm\ yyyy">
                  <c:v>44551</c:v>
                </c:pt>
                <c:pt idx="66" formatCode="dd\ mmm\ yyyy">
                  <c:v>44562</c:v>
                </c:pt>
                <c:pt idx="67" formatCode="dd\ mmm\ yyyy">
                  <c:v>44569</c:v>
                </c:pt>
                <c:pt idx="68" formatCode="dd\ mmm\ yyyy">
                  <c:v>44579</c:v>
                </c:pt>
                <c:pt idx="69" formatCode="dd\ mmm\ yyyy">
                  <c:v>44587</c:v>
                </c:pt>
                <c:pt idx="70" formatCode="dd\ mmm\ yyyy">
                  <c:v>44593</c:v>
                </c:pt>
                <c:pt idx="71" formatCode="dd\ mmm\ yyyy">
                  <c:v>44605</c:v>
                </c:pt>
                <c:pt idx="72" formatCode="dd\ mmm\ yyyy">
                  <c:v>44619</c:v>
                </c:pt>
                <c:pt idx="73" formatCode="dd\ mmm\ yyyy">
                  <c:v>44626</c:v>
                </c:pt>
                <c:pt idx="74" formatCode="dd\ mmm\ yyyy">
                  <c:v>44633</c:v>
                </c:pt>
                <c:pt idx="75" formatCode="dd\ mmm\ yyyy">
                  <c:v>44637</c:v>
                </c:pt>
                <c:pt idx="76" formatCode="dd\ mmm\ yyyy">
                  <c:v>44654</c:v>
                </c:pt>
                <c:pt idx="77" formatCode="dd\ mmm\ yyyy">
                  <c:v>44668</c:v>
                </c:pt>
                <c:pt idx="78" formatCode="dd\ mmm\ yyyy">
                  <c:v>44675</c:v>
                </c:pt>
                <c:pt idx="79" formatCode="dd\ mmm\ yyyy">
                  <c:v>44703</c:v>
                </c:pt>
                <c:pt idx="80" formatCode="dd\ mmm\ yyyy">
                  <c:v>44710</c:v>
                </c:pt>
                <c:pt idx="81" formatCode="dd\ mmm\ yyyy">
                  <c:v>44723</c:v>
                </c:pt>
                <c:pt idx="82" formatCode="dd\ mmm\ yyyy">
                  <c:v>44744</c:v>
                </c:pt>
                <c:pt idx="83" formatCode="dd\ mmm\ yyyy">
                  <c:v>44752</c:v>
                </c:pt>
                <c:pt idx="84" formatCode="dd\ mmm\ yyyy">
                  <c:v>44760</c:v>
                </c:pt>
                <c:pt idx="85" formatCode="dd\ mmm\ yyyy">
                  <c:v>44775</c:v>
                </c:pt>
                <c:pt idx="86" formatCode="dd\ mmm\ yyyy">
                  <c:v>44781</c:v>
                </c:pt>
                <c:pt idx="87" formatCode="dd\ mmm\ yyyy">
                  <c:v>44786</c:v>
                </c:pt>
                <c:pt idx="88" formatCode="dd\ mmm\ yyyy">
                  <c:v>44811</c:v>
                </c:pt>
                <c:pt idx="89" formatCode="dd\ mmm\ yyyy">
                  <c:v>44822</c:v>
                </c:pt>
                <c:pt idx="90" formatCode="dd\ mmm\ yyyy">
                  <c:v>44829</c:v>
                </c:pt>
                <c:pt idx="91" formatCode="dd\ mmm\ yyyy">
                  <c:v>44835</c:v>
                </c:pt>
                <c:pt idx="92" formatCode="dd\ mmm\ yyyy">
                  <c:v>44835</c:v>
                </c:pt>
              </c:numCache>
            </c:numRef>
          </c:cat>
          <c:val>
            <c:numRef>
              <c:f>'Statistics years'!$U$9:$U$103</c:f>
              <c:numCache>
                <c:formatCode>#</c:formatCode>
                <c:ptCount val="95"/>
                <c:pt idx="0">
                  <c:v>2374</c:v>
                </c:pt>
                <c:pt idx="1">
                  <c:v>2374</c:v>
                </c:pt>
                <c:pt idx="2">
                  <c:v>2374</c:v>
                </c:pt>
                <c:pt idx="3">
                  <c:v>2374</c:v>
                </c:pt>
                <c:pt idx="4">
                  <c:v>2374</c:v>
                </c:pt>
                <c:pt idx="5">
                  <c:v>2373</c:v>
                </c:pt>
                <c:pt idx="6">
                  <c:v>2373</c:v>
                </c:pt>
                <c:pt idx="7">
                  <c:v>2373</c:v>
                </c:pt>
                <c:pt idx="8">
                  <c:v>2391</c:v>
                </c:pt>
                <c:pt idx="9">
                  <c:v>2391</c:v>
                </c:pt>
                <c:pt idx="10">
                  <c:v>2391</c:v>
                </c:pt>
                <c:pt idx="11">
                  <c:v>2391</c:v>
                </c:pt>
                <c:pt idx="12">
                  <c:v>2391</c:v>
                </c:pt>
                <c:pt idx="13">
                  <c:v>2391</c:v>
                </c:pt>
                <c:pt idx="14">
                  <c:v>2391</c:v>
                </c:pt>
                <c:pt idx="15">
                  <c:v>2391</c:v>
                </c:pt>
                <c:pt idx="16">
                  <c:v>2391</c:v>
                </c:pt>
                <c:pt idx="17">
                  <c:v>2391</c:v>
                </c:pt>
                <c:pt idx="18">
                  <c:v>2391</c:v>
                </c:pt>
                <c:pt idx="19">
                  <c:v>2391</c:v>
                </c:pt>
                <c:pt idx="20">
                  <c:v>2391</c:v>
                </c:pt>
                <c:pt idx="21">
                  <c:v>2391</c:v>
                </c:pt>
                <c:pt idx="22">
                  <c:v>2391</c:v>
                </c:pt>
                <c:pt idx="23">
                  <c:v>2391</c:v>
                </c:pt>
                <c:pt idx="24">
                  <c:v>2391</c:v>
                </c:pt>
                <c:pt idx="25">
                  <c:v>2391</c:v>
                </c:pt>
                <c:pt idx="26">
                  <c:v>2391</c:v>
                </c:pt>
                <c:pt idx="27">
                  <c:v>2391</c:v>
                </c:pt>
                <c:pt idx="28">
                  <c:v>2391</c:v>
                </c:pt>
                <c:pt idx="29">
                  <c:v>2391</c:v>
                </c:pt>
                <c:pt idx="30">
                  <c:v>2392</c:v>
                </c:pt>
                <c:pt idx="31">
                  <c:v>2392</c:v>
                </c:pt>
                <c:pt idx="32">
                  <c:v>2392</c:v>
                </c:pt>
                <c:pt idx="33">
                  <c:v>2392</c:v>
                </c:pt>
                <c:pt idx="34">
                  <c:v>2392</c:v>
                </c:pt>
                <c:pt idx="35">
                  <c:v>2392</c:v>
                </c:pt>
                <c:pt idx="36">
                  <c:v>2392</c:v>
                </c:pt>
                <c:pt idx="37">
                  <c:v>2392</c:v>
                </c:pt>
                <c:pt idx="38">
                  <c:v>2392</c:v>
                </c:pt>
                <c:pt idx="39">
                  <c:v>2392</c:v>
                </c:pt>
                <c:pt idx="40">
                  <c:v>2392</c:v>
                </c:pt>
                <c:pt idx="41">
                  <c:v>2392</c:v>
                </c:pt>
                <c:pt idx="42">
                  <c:v>2392</c:v>
                </c:pt>
                <c:pt idx="43">
                  <c:v>2392</c:v>
                </c:pt>
                <c:pt idx="44">
                  <c:v>2392</c:v>
                </c:pt>
                <c:pt idx="45">
                  <c:v>2392</c:v>
                </c:pt>
                <c:pt idx="46">
                  <c:v>2392</c:v>
                </c:pt>
                <c:pt idx="47">
                  <c:v>2392</c:v>
                </c:pt>
                <c:pt idx="48">
                  <c:v>2392</c:v>
                </c:pt>
                <c:pt idx="49">
                  <c:v>2392</c:v>
                </c:pt>
                <c:pt idx="50">
                  <c:v>2392</c:v>
                </c:pt>
                <c:pt idx="51">
                  <c:v>2392</c:v>
                </c:pt>
                <c:pt idx="52">
                  <c:v>2392</c:v>
                </c:pt>
                <c:pt idx="53">
                  <c:v>2392</c:v>
                </c:pt>
                <c:pt idx="54">
                  <c:v>2392</c:v>
                </c:pt>
                <c:pt idx="55">
                  <c:v>2392</c:v>
                </c:pt>
                <c:pt idx="56">
                  <c:v>2392</c:v>
                </c:pt>
                <c:pt idx="57">
                  <c:v>2392</c:v>
                </c:pt>
                <c:pt idx="58">
                  <c:v>2392</c:v>
                </c:pt>
                <c:pt idx="59">
                  <c:v>2392</c:v>
                </c:pt>
                <c:pt idx="60">
                  <c:v>2392</c:v>
                </c:pt>
                <c:pt idx="61">
                  <c:v>2392</c:v>
                </c:pt>
                <c:pt idx="62">
                  <c:v>2392</c:v>
                </c:pt>
                <c:pt idx="63">
                  <c:v>2392</c:v>
                </c:pt>
                <c:pt idx="64">
                  <c:v>2392</c:v>
                </c:pt>
                <c:pt idx="65">
                  <c:v>2392</c:v>
                </c:pt>
                <c:pt idx="66">
                  <c:v>2392</c:v>
                </c:pt>
                <c:pt idx="67">
                  <c:v>2392</c:v>
                </c:pt>
                <c:pt idx="68">
                  <c:v>2392</c:v>
                </c:pt>
                <c:pt idx="69">
                  <c:v>2392</c:v>
                </c:pt>
                <c:pt idx="70">
                  <c:v>2392</c:v>
                </c:pt>
                <c:pt idx="71">
                  <c:v>2392</c:v>
                </c:pt>
                <c:pt idx="72">
                  <c:v>2392</c:v>
                </c:pt>
                <c:pt idx="73">
                  <c:v>2392</c:v>
                </c:pt>
                <c:pt idx="74">
                  <c:v>2392</c:v>
                </c:pt>
                <c:pt idx="75">
                  <c:v>2392</c:v>
                </c:pt>
                <c:pt idx="76">
                  <c:v>2392</c:v>
                </c:pt>
                <c:pt idx="77">
                  <c:v>2392</c:v>
                </c:pt>
                <c:pt idx="78">
                  <c:v>2392</c:v>
                </c:pt>
                <c:pt idx="79">
                  <c:v>2392</c:v>
                </c:pt>
                <c:pt idx="80">
                  <c:v>2392</c:v>
                </c:pt>
                <c:pt idx="81">
                  <c:v>2392</c:v>
                </c:pt>
                <c:pt idx="82">
                  <c:v>2392</c:v>
                </c:pt>
                <c:pt idx="83">
                  <c:v>2392</c:v>
                </c:pt>
                <c:pt idx="84">
                  <c:v>2392</c:v>
                </c:pt>
                <c:pt idx="85">
                  <c:v>2392</c:v>
                </c:pt>
                <c:pt idx="86">
                  <c:v>2392</c:v>
                </c:pt>
                <c:pt idx="87">
                  <c:v>2392</c:v>
                </c:pt>
                <c:pt idx="88">
                  <c:v>2392</c:v>
                </c:pt>
                <c:pt idx="89">
                  <c:v>2392</c:v>
                </c:pt>
                <c:pt idx="90">
                  <c:v>2392</c:v>
                </c:pt>
                <c:pt idx="91">
                  <c:v>2392</c:v>
                </c:pt>
                <c:pt idx="92">
                  <c:v>2392</c:v>
                </c:pt>
              </c:numCache>
            </c:numRef>
          </c:val>
        </c:ser>
        <c:ser>
          <c:idx val="18"/>
          <c:order val="18"/>
          <c:tx>
            <c:strRef>
              <c:f>'Statistics years'!$V$2</c:f>
              <c:strCache>
                <c:ptCount val="1"/>
                <c:pt idx="0">
                  <c:v>2008</c:v>
                </c:pt>
              </c:strCache>
            </c:strRef>
          </c:tx>
          <c:spPr>
            <a:ln w="19050">
              <a:solidFill>
                <a:srgbClr val="FF0000"/>
              </a:solidFill>
            </a:ln>
          </c:spPr>
          <c:marker>
            <c:symbol val="none"/>
          </c:marker>
          <c:cat>
            <c:numRef>
              <c:f>'Statistics years'!$B$9:$B$103</c:f>
              <c:numCache>
                <c:formatCode>mmm\ yyyy</c:formatCode>
                <c:ptCount val="95"/>
                <c:pt idx="0">
                  <c:v>42248</c:v>
                </c:pt>
                <c:pt idx="1">
                  <c:v>42491</c:v>
                </c:pt>
                <c:pt idx="2">
                  <c:v>42614</c:v>
                </c:pt>
                <c:pt idx="3">
                  <c:v>42795</c:v>
                </c:pt>
                <c:pt idx="4" formatCode="dd\ mmm\ yyyy">
                  <c:v>42880</c:v>
                </c:pt>
                <c:pt idx="5" formatCode="dd\ mmm\ yyyy">
                  <c:v>42961</c:v>
                </c:pt>
                <c:pt idx="6" formatCode="dd\ mmm\ yyyy">
                  <c:v>43045</c:v>
                </c:pt>
                <c:pt idx="7" formatCode="dd\ mmm\ yyyy">
                  <c:v>43171</c:v>
                </c:pt>
                <c:pt idx="8" formatCode="dd\ mmm\ yyyy">
                  <c:v>43181</c:v>
                </c:pt>
                <c:pt idx="9" formatCode="dd\ mmm\ yyyy">
                  <c:v>43273</c:v>
                </c:pt>
                <c:pt idx="10" formatCode="dd\ mmm\ yyyy">
                  <c:v>43363</c:v>
                </c:pt>
                <c:pt idx="11" formatCode="dd\ mmm\ yyyy">
                  <c:v>43414</c:v>
                </c:pt>
                <c:pt idx="12" formatCode="dd\ mmm\ yyyy">
                  <c:v>43501</c:v>
                </c:pt>
                <c:pt idx="13" formatCode="dd\ mmm\ yyyy">
                  <c:v>43595</c:v>
                </c:pt>
                <c:pt idx="14" formatCode="dd\ mmm\ yyyy">
                  <c:v>43683</c:v>
                </c:pt>
                <c:pt idx="15" formatCode="dd\ mmm\ yyyy">
                  <c:v>43692</c:v>
                </c:pt>
                <c:pt idx="16" formatCode="dd\ mmm\ yyyy">
                  <c:v>43712</c:v>
                </c:pt>
                <c:pt idx="17" formatCode="dd\ mmm\ yyyy">
                  <c:v>43725</c:v>
                </c:pt>
                <c:pt idx="18" formatCode="dd\ mmm\ yyyy">
                  <c:v>43730</c:v>
                </c:pt>
                <c:pt idx="19" formatCode="dd\ mmm\ yyyy">
                  <c:v>43790</c:v>
                </c:pt>
                <c:pt idx="20" formatCode="dd\ mmm\ yyyy">
                  <c:v>43803</c:v>
                </c:pt>
                <c:pt idx="21" formatCode="dd\ mmm\ yyyy">
                  <c:v>43813</c:v>
                </c:pt>
                <c:pt idx="22" formatCode="dd\ mmm\ yyyy">
                  <c:v>43831</c:v>
                </c:pt>
                <c:pt idx="23" formatCode="dd\ mmm\ yyyy">
                  <c:v>43875</c:v>
                </c:pt>
                <c:pt idx="24" formatCode="dd\ mmm\ yyyy">
                  <c:v>43903</c:v>
                </c:pt>
                <c:pt idx="25" formatCode="dd\ mmm\ yyyy">
                  <c:v>43913</c:v>
                </c:pt>
                <c:pt idx="26" formatCode="dd\ mmm\ yyyy">
                  <c:v>43923</c:v>
                </c:pt>
                <c:pt idx="27" formatCode="dd\ mmm\ yyyy">
                  <c:v>43928</c:v>
                </c:pt>
                <c:pt idx="28" formatCode="dd\ mmm\ yyyy">
                  <c:v>43936</c:v>
                </c:pt>
                <c:pt idx="29" formatCode="dd\ mmm\ yyyy">
                  <c:v>43942</c:v>
                </c:pt>
                <c:pt idx="30" formatCode="dd\ mmm\ yyyy">
                  <c:v>43949</c:v>
                </c:pt>
                <c:pt idx="31" formatCode="dd\ mmm\ yyyy">
                  <c:v>43955</c:v>
                </c:pt>
                <c:pt idx="32" formatCode="dd\ mmm\ yyyy">
                  <c:v>43963</c:v>
                </c:pt>
                <c:pt idx="33" formatCode="dd\ mmm\ yyyy">
                  <c:v>43969</c:v>
                </c:pt>
                <c:pt idx="34" formatCode="dd\ mmm\ yyyy">
                  <c:v>44011</c:v>
                </c:pt>
                <c:pt idx="35" formatCode="dd\ mmm\ yyyy">
                  <c:v>44026</c:v>
                </c:pt>
                <c:pt idx="36" formatCode="dd\ mmm\ yyyy">
                  <c:v>44052</c:v>
                </c:pt>
                <c:pt idx="37" formatCode="dd\ mmm\ yyyy">
                  <c:v>44056</c:v>
                </c:pt>
                <c:pt idx="38" formatCode="dd\ mmm\ yyyy">
                  <c:v>44072</c:v>
                </c:pt>
                <c:pt idx="39" formatCode="dd\ mmm\ yyyy">
                  <c:v>44094</c:v>
                </c:pt>
                <c:pt idx="40" formatCode="dd\ mmm\ yyyy">
                  <c:v>44109</c:v>
                </c:pt>
                <c:pt idx="41" formatCode="dd\ mmm\ yyyy">
                  <c:v>44118</c:v>
                </c:pt>
                <c:pt idx="42" formatCode="dd\ mmm\ yyyy">
                  <c:v>44127</c:v>
                </c:pt>
                <c:pt idx="43" formatCode="dd\ mmm\ yyyy">
                  <c:v>44136</c:v>
                </c:pt>
                <c:pt idx="44" formatCode="dd\ mmm\ yyyy">
                  <c:v>44143</c:v>
                </c:pt>
                <c:pt idx="45" formatCode="dd\ mmm\ yyyy">
                  <c:v>44159</c:v>
                </c:pt>
                <c:pt idx="46" formatCode="dd\ mmm\ yyyy">
                  <c:v>44164</c:v>
                </c:pt>
                <c:pt idx="47" formatCode="dd\ mmm\ yyyy">
                  <c:v>44210</c:v>
                </c:pt>
                <c:pt idx="48" formatCode="dd\ mmm\ yyyy">
                  <c:v>44216</c:v>
                </c:pt>
                <c:pt idx="49" formatCode="dd\ mmm\ yyyy">
                  <c:v>44219</c:v>
                </c:pt>
                <c:pt idx="50" formatCode="dd\ mmm\ yyyy">
                  <c:v>44234</c:v>
                </c:pt>
                <c:pt idx="51" formatCode="dd\ mmm\ yyyy">
                  <c:v>44243</c:v>
                </c:pt>
                <c:pt idx="52" formatCode="dd\ mmm\ yyyy">
                  <c:v>44248</c:v>
                </c:pt>
                <c:pt idx="53" formatCode="dd\ mmm\ yyyy">
                  <c:v>44255</c:v>
                </c:pt>
                <c:pt idx="54" formatCode="dd\ mmm\ yyyy">
                  <c:v>44269</c:v>
                </c:pt>
                <c:pt idx="55" formatCode="dd\ mmm\ yyyy">
                  <c:v>44276</c:v>
                </c:pt>
                <c:pt idx="56" formatCode="dd\ mmm\ yyyy">
                  <c:v>44283</c:v>
                </c:pt>
                <c:pt idx="57" formatCode="dd\ mmm\ yyyy">
                  <c:v>44329</c:v>
                </c:pt>
                <c:pt idx="58" formatCode="dd\ mmm\ yyyy">
                  <c:v>44352</c:v>
                </c:pt>
                <c:pt idx="59" formatCode="dd\ mmm\ yyyy">
                  <c:v>44387</c:v>
                </c:pt>
                <c:pt idx="60" formatCode="dd\ mmm\ yyyy">
                  <c:v>44416</c:v>
                </c:pt>
                <c:pt idx="61" formatCode="dd\ mmm\ yyyy">
                  <c:v>44455</c:v>
                </c:pt>
                <c:pt idx="62" formatCode="dd\ mmm\ yyyy">
                  <c:v>44517</c:v>
                </c:pt>
                <c:pt idx="63" formatCode="dd\ mmm\ yyyy">
                  <c:v>44524</c:v>
                </c:pt>
                <c:pt idx="64" formatCode="dd\ mmm\ yyyy">
                  <c:v>44541</c:v>
                </c:pt>
                <c:pt idx="65" formatCode="dd\ mmm\ yyyy">
                  <c:v>44551</c:v>
                </c:pt>
                <c:pt idx="66" formatCode="dd\ mmm\ yyyy">
                  <c:v>44562</c:v>
                </c:pt>
                <c:pt idx="67" formatCode="dd\ mmm\ yyyy">
                  <c:v>44569</c:v>
                </c:pt>
                <c:pt idx="68" formatCode="dd\ mmm\ yyyy">
                  <c:v>44579</c:v>
                </c:pt>
                <c:pt idx="69" formatCode="dd\ mmm\ yyyy">
                  <c:v>44587</c:v>
                </c:pt>
                <c:pt idx="70" formatCode="dd\ mmm\ yyyy">
                  <c:v>44593</c:v>
                </c:pt>
                <c:pt idx="71" formatCode="dd\ mmm\ yyyy">
                  <c:v>44605</c:v>
                </c:pt>
                <c:pt idx="72" formatCode="dd\ mmm\ yyyy">
                  <c:v>44619</c:v>
                </c:pt>
                <c:pt idx="73" formatCode="dd\ mmm\ yyyy">
                  <c:v>44626</c:v>
                </c:pt>
                <c:pt idx="74" formatCode="dd\ mmm\ yyyy">
                  <c:v>44633</c:v>
                </c:pt>
                <c:pt idx="75" formatCode="dd\ mmm\ yyyy">
                  <c:v>44637</c:v>
                </c:pt>
                <c:pt idx="76" formatCode="dd\ mmm\ yyyy">
                  <c:v>44654</c:v>
                </c:pt>
                <c:pt idx="77" formatCode="dd\ mmm\ yyyy">
                  <c:v>44668</c:v>
                </c:pt>
                <c:pt idx="78" formatCode="dd\ mmm\ yyyy">
                  <c:v>44675</c:v>
                </c:pt>
                <c:pt idx="79" formatCode="dd\ mmm\ yyyy">
                  <c:v>44703</c:v>
                </c:pt>
                <c:pt idx="80" formatCode="dd\ mmm\ yyyy">
                  <c:v>44710</c:v>
                </c:pt>
                <c:pt idx="81" formatCode="dd\ mmm\ yyyy">
                  <c:v>44723</c:v>
                </c:pt>
                <c:pt idx="82" formatCode="dd\ mmm\ yyyy">
                  <c:v>44744</c:v>
                </c:pt>
                <c:pt idx="83" formatCode="dd\ mmm\ yyyy">
                  <c:v>44752</c:v>
                </c:pt>
                <c:pt idx="84" formatCode="dd\ mmm\ yyyy">
                  <c:v>44760</c:v>
                </c:pt>
                <c:pt idx="85" formatCode="dd\ mmm\ yyyy">
                  <c:v>44775</c:v>
                </c:pt>
                <c:pt idx="86" formatCode="dd\ mmm\ yyyy">
                  <c:v>44781</c:v>
                </c:pt>
                <c:pt idx="87" formatCode="dd\ mmm\ yyyy">
                  <c:v>44786</c:v>
                </c:pt>
                <c:pt idx="88" formatCode="dd\ mmm\ yyyy">
                  <c:v>44811</c:v>
                </c:pt>
                <c:pt idx="89" formatCode="dd\ mmm\ yyyy">
                  <c:v>44822</c:v>
                </c:pt>
                <c:pt idx="90" formatCode="dd\ mmm\ yyyy">
                  <c:v>44829</c:v>
                </c:pt>
                <c:pt idx="91" formatCode="dd\ mmm\ yyyy">
                  <c:v>44835</c:v>
                </c:pt>
                <c:pt idx="92" formatCode="dd\ mmm\ yyyy">
                  <c:v>44835</c:v>
                </c:pt>
              </c:numCache>
            </c:numRef>
          </c:cat>
          <c:val>
            <c:numRef>
              <c:f>'Statistics years'!$V$9:$V$103</c:f>
              <c:numCache>
                <c:formatCode>#</c:formatCode>
                <c:ptCount val="95"/>
                <c:pt idx="0">
                  <c:v>2387</c:v>
                </c:pt>
                <c:pt idx="1">
                  <c:v>2387</c:v>
                </c:pt>
                <c:pt idx="2">
                  <c:v>2387</c:v>
                </c:pt>
                <c:pt idx="3">
                  <c:v>2387</c:v>
                </c:pt>
                <c:pt idx="4">
                  <c:v>2387</c:v>
                </c:pt>
                <c:pt idx="5">
                  <c:v>2387</c:v>
                </c:pt>
                <c:pt idx="6">
                  <c:v>2387</c:v>
                </c:pt>
                <c:pt idx="7">
                  <c:v>2387</c:v>
                </c:pt>
                <c:pt idx="8">
                  <c:v>2402</c:v>
                </c:pt>
                <c:pt idx="9">
                  <c:v>2402</c:v>
                </c:pt>
                <c:pt idx="10">
                  <c:v>2402</c:v>
                </c:pt>
                <c:pt idx="11">
                  <c:v>2402</c:v>
                </c:pt>
                <c:pt idx="12">
                  <c:v>2402</c:v>
                </c:pt>
                <c:pt idx="13">
                  <c:v>2402</c:v>
                </c:pt>
                <c:pt idx="14">
                  <c:v>2402</c:v>
                </c:pt>
                <c:pt idx="15">
                  <c:v>2402</c:v>
                </c:pt>
                <c:pt idx="16">
                  <c:v>2402</c:v>
                </c:pt>
                <c:pt idx="17">
                  <c:v>2402</c:v>
                </c:pt>
                <c:pt idx="18">
                  <c:v>2402</c:v>
                </c:pt>
                <c:pt idx="19">
                  <c:v>2402</c:v>
                </c:pt>
                <c:pt idx="20">
                  <c:v>2402</c:v>
                </c:pt>
                <c:pt idx="21">
                  <c:v>2402</c:v>
                </c:pt>
                <c:pt idx="22">
                  <c:v>2402</c:v>
                </c:pt>
                <c:pt idx="23">
                  <c:v>2402</c:v>
                </c:pt>
                <c:pt idx="24">
                  <c:v>2402</c:v>
                </c:pt>
                <c:pt idx="25">
                  <c:v>2402</c:v>
                </c:pt>
                <c:pt idx="26">
                  <c:v>2402</c:v>
                </c:pt>
                <c:pt idx="27">
                  <c:v>2402</c:v>
                </c:pt>
                <c:pt idx="28">
                  <c:v>2402</c:v>
                </c:pt>
                <c:pt idx="29">
                  <c:v>2402</c:v>
                </c:pt>
                <c:pt idx="30">
                  <c:v>2402</c:v>
                </c:pt>
                <c:pt idx="31">
                  <c:v>2402</c:v>
                </c:pt>
                <c:pt idx="32">
                  <c:v>2402</c:v>
                </c:pt>
                <c:pt idx="33">
                  <c:v>2402</c:v>
                </c:pt>
                <c:pt idx="34">
                  <c:v>2402</c:v>
                </c:pt>
                <c:pt idx="35">
                  <c:v>2402</c:v>
                </c:pt>
                <c:pt idx="36">
                  <c:v>2402</c:v>
                </c:pt>
                <c:pt idx="37">
                  <c:v>2402</c:v>
                </c:pt>
                <c:pt idx="38">
                  <c:v>2402</c:v>
                </c:pt>
                <c:pt idx="39">
                  <c:v>2402</c:v>
                </c:pt>
                <c:pt idx="40">
                  <c:v>2402</c:v>
                </c:pt>
                <c:pt idx="41">
                  <c:v>2402</c:v>
                </c:pt>
                <c:pt idx="42">
                  <c:v>2402</c:v>
                </c:pt>
                <c:pt idx="43">
                  <c:v>2402</c:v>
                </c:pt>
                <c:pt idx="44">
                  <c:v>2402</c:v>
                </c:pt>
                <c:pt idx="45">
                  <c:v>2402</c:v>
                </c:pt>
                <c:pt idx="46">
                  <c:v>2402</c:v>
                </c:pt>
                <c:pt idx="47">
                  <c:v>2402</c:v>
                </c:pt>
                <c:pt idx="48">
                  <c:v>2402</c:v>
                </c:pt>
                <c:pt idx="49">
                  <c:v>2402</c:v>
                </c:pt>
                <c:pt idx="50">
                  <c:v>2402</c:v>
                </c:pt>
                <c:pt idx="51">
                  <c:v>2402</c:v>
                </c:pt>
                <c:pt idx="52">
                  <c:v>2402</c:v>
                </c:pt>
                <c:pt idx="53">
                  <c:v>2402</c:v>
                </c:pt>
                <c:pt idx="54">
                  <c:v>2402</c:v>
                </c:pt>
                <c:pt idx="55">
                  <c:v>2402</c:v>
                </c:pt>
                <c:pt idx="56">
                  <c:v>2402</c:v>
                </c:pt>
                <c:pt idx="57">
                  <c:v>2402</c:v>
                </c:pt>
                <c:pt idx="58">
                  <c:v>2402</c:v>
                </c:pt>
                <c:pt idx="59">
                  <c:v>2402</c:v>
                </c:pt>
                <c:pt idx="60">
                  <c:v>2402</c:v>
                </c:pt>
                <c:pt idx="61">
                  <c:v>2402</c:v>
                </c:pt>
                <c:pt idx="62">
                  <c:v>2402</c:v>
                </c:pt>
                <c:pt idx="63">
                  <c:v>2402</c:v>
                </c:pt>
                <c:pt idx="64">
                  <c:v>2402</c:v>
                </c:pt>
                <c:pt idx="65">
                  <c:v>2402</c:v>
                </c:pt>
                <c:pt idx="66">
                  <c:v>2402</c:v>
                </c:pt>
                <c:pt idx="67">
                  <c:v>2402</c:v>
                </c:pt>
                <c:pt idx="68">
                  <c:v>2402</c:v>
                </c:pt>
                <c:pt idx="69">
                  <c:v>2402</c:v>
                </c:pt>
                <c:pt idx="70">
                  <c:v>2402</c:v>
                </c:pt>
                <c:pt idx="71">
                  <c:v>2402</c:v>
                </c:pt>
                <c:pt idx="72">
                  <c:v>2402</c:v>
                </c:pt>
                <c:pt idx="73">
                  <c:v>2402</c:v>
                </c:pt>
                <c:pt idx="74">
                  <c:v>2402</c:v>
                </c:pt>
                <c:pt idx="75">
                  <c:v>2402</c:v>
                </c:pt>
                <c:pt idx="76">
                  <c:v>2402</c:v>
                </c:pt>
                <c:pt idx="77">
                  <c:v>2402</c:v>
                </c:pt>
                <c:pt idx="78">
                  <c:v>2402</c:v>
                </c:pt>
                <c:pt idx="79">
                  <c:v>2402</c:v>
                </c:pt>
                <c:pt idx="80">
                  <c:v>2402</c:v>
                </c:pt>
                <c:pt idx="81">
                  <c:v>2402</c:v>
                </c:pt>
                <c:pt idx="82">
                  <c:v>2402</c:v>
                </c:pt>
                <c:pt idx="83">
                  <c:v>2402</c:v>
                </c:pt>
                <c:pt idx="84">
                  <c:v>2402</c:v>
                </c:pt>
                <c:pt idx="85">
                  <c:v>2402</c:v>
                </c:pt>
                <c:pt idx="86">
                  <c:v>2402</c:v>
                </c:pt>
                <c:pt idx="87">
                  <c:v>2402</c:v>
                </c:pt>
                <c:pt idx="88">
                  <c:v>2402</c:v>
                </c:pt>
                <c:pt idx="89">
                  <c:v>2402</c:v>
                </c:pt>
                <c:pt idx="90">
                  <c:v>2402</c:v>
                </c:pt>
                <c:pt idx="91">
                  <c:v>2402</c:v>
                </c:pt>
                <c:pt idx="92">
                  <c:v>2402</c:v>
                </c:pt>
              </c:numCache>
            </c:numRef>
          </c:val>
        </c:ser>
        <c:ser>
          <c:idx val="19"/>
          <c:order val="19"/>
          <c:tx>
            <c:strRef>
              <c:f>'Statistics years'!$W$2</c:f>
              <c:strCache>
                <c:ptCount val="1"/>
                <c:pt idx="0">
                  <c:v>2009</c:v>
                </c:pt>
              </c:strCache>
            </c:strRef>
          </c:tx>
          <c:spPr>
            <a:ln w="19050">
              <a:solidFill>
                <a:srgbClr val="C0C000"/>
              </a:solidFill>
            </a:ln>
          </c:spPr>
          <c:marker>
            <c:symbol val="none"/>
          </c:marker>
          <c:cat>
            <c:numRef>
              <c:f>'Statistics years'!$B$9:$B$103</c:f>
              <c:numCache>
                <c:formatCode>mmm\ yyyy</c:formatCode>
                <c:ptCount val="95"/>
                <c:pt idx="0">
                  <c:v>42248</c:v>
                </c:pt>
                <c:pt idx="1">
                  <c:v>42491</c:v>
                </c:pt>
                <c:pt idx="2">
                  <c:v>42614</c:v>
                </c:pt>
                <c:pt idx="3">
                  <c:v>42795</c:v>
                </c:pt>
                <c:pt idx="4" formatCode="dd\ mmm\ yyyy">
                  <c:v>42880</c:v>
                </c:pt>
                <c:pt idx="5" formatCode="dd\ mmm\ yyyy">
                  <c:v>42961</c:v>
                </c:pt>
                <c:pt idx="6" formatCode="dd\ mmm\ yyyy">
                  <c:v>43045</c:v>
                </c:pt>
                <c:pt idx="7" formatCode="dd\ mmm\ yyyy">
                  <c:v>43171</c:v>
                </c:pt>
                <c:pt idx="8" formatCode="dd\ mmm\ yyyy">
                  <c:v>43181</c:v>
                </c:pt>
                <c:pt idx="9" formatCode="dd\ mmm\ yyyy">
                  <c:v>43273</c:v>
                </c:pt>
                <c:pt idx="10" formatCode="dd\ mmm\ yyyy">
                  <c:v>43363</c:v>
                </c:pt>
                <c:pt idx="11" formatCode="dd\ mmm\ yyyy">
                  <c:v>43414</c:v>
                </c:pt>
                <c:pt idx="12" formatCode="dd\ mmm\ yyyy">
                  <c:v>43501</c:v>
                </c:pt>
                <c:pt idx="13" formatCode="dd\ mmm\ yyyy">
                  <c:v>43595</c:v>
                </c:pt>
                <c:pt idx="14" formatCode="dd\ mmm\ yyyy">
                  <c:v>43683</c:v>
                </c:pt>
                <c:pt idx="15" formatCode="dd\ mmm\ yyyy">
                  <c:v>43692</c:v>
                </c:pt>
                <c:pt idx="16" formatCode="dd\ mmm\ yyyy">
                  <c:v>43712</c:v>
                </c:pt>
                <c:pt idx="17" formatCode="dd\ mmm\ yyyy">
                  <c:v>43725</c:v>
                </c:pt>
                <c:pt idx="18" formatCode="dd\ mmm\ yyyy">
                  <c:v>43730</c:v>
                </c:pt>
                <c:pt idx="19" formatCode="dd\ mmm\ yyyy">
                  <c:v>43790</c:v>
                </c:pt>
                <c:pt idx="20" formatCode="dd\ mmm\ yyyy">
                  <c:v>43803</c:v>
                </c:pt>
                <c:pt idx="21" formatCode="dd\ mmm\ yyyy">
                  <c:v>43813</c:v>
                </c:pt>
                <c:pt idx="22" formatCode="dd\ mmm\ yyyy">
                  <c:v>43831</c:v>
                </c:pt>
                <c:pt idx="23" formatCode="dd\ mmm\ yyyy">
                  <c:v>43875</c:v>
                </c:pt>
                <c:pt idx="24" formatCode="dd\ mmm\ yyyy">
                  <c:v>43903</c:v>
                </c:pt>
                <c:pt idx="25" formatCode="dd\ mmm\ yyyy">
                  <c:v>43913</c:v>
                </c:pt>
                <c:pt idx="26" formatCode="dd\ mmm\ yyyy">
                  <c:v>43923</c:v>
                </c:pt>
                <c:pt idx="27" formatCode="dd\ mmm\ yyyy">
                  <c:v>43928</c:v>
                </c:pt>
                <c:pt idx="28" formatCode="dd\ mmm\ yyyy">
                  <c:v>43936</c:v>
                </c:pt>
                <c:pt idx="29" formatCode="dd\ mmm\ yyyy">
                  <c:v>43942</c:v>
                </c:pt>
                <c:pt idx="30" formatCode="dd\ mmm\ yyyy">
                  <c:v>43949</c:v>
                </c:pt>
                <c:pt idx="31" formatCode="dd\ mmm\ yyyy">
                  <c:v>43955</c:v>
                </c:pt>
                <c:pt idx="32" formatCode="dd\ mmm\ yyyy">
                  <c:v>43963</c:v>
                </c:pt>
                <c:pt idx="33" formatCode="dd\ mmm\ yyyy">
                  <c:v>43969</c:v>
                </c:pt>
                <c:pt idx="34" formatCode="dd\ mmm\ yyyy">
                  <c:v>44011</c:v>
                </c:pt>
                <c:pt idx="35" formatCode="dd\ mmm\ yyyy">
                  <c:v>44026</c:v>
                </c:pt>
                <c:pt idx="36" formatCode="dd\ mmm\ yyyy">
                  <c:v>44052</c:v>
                </c:pt>
                <c:pt idx="37" formatCode="dd\ mmm\ yyyy">
                  <c:v>44056</c:v>
                </c:pt>
                <c:pt idx="38" formatCode="dd\ mmm\ yyyy">
                  <c:v>44072</c:v>
                </c:pt>
                <c:pt idx="39" formatCode="dd\ mmm\ yyyy">
                  <c:v>44094</c:v>
                </c:pt>
                <c:pt idx="40" formatCode="dd\ mmm\ yyyy">
                  <c:v>44109</c:v>
                </c:pt>
                <c:pt idx="41" formatCode="dd\ mmm\ yyyy">
                  <c:v>44118</c:v>
                </c:pt>
                <c:pt idx="42" formatCode="dd\ mmm\ yyyy">
                  <c:v>44127</c:v>
                </c:pt>
                <c:pt idx="43" formatCode="dd\ mmm\ yyyy">
                  <c:v>44136</c:v>
                </c:pt>
                <c:pt idx="44" formatCode="dd\ mmm\ yyyy">
                  <c:v>44143</c:v>
                </c:pt>
                <c:pt idx="45" formatCode="dd\ mmm\ yyyy">
                  <c:v>44159</c:v>
                </c:pt>
                <c:pt idx="46" formatCode="dd\ mmm\ yyyy">
                  <c:v>44164</c:v>
                </c:pt>
                <c:pt idx="47" formatCode="dd\ mmm\ yyyy">
                  <c:v>44210</c:v>
                </c:pt>
                <c:pt idx="48" formatCode="dd\ mmm\ yyyy">
                  <c:v>44216</c:v>
                </c:pt>
                <c:pt idx="49" formatCode="dd\ mmm\ yyyy">
                  <c:v>44219</c:v>
                </c:pt>
                <c:pt idx="50" formatCode="dd\ mmm\ yyyy">
                  <c:v>44234</c:v>
                </c:pt>
                <c:pt idx="51" formatCode="dd\ mmm\ yyyy">
                  <c:v>44243</c:v>
                </c:pt>
                <c:pt idx="52" formatCode="dd\ mmm\ yyyy">
                  <c:v>44248</c:v>
                </c:pt>
                <c:pt idx="53" formatCode="dd\ mmm\ yyyy">
                  <c:v>44255</c:v>
                </c:pt>
                <c:pt idx="54" formatCode="dd\ mmm\ yyyy">
                  <c:v>44269</c:v>
                </c:pt>
                <c:pt idx="55" formatCode="dd\ mmm\ yyyy">
                  <c:v>44276</c:v>
                </c:pt>
                <c:pt idx="56" formatCode="dd\ mmm\ yyyy">
                  <c:v>44283</c:v>
                </c:pt>
                <c:pt idx="57" formatCode="dd\ mmm\ yyyy">
                  <c:v>44329</c:v>
                </c:pt>
                <c:pt idx="58" formatCode="dd\ mmm\ yyyy">
                  <c:v>44352</c:v>
                </c:pt>
                <c:pt idx="59" formatCode="dd\ mmm\ yyyy">
                  <c:v>44387</c:v>
                </c:pt>
                <c:pt idx="60" formatCode="dd\ mmm\ yyyy">
                  <c:v>44416</c:v>
                </c:pt>
                <c:pt idx="61" formatCode="dd\ mmm\ yyyy">
                  <c:v>44455</c:v>
                </c:pt>
                <c:pt idx="62" formatCode="dd\ mmm\ yyyy">
                  <c:v>44517</c:v>
                </c:pt>
                <c:pt idx="63" formatCode="dd\ mmm\ yyyy">
                  <c:v>44524</c:v>
                </c:pt>
                <c:pt idx="64" formatCode="dd\ mmm\ yyyy">
                  <c:v>44541</c:v>
                </c:pt>
                <c:pt idx="65" formatCode="dd\ mmm\ yyyy">
                  <c:v>44551</c:v>
                </c:pt>
                <c:pt idx="66" formatCode="dd\ mmm\ yyyy">
                  <c:v>44562</c:v>
                </c:pt>
                <c:pt idx="67" formatCode="dd\ mmm\ yyyy">
                  <c:v>44569</c:v>
                </c:pt>
                <c:pt idx="68" formatCode="dd\ mmm\ yyyy">
                  <c:v>44579</c:v>
                </c:pt>
                <c:pt idx="69" formatCode="dd\ mmm\ yyyy">
                  <c:v>44587</c:v>
                </c:pt>
                <c:pt idx="70" formatCode="dd\ mmm\ yyyy">
                  <c:v>44593</c:v>
                </c:pt>
                <c:pt idx="71" formatCode="dd\ mmm\ yyyy">
                  <c:v>44605</c:v>
                </c:pt>
                <c:pt idx="72" formatCode="dd\ mmm\ yyyy">
                  <c:v>44619</c:v>
                </c:pt>
                <c:pt idx="73" formatCode="dd\ mmm\ yyyy">
                  <c:v>44626</c:v>
                </c:pt>
                <c:pt idx="74" formatCode="dd\ mmm\ yyyy">
                  <c:v>44633</c:v>
                </c:pt>
                <c:pt idx="75" formatCode="dd\ mmm\ yyyy">
                  <c:v>44637</c:v>
                </c:pt>
                <c:pt idx="76" formatCode="dd\ mmm\ yyyy">
                  <c:v>44654</c:v>
                </c:pt>
                <c:pt idx="77" formatCode="dd\ mmm\ yyyy">
                  <c:v>44668</c:v>
                </c:pt>
                <c:pt idx="78" formatCode="dd\ mmm\ yyyy">
                  <c:v>44675</c:v>
                </c:pt>
                <c:pt idx="79" formatCode="dd\ mmm\ yyyy">
                  <c:v>44703</c:v>
                </c:pt>
                <c:pt idx="80" formatCode="dd\ mmm\ yyyy">
                  <c:v>44710</c:v>
                </c:pt>
                <c:pt idx="81" formatCode="dd\ mmm\ yyyy">
                  <c:v>44723</c:v>
                </c:pt>
                <c:pt idx="82" formatCode="dd\ mmm\ yyyy">
                  <c:v>44744</c:v>
                </c:pt>
                <c:pt idx="83" formatCode="dd\ mmm\ yyyy">
                  <c:v>44752</c:v>
                </c:pt>
                <c:pt idx="84" formatCode="dd\ mmm\ yyyy">
                  <c:v>44760</c:v>
                </c:pt>
                <c:pt idx="85" formatCode="dd\ mmm\ yyyy">
                  <c:v>44775</c:v>
                </c:pt>
                <c:pt idx="86" formatCode="dd\ mmm\ yyyy">
                  <c:v>44781</c:v>
                </c:pt>
                <c:pt idx="87" formatCode="dd\ mmm\ yyyy">
                  <c:v>44786</c:v>
                </c:pt>
                <c:pt idx="88" formatCode="dd\ mmm\ yyyy">
                  <c:v>44811</c:v>
                </c:pt>
                <c:pt idx="89" formatCode="dd\ mmm\ yyyy">
                  <c:v>44822</c:v>
                </c:pt>
                <c:pt idx="90" formatCode="dd\ mmm\ yyyy">
                  <c:v>44829</c:v>
                </c:pt>
                <c:pt idx="91" formatCode="dd\ mmm\ yyyy">
                  <c:v>44835</c:v>
                </c:pt>
                <c:pt idx="92" formatCode="dd\ mmm\ yyyy">
                  <c:v>44835</c:v>
                </c:pt>
              </c:numCache>
            </c:numRef>
          </c:cat>
          <c:val>
            <c:numRef>
              <c:f>'Statistics years'!$W$9:$W$103</c:f>
              <c:numCache>
                <c:formatCode>#</c:formatCode>
                <c:ptCount val="95"/>
                <c:pt idx="0">
                  <c:v>2234</c:v>
                </c:pt>
                <c:pt idx="1">
                  <c:v>2234</c:v>
                </c:pt>
                <c:pt idx="2">
                  <c:v>2234</c:v>
                </c:pt>
                <c:pt idx="3">
                  <c:v>2234</c:v>
                </c:pt>
                <c:pt idx="4">
                  <c:v>2234</c:v>
                </c:pt>
                <c:pt idx="5">
                  <c:v>2234</c:v>
                </c:pt>
                <c:pt idx="6">
                  <c:v>2234</c:v>
                </c:pt>
                <c:pt idx="7">
                  <c:v>2234</c:v>
                </c:pt>
                <c:pt idx="8">
                  <c:v>2266</c:v>
                </c:pt>
                <c:pt idx="9">
                  <c:v>2266</c:v>
                </c:pt>
                <c:pt idx="10">
                  <c:v>2266</c:v>
                </c:pt>
                <c:pt idx="11">
                  <c:v>2266</c:v>
                </c:pt>
                <c:pt idx="12">
                  <c:v>2266</c:v>
                </c:pt>
                <c:pt idx="13">
                  <c:v>2277</c:v>
                </c:pt>
                <c:pt idx="14">
                  <c:v>2277</c:v>
                </c:pt>
                <c:pt idx="15">
                  <c:v>2277</c:v>
                </c:pt>
                <c:pt idx="16">
                  <c:v>2277</c:v>
                </c:pt>
                <c:pt idx="17">
                  <c:v>2277</c:v>
                </c:pt>
                <c:pt idx="18">
                  <c:v>2277</c:v>
                </c:pt>
                <c:pt idx="19">
                  <c:v>2277</c:v>
                </c:pt>
                <c:pt idx="20">
                  <c:v>2277</c:v>
                </c:pt>
                <c:pt idx="21">
                  <c:v>2277</c:v>
                </c:pt>
                <c:pt idx="22">
                  <c:v>2277</c:v>
                </c:pt>
                <c:pt idx="23">
                  <c:v>2277</c:v>
                </c:pt>
                <c:pt idx="24">
                  <c:v>2277</c:v>
                </c:pt>
                <c:pt idx="25">
                  <c:v>2277</c:v>
                </c:pt>
                <c:pt idx="26">
                  <c:v>2277</c:v>
                </c:pt>
                <c:pt idx="27">
                  <c:v>2277</c:v>
                </c:pt>
                <c:pt idx="28">
                  <c:v>2277</c:v>
                </c:pt>
                <c:pt idx="29">
                  <c:v>2277</c:v>
                </c:pt>
                <c:pt idx="30">
                  <c:v>2277</c:v>
                </c:pt>
                <c:pt idx="31">
                  <c:v>2277</c:v>
                </c:pt>
                <c:pt idx="32">
                  <c:v>2277</c:v>
                </c:pt>
                <c:pt idx="33">
                  <c:v>2277</c:v>
                </c:pt>
                <c:pt idx="34">
                  <c:v>2277</c:v>
                </c:pt>
                <c:pt idx="35">
                  <c:v>2277</c:v>
                </c:pt>
                <c:pt idx="36">
                  <c:v>2277</c:v>
                </c:pt>
                <c:pt idx="37">
                  <c:v>2277</c:v>
                </c:pt>
                <c:pt idx="38">
                  <c:v>2277</c:v>
                </c:pt>
                <c:pt idx="39">
                  <c:v>2277</c:v>
                </c:pt>
                <c:pt idx="40">
                  <c:v>2277</c:v>
                </c:pt>
                <c:pt idx="41">
                  <c:v>2277</c:v>
                </c:pt>
                <c:pt idx="42">
                  <c:v>2277</c:v>
                </c:pt>
                <c:pt idx="43">
                  <c:v>2277</c:v>
                </c:pt>
                <c:pt idx="44">
                  <c:v>2277</c:v>
                </c:pt>
                <c:pt idx="45">
                  <c:v>2277</c:v>
                </c:pt>
                <c:pt idx="46">
                  <c:v>2277</c:v>
                </c:pt>
                <c:pt idx="47">
                  <c:v>2277</c:v>
                </c:pt>
                <c:pt idx="48">
                  <c:v>2277</c:v>
                </c:pt>
                <c:pt idx="49">
                  <c:v>2277</c:v>
                </c:pt>
                <c:pt idx="50">
                  <c:v>2277</c:v>
                </c:pt>
                <c:pt idx="51">
                  <c:v>2277</c:v>
                </c:pt>
                <c:pt idx="52">
                  <c:v>2277</c:v>
                </c:pt>
                <c:pt idx="53">
                  <c:v>2277</c:v>
                </c:pt>
                <c:pt idx="54">
                  <c:v>2277</c:v>
                </c:pt>
                <c:pt idx="55">
                  <c:v>2277</c:v>
                </c:pt>
                <c:pt idx="56">
                  <c:v>2277</c:v>
                </c:pt>
                <c:pt idx="57">
                  <c:v>2277</c:v>
                </c:pt>
                <c:pt idx="58">
                  <c:v>2277</c:v>
                </c:pt>
                <c:pt idx="59">
                  <c:v>2277</c:v>
                </c:pt>
                <c:pt idx="60">
                  <c:v>2277</c:v>
                </c:pt>
                <c:pt idx="61">
                  <c:v>2277</c:v>
                </c:pt>
                <c:pt idx="62">
                  <c:v>2277</c:v>
                </c:pt>
                <c:pt idx="63">
                  <c:v>2277</c:v>
                </c:pt>
                <c:pt idx="64">
                  <c:v>2277</c:v>
                </c:pt>
                <c:pt idx="65">
                  <c:v>2277</c:v>
                </c:pt>
                <c:pt idx="66">
                  <c:v>2277</c:v>
                </c:pt>
                <c:pt idx="67">
                  <c:v>2277</c:v>
                </c:pt>
                <c:pt idx="68">
                  <c:v>2277</c:v>
                </c:pt>
                <c:pt idx="69">
                  <c:v>2277</c:v>
                </c:pt>
                <c:pt idx="70">
                  <c:v>2277</c:v>
                </c:pt>
                <c:pt idx="71">
                  <c:v>2277</c:v>
                </c:pt>
                <c:pt idx="72">
                  <c:v>2277</c:v>
                </c:pt>
                <c:pt idx="73">
                  <c:v>2277</c:v>
                </c:pt>
                <c:pt idx="74">
                  <c:v>2277</c:v>
                </c:pt>
                <c:pt idx="75">
                  <c:v>2277</c:v>
                </c:pt>
                <c:pt idx="76">
                  <c:v>2277</c:v>
                </c:pt>
                <c:pt idx="77">
                  <c:v>2277</c:v>
                </c:pt>
                <c:pt idx="78">
                  <c:v>2277</c:v>
                </c:pt>
                <c:pt idx="79">
                  <c:v>2277</c:v>
                </c:pt>
                <c:pt idx="80">
                  <c:v>2277</c:v>
                </c:pt>
                <c:pt idx="81">
                  <c:v>2277</c:v>
                </c:pt>
                <c:pt idx="82">
                  <c:v>2277</c:v>
                </c:pt>
                <c:pt idx="83">
                  <c:v>2277</c:v>
                </c:pt>
                <c:pt idx="84">
                  <c:v>2277</c:v>
                </c:pt>
                <c:pt idx="85">
                  <c:v>2277</c:v>
                </c:pt>
                <c:pt idx="86">
                  <c:v>2277</c:v>
                </c:pt>
                <c:pt idx="87">
                  <c:v>2277</c:v>
                </c:pt>
                <c:pt idx="88">
                  <c:v>2277</c:v>
                </c:pt>
                <c:pt idx="89">
                  <c:v>2277</c:v>
                </c:pt>
                <c:pt idx="90">
                  <c:v>2277</c:v>
                </c:pt>
                <c:pt idx="91">
                  <c:v>2277</c:v>
                </c:pt>
                <c:pt idx="92">
                  <c:v>2277</c:v>
                </c:pt>
              </c:numCache>
            </c:numRef>
          </c:val>
        </c:ser>
        <c:ser>
          <c:idx val="20"/>
          <c:order val="20"/>
          <c:tx>
            <c:strRef>
              <c:f>'Statistics years'!$X$2</c:f>
              <c:strCache>
                <c:ptCount val="1"/>
                <c:pt idx="0">
                  <c:v>2010</c:v>
                </c:pt>
              </c:strCache>
            </c:strRef>
          </c:tx>
          <c:spPr>
            <a:ln w="19050">
              <a:solidFill>
                <a:srgbClr val="00C000"/>
              </a:solidFill>
            </a:ln>
          </c:spPr>
          <c:marker>
            <c:symbol val="none"/>
          </c:marker>
          <c:cat>
            <c:numRef>
              <c:f>'Statistics years'!$B$9:$B$103</c:f>
              <c:numCache>
                <c:formatCode>mmm\ yyyy</c:formatCode>
                <c:ptCount val="95"/>
                <c:pt idx="0">
                  <c:v>42248</c:v>
                </c:pt>
                <c:pt idx="1">
                  <c:v>42491</c:v>
                </c:pt>
                <c:pt idx="2">
                  <c:v>42614</c:v>
                </c:pt>
                <c:pt idx="3">
                  <c:v>42795</c:v>
                </c:pt>
                <c:pt idx="4" formatCode="dd\ mmm\ yyyy">
                  <c:v>42880</c:v>
                </c:pt>
                <c:pt idx="5" formatCode="dd\ mmm\ yyyy">
                  <c:v>42961</c:v>
                </c:pt>
                <c:pt idx="6" formatCode="dd\ mmm\ yyyy">
                  <c:v>43045</c:v>
                </c:pt>
                <c:pt idx="7" formatCode="dd\ mmm\ yyyy">
                  <c:v>43171</c:v>
                </c:pt>
                <c:pt idx="8" formatCode="dd\ mmm\ yyyy">
                  <c:v>43181</c:v>
                </c:pt>
                <c:pt idx="9" formatCode="dd\ mmm\ yyyy">
                  <c:v>43273</c:v>
                </c:pt>
                <c:pt idx="10" formatCode="dd\ mmm\ yyyy">
                  <c:v>43363</c:v>
                </c:pt>
                <c:pt idx="11" formatCode="dd\ mmm\ yyyy">
                  <c:v>43414</c:v>
                </c:pt>
                <c:pt idx="12" formatCode="dd\ mmm\ yyyy">
                  <c:v>43501</c:v>
                </c:pt>
                <c:pt idx="13" formatCode="dd\ mmm\ yyyy">
                  <c:v>43595</c:v>
                </c:pt>
                <c:pt idx="14" formatCode="dd\ mmm\ yyyy">
                  <c:v>43683</c:v>
                </c:pt>
                <c:pt idx="15" formatCode="dd\ mmm\ yyyy">
                  <c:v>43692</c:v>
                </c:pt>
                <c:pt idx="16" formatCode="dd\ mmm\ yyyy">
                  <c:v>43712</c:v>
                </c:pt>
                <c:pt idx="17" formatCode="dd\ mmm\ yyyy">
                  <c:v>43725</c:v>
                </c:pt>
                <c:pt idx="18" formatCode="dd\ mmm\ yyyy">
                  <c:v>43730</c:v>
                </c:pt>
                <c:pt idx="19" formatCode="dd\ mmm\ yyyy">
                  <c:v>43790</c:v>
                </c:pt>
                <c:pt idx="20" formatCode="dd\ mmm\ yyyy">
                  <c:v>43803</c:v>
                </c:pt>
                <c:pt idx="21" formatCode="dd\ mmm\ yyyy">
                  <c:v>43813</c:v>
                </c:pt>
                <c:pt idx="22" formatCode="dd\ mmm\ yyyy">
                  <c:v>43831</c:v>
                </c:pt>
                <c:pt idx="23" formatCode="dd\ mmm\ yyyy">
                  <c:v>43875</c:v>
                </c:pt>
                <c:pt idx="24" formatCode="dd\ mmm\ yyyy">
                  <c:v>43903</c:v>
                </c:pt>
                <c:pt idx="25" formatCode="dd\ mmm\ yyyy">
                  <c:v>43913</c:v>
                </c:pt>
                <c:pt idx="26" formatCode="dd\ mmm\ yyyy">
                  <c:v>43923</c:v>
                </c:pt>
                <c:pt idx="27" formatCode="dd\ mmm\ yyyy">
                  <c:v>43928</c:v>
                </c:pt>
                <c:pt idx="28" formatCode="dd\ mmm\ yyyy">
                  <c:v>43936</c:v>
                </c:pt>
                <c:pt idx="29" formatCode="dd\ mmm\ yyyy">
                  <c:v>43942</c:v>
                </c:pt>
                <c:pt idx="30" formatCode="dd\ mmm\ yyyy">
                  <c:v>43949</c:v>
                </c:pt>
                <c:pt idx="31" formatCode="dd\ mmm\ yyyy">
                  <c:v>43955</c:v>
                </c:pt>
                <c:pt idx="32" formatCode="dd\ mmm\ yyyy">
                  <c:v>43963</c:v>
                </c:pt>
                <c:pt idx="33" formatCode="dd\ mmm\ yyyy">
                  <c:v>43969</c:v>
                </c:pt>
                <c:pt idx="34" formatCode="dd\ mmm\ yyyy">
                  <c:v>44011</c:v>
                </c:pt>
                <c:pt idx="35" formatCode="dd\ mmm\ yyyy">
                  <c:v>44026</c:v>
                </c:pt>
                <c:pt idx="36" formatCode="dd\ mmm\ yyyy">
                  <c:v>44052</c:v>
                </c:pt>
                <c:pt idx="37" formatCode="dd\ mmm\ yyyy">
                  <c:v>44056</c:v>
                </c:pt>
                <c:pt idx="38" formatCode="dd\ mmm\ yyyy">
                  <c:v>44072</c:v>
                </c:pt>
                <c:pt idx="39" formatCode="dd\ mmm\ yyyy">
                  <c:v>44094</c:v>
                </c:pt>
                <c:pt idx="40" formatCode="dd\ mmm\ yyyy">
                  <c:v>44109</c:v>
                </c:pt>
                <c:pt idx="41" formatCode="dd\ mmm\ yyyy">
                  <c:v>44118</c:v>
                </c:pt>
                <c:pt idx="42" formatCode="dd\ mmm\ yyyy">
                  <c:v>44127</c:v>
                </c:pt>
                <c:pt idx="43" formatCode="dd\ mmm\ yyyy">
                  <c:v>44136</c:v>
                </c:pt>
                <c:pt idx="44" formatCode="dd\ mmm\ yyyy">
                  <c:v>44143</c:v>
                </c:pt>
                <c:pt idx="45" formatCode="dd\ mmm\ yyyy">
                  <c:v>44159</c:v>
                </c:pt>
                <c:pt idx="46" formatCode="dd\ mmm\ yyyy">
                  <c:v>44164</c:v>
                </c:pt>
                <c:pt idx="47" formatCode="dd\ mmm\ yyyy">
                  <c:v>44210</c:v>
                </c:pt>
                <c:pt idx="48" formatCode="dd\ mmm\ yyyy">
                  <c:v>44216</c:v>
                </c:pt>
                <c:pt idx="49" formatCode="dd\ mmm\ yyyy">
                  <c:v>44219</c:v>
                </c:pt>
                <c:pt idx="50" formatCode="dd\ mmm\ yyyy">
                  <c:v>44234</c:v>
                </c:pt>
                <c:pt idx="51" formatCode="dd\ mmm\ yyyy">
                  <c:v>44243</c:v>
                </c:pt>
                <c:pt idx="52" formatCode="dd\ mmm\ yyyy">
                  <c:v>44248</c:v>
                </c:pt>
                <c:pt idx="53" formatCode="dd\ mmm\ yyyy">
                  <c:v>44255</c:v>
                </c:pt>
                <c:pt idx="54" formatCode="dd\ mmm\ yyyy">
                  <c:v>44269</c:v>
                </c:pt>
                <c:pt idx="55" formatCode="dd\ mmm\ yyyy">
                  <c:v>44276</c:v>
                </c:pt>
                <c:pt idx="56" formatCode="dd\ mmm\ yyyy">
                  <c:v>44283</c:v>
                </c:pt>
                <c:pt idx="57" formatCode="dd\ mmm\ yyyy">
                  <c:v>44329</c:v>
                </c:pt>
                <c:pt idx="58" formatCode="dd\ mmm\ yyyy">
                  <c:v>44352</c:v>
                </c:pt>
                <c:pt idx="59" formatCode="dd\ mmm\ yyyy">
                  <c:v>44387</c:v>
                </c:pt>
                <c:pt idx="60" formatCode="dd\ mmm\ yyyy">
                  <c:v>44416</c:v>
                </c:pt>
                <c:pt idx="61" formatCode="dd\ mmm\ yyyy">
                  <c:v>44455</c:v>
                </c:pt>
                <c:pt idx="62" formatCode="dd\ mmm\ yyyy">
                  <c:v>44517</c:v>
                </c:pt>
                <c:pt idx="63" formatCode="dd\ mmm\ yyyy">
                  <c:v>44524</c:v>
                </c:pt>
                <c:pt idx="64" formatCode="dd\ mmm\ yyyy">
                  <c:v>44541</c:v>
                </c:pt>
                <c:pt idx="65" formatCode="dd\ mmm\ yyyy">
                  <c:v>44551</c:v>
                </c:pt>
                <c:pt idx="66" formatCode="dd\ mmm\ yyyy">
                  <c:v>44562</c:v>
                </c:pt>
                <c:pt idx="67" formatCode="dd\ mmm\ yyyy">
                  <c:v>44569</c:v>
                </c:pt>
                <c:pt idx="68" formatCode="dd\ mmm\ yyyy">
                  <c:v>44579</c:v>
                </c:pt>
                <c:pt idx="69" formatCode="dd\ mmm\ yyyy">
                  <c:v>44587</c:v>
                </c:pt>
                <c:pt idx="70" formatCode="dd\ mmm\ yyyy">
                  <c:v>44593</c:v>
                </c:pt>
                <c:pt idx="71" formatCode="dd\ mmm\ yyyy">
                  <c:v>44605</c:v>
                </c:pt>
                <c:pt idx="72" formatCode="dd\ mmm\ yyyy">
                  <c:v>44619</c:v>
                </c:pt>
                <c:pt idx="73" formatCode="dd\ mmm\ yyyy">
                  <c:v>44626</c:v>
                </c:pt>
                <c:pt idx="74" formatCode="dd\ mmm\ yyyy">
                  <c:v>44633</c:v>
                </c:pt>
                <c:pt idx="75" formatCode="dd\ mmm\ yyyy">
                  <c:v>44637</c:v>
                </c:pt>
                <c:pt idx="76" formatCode="dd\ mmm\ yyyy">
                  <c:v>44654</c:v>
                </c:pt>
                <c:pt idx="77" formatCode="dd\ mmm\ yyyy">
                  <c:v>44668</c:v>
                </c:pt>
                <c:pt idx="78" formatCode="dd\ mmm\ yyyy">
                  <c:v>44675</c:v>
                </c:pt>
                <c:pt idx="79" formatCode="dd\ mmm\ yyyy">
                  <c:v>44703</c:v>
                </c:pt>
                <c:pt idx="80" formatCode="dd\ mmm\ yyyy">
                  <c:v>44710</c:v>
                </c:pt>
                <c:pt idx="81" formatCode="dd\ mmm\ yyyy">
                  <c:v>44723</c:v>
                </c:pt>
                <c:pt idx="82" formatCode="dd\ mmm\ yyyy">
                  <c:v>44744</c:v>
                </c:pt>
                <c:pt idx="83" formatCode="dd\ mmm\ yyyy">
                  <c:v>44752</c:v>
                </c:pt>
                <c:pt idx="84" formatCode="dd\ mmm\ yyyy">
                  <c:v>44760</c:v>
                </c:pt>
                <c:pt idx="85" formatCode="dd\ mmm\ yyyy">
                  <c:v>44775</c:v>
                </c:pt>
                <c:pt idx="86" formatCode="dd\ mmm\ yyyy">
                  <c:v>44781</c:v>
                </c:pt>
                <c:pt idx="87" formatCode="dd\ mmm\ yyyy">
                  <c:v>44786</c:v>
                </c:pt>
                <c:pt idx="88" formatCode="dd\ mmm\ yyyy">
                  <c:v>44811</c:v>
                </c:pt>
                <c:pt idx="89" formatCode="dd\ mmm\ yyyy">
                  <c:v>44822</c:v>
                </c:pt>
                <c:pt idx="90" formatCode="dd\ mmm\ yyyy">
                  <c:v>44829</c:v>
                </c:pt>
                <c:pt idx="91" formatCode="dd\ mmm\ yyyy">
                  <c:v>44835</c:v>
                </c:pt>
                <c:pt idx="92" formatCode="dd\ mmm\ yyyy">
                  <c:v>44835</c:v>
                </c:pt>
              </c:numCache>
            </c:numRef>
          </c:cat>
          <c:val>
            <c:numRef>
              <c:f>'Statistics years'!$X$9:$X$103</c:f>
              <c:numCache>
                <c:formatCode>#</c:formatCode>
                <c:ptCount val="95"/>
                <c:pt idx="0">
                  <c:v>2089</c:v>
                </c:pt>
                <c:pt idx="1">
                  <c:v>2089</c:v>
                </c:pt>
                <c:pt idx="2">
                  <c:v>2089</c:v>
                </c:pt>
                <c:pt idx="3">
                  <c:v>2089</c:v>
                </c:pt>
                <c:pt idx="4">
                  <c:v>2089</c:v>
                </c:pt>
                <c:pt idx="5">
                  <c:v>2089</c:v>
                </c:pt>
                <c:pt idx="6">
                  <c:v>2089</c:v>
                </c:pt>
                <c:pt idx="7">
                  <c:v>2089</c:v>
                </c:pt>
                <c:pt idx="8">
                  <c:v>2099</c:v>
                </c:pt>
                <c:pt idx="9">
                  <c:v>2099</c:v>
                </c:pt>
                <c:pt idx="10">
                  <c:v>2099</c:v>
                </c:pt>
                <c:pt idx="11">
                  <c:v>2099</c:v>
                </c:pt>
                <c:pt idx="12">
                  <c:v>2099</c:v>
                </c:pt>
                <c:pt idx="13">
                  <c:v>2099</c:v>
                </c:pt>
                <c:pt idx="14">
                  <c:v>2099</c:v>
                </c:pt>
                <c:pt idx="15">
                  <c:v>2099</c:v>
                </c:pt>
                <c:pt idx="16">
                  <c:v>2099</c:v>
                </c:pt>
                <c:pt idx="17">
                  <c:v>2099</c:v>
                </c:pt>
                <c:pt idx="18">
                  <c:v>2099</c:v>
                </c:pt>
                <c:pt idx="19">
                  <c:v>2099</c:v>
                </c:pt>
                <c:pt idx="20">
                  <c:v>2099</c:v>
                </c:pt>
                <c:pt idx="21">
                  <c:v>2099</c:v>
                </c:pt>
                <c:pt idx="22">
                  <c:v>2099</c:v>
                </c:pt>
                <c:pt idx="23">
                  <c:v>2099</c:v>
                </c:pt>
                <c:pt idx="24">
                  <c:v>2099</c:v>
                </c:pt>
                <c:pt idx="25">
                  <c:v>2099</c:v>
                </c:pt>
                <c:pt idx="26">
                  <c:v>2099</c:v>
                </c:pt>
                <c:pt idx="27">
                  <c:v>2099</c:v>
                </c:pt>
                <c:pt idx="28">
                  <c:v>2099</c:v>
                </c:pt>
                <c:pt idx="29">
                  <c:v>2099</c:v>
                </c:pt>
                <c:pt idx="30">
                  <c:v>2099</c:v>
                </c:pt>
                <c:pt idx="31">
                  <c:v>2099</c:v>
                </c:pt>
                <c:pt idx="32">
                  <c:v>2099</c:v>
                </c:pt>
                <c:pt idx="33">
                  <c:v>2099</c:v>
                </c:pt>
                <c:pt idx="34">
                  <c:v>2099</c:v>
                </c:pt>
                <c:pt idx="35">
                  <c:v>2099</c:v>
                </c:pt>
                <c:pt idx="36">
                  <c:v>2099</c:v>
                </c:pt>
                <c:pt idx="37">
                  <c:v>2099</c:v>
                </c:pt>
                <c:pt idx="38">
                  <c:v>2099</c:v>
                </c:pt>
                <c:pt idx="39">
                  <c:v>2099</c:v>
                </c:pt>
                <c:pt idx="40">
                  <c:v>2099</c:v>
                </c:pt>
                <c:pt idx="41">
                  <c:v>2099</c:v>
                </c:pt>
                <c:pt idx="42">
                  <c:v>2099</c:v>
                </c:pt>
                <c:pt idx="43">
                  <c:v>2099</c:v>
                </c:pt>
                <c:pt idx="44">
                  <c:v>2099</c:v>
                </c:pt>
                <c:pt idx="45">
                  <c:v>2099</c:v>
                </c:pt>
                <c:pt idx="46">
                  <c:v>2099</c:v>
                </c:pt>
                <c:pt idx="47">
                  <c:v>2099</c:v>
                </c:pt>
                <c:pt idx="48">
                  <c:v>2099</c:v>
                </c:pt>
                <c:pt idx="49">
                  <c:v>2099</c:v>
                </c:pt>
                <c:pt idx="50">
                  <c:v>2099</c:v>
                </c:pt>
                <c:pt idx="51">
                  <c:v>2099</c:v>
                </c:pt>
                <c:pt idx="52">
                  <c:v>2099</c:v>
                </c:pt>
                <c:pt idx="53">
                  <c:v>2099</c:v>
                </c:pt>
                <c:pt idx="54">
                  <c:v>2099</c:v>
                </c:pt>
                <c:pt idx="55">
                  <c:v>2099</c:v>
                </c:pt>
                <c:pt idx="56">
                  <c:v>2099</c:v>
                </c:pt>
                <c:pt idx="57">
                  <c:v>2099</c:v>
                </c:pt>
                <c:pt idx="58">
                  <c:v>2099</c:v>
                </c:pt>
                <c:pt idx="59">
                  <c:v>2099</c:v>
                </c:pt>
                <c:pt idx="60">
                  <c:v>2099</c:v>
                </c:pt>
                <c:pt idx="61">
                  <c:v>2099</c:v>
                </c:pt>
                <c:pt idx="62">
                  <c:v>2099</c:v>
                </c:pt>
                <c:pt idx="63">
                  <c:v>2099</c:v>
                </c:pt>
                <c:pt idx="64">
                  <c:v>2099</c:v>
                </c:pt>
                <c:pt idx="65">
                  <c:v>2099</c:v>
                </c:pt>
                <c:pt idx="66">
                  <c:v>2099</c:v>
                </c:pt>
                <c:pt idx="67">
                  <c:v>2099</c:v>
                </c:pt>
                <c:pt idx="68">
                  <c:v>2099</c:v>
                </c:pt>
                <c:pt idx="69">
                  <c:v>2099</c:v>
                </c:pt>
                <c:pt idx="70">
                  <c:v>2099</c:v>
                </c:pt>
                <c:pt idx="71">
                  <c:v>2099</c:v>
                </c:pt>
                <c:pt idx="72">
                  <c:v>2099</c:v>
                </c:pt>
                <c:pt idx="73">
                  <c:v>2099</c:v>
                </c:pt>
                <c:pt idx="74">
                  <c:v>2099</c:v>
                </c:pt>
                <c:pt idx="75">
                  <c:v>2099</c:v>
                </c:pt>
                <c:pt idx="76">
                  <c:v>2099</c:v>
                </c:pt>
                <c:pt idx="77">
                  <c:v>2099</c:v>
                </c:pt>
                <c:pt idx="78">
                  <c:v>2099</c:v>
                </c:pt>
                <c:pt idx="79">
                  <c:v>2099</c:v>
                </c:pt>
                <c:pt idx="80">
                  <c:v>2099</c:v>
                </c:pt>
                <c:pt idx="81">
                  <c:v>2099</c:v>
                </c:pt>
                <c:pt idx="82">
                  <c:v>2099</c:v>
                </c:pt>
                <c:pt idx="83">
                  <c:v>2099</c:v>
                </c:pt>
                <c:pt idx="84">
                  <c:v>2099</c:v>
                </c:pt>
                <c:pt idx="85">
                  <c:v>2099</c:v>
                </c:pt>
                <c:pt idx="86">
                  <c:v>2099</c:v>
                </c:pt>
                <c:pt idx="87">
                  <c:v>2099</c:v>
                </c:pt>
                <c:pt idx="88">
                  <c:v>2099</c:v>
                </c:pt>
                <c:pt idx="89">
                  <c:v>2099</c:v>
                </c:pt>
                <c:pt idx="90">
                  <c:v>2099</c:v>
                </c:pt>
                <c:pt idx="91">
                  <c:v>2099</c:v>
                </c:pt>
                <c:pt idx="92">
                  <c:v>2099</c:v>
                </c:pt>
              </c:numCache>
            </c:numRef>
          </c:val>
        </c:ser>
        <c:ser>
          <c:idx val="21"/>
          <c:order val="21"/>
          <c:tx>
            <c:strRef>
              <c:f>'Statistics years'!$Y$2</c:f>
              <c:strCache>
                <c:ptCount val="1"/>
                <c:pt idx="0">
                  <c:v>2011</c:v>
                </c:pt>
              </c:strCache>
            </c:strRef>
          </c:tx>
          <c:spPr>
            <a:ln w="19050">
              <a:solidFill>
                <a:srgbClr val="00C0C0"/>
              </a:solidFill>
            </a:ln>
          </c:spPr>
          <c:marker>
            <c:symbol val="none"/>
          </c:marker>
          <c:cat>
            <c:numRef>
              <c:f>'Statistics years'!$B$9:$B$103</c:f>
              <c:numCache>
                <c:formatCode>mmm\ yyyy</c:formatCode>
                <c:ptCount val="95"/>
                <c:pt idx="0">
                  <c:v>42248</c:v>
                </c:pt>
                <c:pt idx="1">
                  <c:v>42491</c:v>
                </c:pt>
                <c:pt idx="2">
                  <c:v>42614</c:v>
                </c:pt>
                <c:pt idx="3">
                  <c:v>42795</c:v>
                </c:pt>
                <c:pt idx="4" formatCode="dd\ mmm\ yyyy">
                  <c:v>42880</c:v>
                </c:pt>
                <c:pt idx="5" formatCode="dd\ mmm\ yyyy">
                  <c:v>42961</c:v>
                </c:pt>
                <c:pt idx="6" formatCode="dd\ mmm\ yyyy">
                  <c:v>43045</c:v>
                </c:pt>
                <c:pt idx="7" formatCode="dd\ mmm\ yyyy">
                  <c:v>43171</c:v>
                </c:pt>
                <c:pt idx="8" formatCode="dd\ mmm\ yyyy">
                  <c:v>43181</c:v>
                </c:pt>
                <c:pt idx="9" formatCode="dd\ mmm\ yyyy">
                  <c:v>43273</c:v>
                </c:pt>
                <c:pt idx="10" formatCode="dd\ mmm\ yyyy">
                  <c:v>43363</c:v>
                </c:pt>
                <c:pt idx="11" formatCode="dd\ mmm\ yyyy">
                  <c:v>43414</c:v>
                </c:pt>
                <c:pt idx="12" formatCode="dd\ mmm\ yyyy">
                  <c:v>43501</c:v>
                </c:pt>
                <c:pt idx="13" formatCode="dd\ mmm\ yyyy">
                  <c:v>43595</c:v>
                </c:pt>
                <c:pt idx="14" formatCode="dd\ mmm\ yyyy">
                  <c:v>43683</c:v>
                </c:pt>
                <c:pt idx="15" formatCode="dd\ mmm\ yyyy">
                  <c:v>43692</c:v>
                </c:pt>
                <c:pt idx="16" formatCode="dd\ mmm\ yyyy">
                  <c:v>43712</c:v>
                </c:pt>
                <c:pt idx="17" formatCode="dd\ mmm\ yyyy">
                  <c:v>43725</c:v>
                </c:pt>
                <c:pt idx="18" formatCode="dd\ mmm\ yyyy">
                  <c:v>43730</c:v>
                </c:pt>
                <c:pt idx="19" formatCode="dd\ mmm\ yyyy">
                  <c:v>43790</c:v>
                </c:pt>
                <c:pt idx="20" formatCode="dd\ mmm\ yyyy">
                  <c:v>43803</c:v>
                </c:pt>
                <c:pt idx="21" formatCode="dd\ mmm\ yyyy">
                  <c:v>43813</c:v>
                </c:pt>
                <c:pt idx="22" formatCode="dd\ mmm\ yyyy">
                  <c:v>43831</c:v>
                </c:pt>
                <c:pt idx="23" formatCode="dd\ mmm\ yyyy">
                  <c:v>43875</c:v>
                </c:pt>
                <c:pt idx="24" formatCode="dd\ mmm\ yyyy">
                  <c:v>43903</c:v>
                </c:pt>
                <c:pt idx="25" formatCode="dd\ mmm\ yyyy">
                  <c:v>43913</c:v>
                </c:pt>
                <c:pt idx="26" formatCode="dd\ mmm\ yyyy">
                  <c:v>43923</c:v>
                </c:pt>
                <c:pt idx="27" formatCode="dd\ mmm\ yyyy">
                  <c:v>43928</c:v>
                </c:pt>
                <c:pt idx="28" formatCode="dd\ mmm\ yyyy">
                  <c:v>43936</c:v>
                </c:pt>
                <c:pt idx="29" formatCode="dd\ mmm\ yyyy">
                  <c:v>43942</c:v>
                </c:pt>
                <c:pt idx="30" formatCode="dd\ mmm\ yyyy">
                  <c:v>43949</c:v>
                </c:pt>
                <c:pt idx="31" formatCode="dd\ mmm\ yyyy">
                  <c:v>43955</c:v>
                </c:pt>
                <c:pt idx="32" formatCode="dd\ mmm\ yyyy">
                  <c:v>43963</c:v>
                </c:pt>
                <c:pt idx="33" formatCode="dd\ mmm\ yyyy">
                  <c:v>43969</c:v>
                </c:pt>
                <c:pt idx="34" formatCode="dd\ mmm\ yyyy">
                  <c:v>44011</c:v>
                </c:pt>
                <c:pt idx="35" formatCode="dd\ mmm\ yyyy">
                  <c:v>44026</c:v>
                </c:pt>
                <c:pt idx="36" formatCode="dd\ mmm\ yyyy">
                  <c:v>44052</c:v>
                </c:pt>
                <c:pt idx="37" formatCode="dd\ mmm\ yyyy">
                  <c:v>44056</c:v>
                </c:pt>
                <c:pt idx="38" formatCode="dd\ mmm\ yyyy">
                  <c:v>44072</c:v>
                </c:pt>
                <c:pt idx="39" formatCode="dd\ mmm\ yyyy">
                  <c:v>44094</c:v>
                </c:pt>
                <c:pt idx="40" formatCode="dd\ mmm\ yyyy">
                  <c:v>44109</c:v>
                </c:pt>
                <c:pt idx="41" formatCode="dd\ mmm\ yyyy">
                  <c:v>44118</c:v>
                </c:pt>
                <c:pt idx="42" formatCode="dd\ mmm\ yyyy">
                  <c:v>44127</c:v>
                </c:pt>
                <c:pt idx="43" formatCode="dd\ mmm\ yyyy">
                  <c:v>44136</c:v>
                </c:pt>
                <c:pt idx="44" formatCode="dd\ mmm\ yyyy">
                  <c:v>44143</c:v>
                </c:pt>
                <c:pt idx="45" formatCode="dd\ mmm\ yyyy">
                  <c:v>44159</c:v>
                </c:pt>
                <c:pt idx="46" formatCode="dd\ mmm\ yyyy">
                  <c:v>44164</c:v>
                </c:pt>
                <c:pt idx="47" formatCode="dd\ mmm\ yyyy">
                  <c:v>44210</c:v>
                </c:pt>
                <c:pt idx="48" formatCode="dd\ mmm\ yyyy">
                  <c:v>44216</c:v>
                </c:pt>
                <c:pt idx="49" formatCode="dd\ mmm\ yyyy">
                  <c:v>44219</c:v>
                </c:pt>
                <c:pt idx="50" formatCode="dd\ mmm\ yyyy">
                  <c:v>44234</c:v>
                </c:pt>
                <c:pt idx="51" formatCode="dd\ mmm\ yyyy">
                  <c:v>44243</c:v>
                </c:pt>
                <c:pt idx="52" formatCode="dd\ mmm\ yyyy">
                  <c:v>44248</c:v>
                </c:pt>
                <c:pt idx="53" formatCode="dd\ mmm\ yyyy">
                  <c:v>44255</c:v>
                </c:pt>
                <c:pt idx="54" formatCode="dd\ mmm\ yyyy">
                  <c:v>44269</c:v>
                </c:pt>
                <c:pt idx="55" formatCode="dd\ mmm\ yyyy">
                  <c:v>44276</c:v>
                </c:pt>
                <c:pt idx="56" formatCode="dd\ mmm\ yyyy">
                  <c:v>44283</c:v>
                </c:pt>
                <c:pt idx="57" formatCode="dd\ mmm\ yyyy">
                  <c:v>44329</c:v>
                </c:pt>
                <c:pt idx="58" formatCode="dd\ mmm\ yyyy">
                  <c:v>44352</c:v>
                </c:pt>
                <c:pt idx="59" formatCode="dd\ mmm\ yyyy">
                  <c:v>44387</c:v>
                </c:pt>
                <c:pt idx="60" formatCode="dd\ mmm\ yyyy">
                  <c:v>44416</c:v>
                </c:pt>
                <c:pt idx="61" formatCode="dd\ mmm\ yyyy">
                  <c:v>44455</c:v>
                </c:pt>
                <c:pt idx="62" formatCode="dd\ mmm\ yyyy">
                  <c:v>44517</c:v>
                </c:pt>
                <c:pt idx="63" formatCode="dd\ mmm\ yyyy">
                  <c:v>44524</c:v>
                </c:pt>
                <c:pt idx="64" formatCode="dd\ mmm\ yyyy">
                  <c:v>44541</c:v>
                </c:pt>
                <c:pt idx="65" formatCode="dd\ mmm\ yyyy">
                  <c:v>44551</c:v>
                </c:pt>
                <c:pt idx="66" formatCode="dd\ mmm\ yyyy">
                  <c:v>44562</c:v>
                </c:pt>
                <c:pt idx="67" formatCode="dd\ mmm\ yyyy">
                  <c:v>44569</c:v>
                </c:pt>
                <c:pt idx="68" formatCode="dd\ mmm\ yyyy">
                  <c:v>44579</c:v>
                </c:pt>
                <c:pt idx="69" formatCode="dd\ mmm\ yyyy">
                  <c:v>44587</c:v>
                </c:pt>
                <c:pt idx="70" formatCode="dd\ mmm\ yyyy">
                  <c:v>44593</c:v>
                </c:pt>
                <c:pt idx="71" formatCode="dd\ mmm\ yyyy">
                  <c:v>44605</c:v>
                </c:pt>
                <c:pt idx="72" formatCode="dd\ mmm\ yyyy">
                  <c:v>44619</c:v>
                </c:pt>
                <c:pt idx="73" formatCode="dd\ mmm\ yyyy">
                  <c:v>44626</c:v>
                </c:pt>
                <c:pt idx="74" formatCode="dd\ mmm\ yyyy">
                  <c:v>44633</c:v>
                </c:pt>
                <c:pt idx="75" formatCode="dd\ mmm\ yyyy">
                  <c:v>44637</c:v>
                </c:pt>
                <c:pt idx="76" formatCode="dd\ mmm\ yyyy">
                  <c:v>44654</c:v>
                </c:pt>
                <c:pt idx="77" formatCode="dd\ mmm\ yyyy">
                  <c:v>44668</c:v>
                </c:pt>
                <c:pt idx="78" formatCode="dd\ mmm\ yyyy">
                  <c:v>44675</c:v>
                </c:pt>
                <c:pt idx="79" formatCode="dd\ mmm\ yyyy">
                  <c:v>44703</c:v>
                </c:pt>
                <c:pt idx="80" formatCode="dd\ mmm\ yyyy">
                  <c:v>44710</c:v>
                </c:pt>
                <c:pt idx="81" formatCode="dd\ mmm\ yyyy">
                  <c:v>44723</c:v>
                </c:pt>
                <c:pt idx="82" formatCode="dd\ mmm\ yyyy">
                  <c:v>44744</c:v>
                </c:pt>
                <c:pt idx="83" formatCode="dd\ mmm\ yyyy">
                  <c:v>44752</c:v>
                </c:pt>
                <c:pt idx="84" formatCode="dd\ mmm\ yyyy">
                  <c:v>44760</c:v>
                </c:pt>
                <c:pt idx="85" formatCode="dd\ mmm\ yyyy">
                  <c:v>44775</c:v>
                </c:pt>
                <c:pt idx="86" formatCode="dd\ mmm\ yyyy">
                  <c:v>44781</c:v>
                </c:pt>
                <c:pt idx="87" formatCode="dd\ mmm\ yyyy">
                  <c:v>44786</c:v>
                </c:pt>
                <c:pt idx="88" formatCode="dd\ mmm\ yyyy">
                  <c:v>44811</c:v>
                </c:pt>
                <c:pt idx="89" formatCode="dd\ mmm\ yyyy">
                  <c:v>44822</c:v>
                </c:pt>
                <c:pt idx="90" formatCode="dd\ mmm\ yyyy">
                  <c:v>44829</c:v>
                </c:pt>
                <c:pt idx="91" formatCode="dd\ mmm\ yyyy">
                  <c:v>44835</c:v>
                </c:pt>
                <c:pt idx="92" formatCode="dd\ mmm\ yyyy">
                  <c:v>44835</c:v>
                </c:pt>
              </c:numCache>
            </c:numRef>
          </c:cat>
          <c:val>
            <c:numRef>
              <c:f>'Statistics years'!$Y$9:$Y$103</c:f>
              <c:numCache>
                <c:formatCode>#</c:formatCode>
                <c:ptCount val="95"/>
                <c:pt idx="0">
                  <c:v>2174</c:v>
                </c:pt>
                <c:pt idx="1">
                  <c:v>2174</c:v>
                </c:pt>
                <c:pt idx="2">
                  <c:v>2176</c:v>
                </c:pt>
                <c:pt idx="3">
                  <c:v>2176</c:v>
                </c:pt>
                <c:pt idx="4">
                  <c:v>2176</c:v>
                </c:pt>
                <c:pt idx="5">
                  <c:v>2176</c:v>
                </c:pt>
                <c:pt idx="6">
                  <c:v>2176</c:v>
                </c:pt>
                <c:pt idx="7">
                  <c:v>2176</c:v>
                </c:pt>
                <c:pt idx="8">
                  <c:v>2196</c:v>
                </c:pt>
                <c:pt idx="9">
                  <c:v>2196</c:v>
                </c:pt>
                <c:pt idx="10">
                  <c:v>2196</c:v>
                </c:pt>
                <c:pt idx="11">
                  <c:v>2196</c:v>
                </c:pt>
                <c:pt idx="12">
                  <c:v>2196</c:v>
                </c:pt>
                <c:pt idx="13">
                  <c:v>2196</c:v>
                </c:pt>
                <c:pt idx="14">
                  <c:v>2196</c:v>
                </c:pt>
                <c:pt idx="15">
                  <c:v>2196</c:v>
                </c:pt>
                <c:pt idx="16">
                  <c:v>2196</c:v>
                </c:pt>
                <c:pt idx="17">
                  <c:v>2196</c:v>
                </c:pt>
                <c:pt idx="18">
                  <c:v>2196</c:v>
                </c:pt>
                <c:pt idx="19">
                  <c:v>2196</c:v>
                </c:pt>
                <c:pt idx="20">
                  <c:v>2196</c:v>
                </c:pt>
                <c:pt idx="21">
                  <c:v>2196</c:v>
                </c:pt>
                <c:pt idx="22">
                  <c:v>2196</c:v>
                </c:pt>
                <c:pt idx="23">
                  <c:v>2196</c:v>
                </c:pt>
                <c:pt idx="24">
                  <c:v>2196</c:v>
                </c:pt>
                <c:pt idx="25">
                  <c:v>2196</c:v>
                </c:pt>
                <c:pt idx="26">
                  <c:v>2196</c:v>
                </c:pt>
                <c:pt idx="27">
                  <c:v>2196</c:v>
                </c:pt>
                <c:pt idx="28">
                  <c:v>2196</c:v>
                </c:pt>
                <c:pt idx="29">
                  <c:v>2196</c:v>
                </c:pt>
                <c:pt idx="30">
                  <c:v>2196</c:v>
                </c:pt>
                <c:pt idx="31">
                  <c:v>2196</c:v>
                </c:pt>
                <c:pt idx="32">
                  <c:v>2196</c:v>
                </c:pt>
                <c:pt idx="33">
                  <c:v>2196</c:v>
                </c:pt>
                <c:pt idx="34">
                  <c:v>2196</c:v>
                </c:pt>
                <c:pt idx="35">
                  <c:v>2196</c:v>
                </c:pt>
                <c:pt idx="36">
                  <c:v>2196</c:v>
                </c:pt>
                <c:pt idx="37">
                  <c:v>2196</c:v>
                </c:pt>
                <c:pt idx="38">
                  <c:v>2196</c:v>
                </c:pt>
                <c:pt idx="39">
                  <c:v>2196</c:v>
                </c:pt>
                <c:pt idx="40">
                  <c:v>2196</c:v>
                </c:pt>
                <c:pt idx="41">
                  <c:v>2196</c:v>
                </c:pt>
                <c:pt idx="42">
                  <c:v>2196</c:v>
                </c:pt>
                <c:pt idx="43">
                  <c:v>2196</c:v>
                </c:pt>
                <c:pt idx="44">
                  <c:v>2196</c:v>
                </c:pt>
                <c:pt idx="45">
                  <c:v>2196</c:v>
                </c:pt>
                <c:pt idx="46">
                  <c:v>2196</c:v>
                </c:pt>
                <c:pt idx="47">
                  <c:v>2196</c:v>
                </c:pt>
                <c:pt idx="48">
                  <c:v>2196</c:v>
                </c:pt>
                <c:pt idx="49">
                  <c:v>2196</c:v>
                </c:pt>
                <c:pt idx="50">
                  <c:v>2196</c:v>
                </c:pt>
                <c:pt idx="51">
                  <c:v>2196</c:v>
                </c:pt>
                <c:pt idx="52">
                  <c:v>2196</c:v>
                </c:pt>
                <c:pt idx="53">
                  <c:v>2196</c:v>
                </c:pt>
                <c:pt idx="54">
                  <c:v>2196</c:v>
                </c:pt>
                <c:pt idx="55">
                  <c:v>2196</c:v>
                </c:pt>
                <c:pt idx="56">
                  <c:v>2196</c:v>
                </c:pt>
                <c:pt idx="57">
                  <c:v>2196</c:v>
                </c:pt>
                <c:pt idx="58">
                  <c:v>2196</c:v>
                </c:pt>
                <c:pt idx="59">
                  <c:v>2196</c:v>
                </c:pt>
                <c:pt idx="60">
                  <c:v>2196</c:v>
                </c:pt>
                <c:pt idx="61">
                  <c:v>2196</c:v>
                </c:pt>
                <c:pt idx="62">
                  <c:v>2196</c:v>
                </c:pt>
                <c:pt idx="63">
                  <c:v>2196</c:v>
                </c:pt>
                <c:pt idx="64">
                  <c:v>2196</c:v>
                </c:pt>
                <c:pt idx="65">
                  <c:v>2196</c:v>
                </c:pt>
                <c:pt idx="66">
                  <c:v>2196</c:v>
                </c:pt>
                <c:pt idx="67">
                  <c:v>2196</c:v>
                </c:pt>
                <c:pt idx="68">
                  <c:v>2196</c:v>
                </c:pt>
                <c:pt idx="69">
                  <c:v>2196</c:v>
                </c:pt>
                <c:pt idx="70">
                  <c:v>2196</c:v>
                </c:pt>
                <c:pt idx="71">
                  <c:v>2196</c:v>
                </c:pt>
                <c:pt idx="72">
                  <c:v>2196</c:v>
                </c:pt>
                <c:pt idx="73">
                  <c:v>2196</c:v>
                </c:pt>
                <c:pt idx="74">
                  <c:v>2196</c:v>
                </c:pt>
                <c:pt idx="75">
                  <c:v>2196</c:v>
                </c:pt>
                <c:pt idx="76">
                  <c:v>2196</c:v>
                </c:pt>
                <c:pt idx="77">
                  <c:v>2196</c:v>
                </c:pt>
                <c:pt idx="78">
                  <c:v>2196</c:v>
                </c:pt>
                <c:pt idx="79">
                  <c:v>2196</c:v>
                </c:pt>
                <c:pt idx="80">
                  <c:v>2196</c:v>
                </c:pt>
                <c:pt idx="81">
                  <c:v>2196</c:v>
                </c:pt>
                <c:pt idx="82">
                  <c:v>2196</c:v>
                </c:pt>
                <c:pt idx="83">
                  <c:v>2196</c:v>
                </c:pt>
                <c:pt idx="84">
                  <c:v>2196</c:v>
                </c:pt>
                <c:pt idx="85">
                  <c:v>2196</c:v>
                </c:pt>
                <c:pt idx="86">
                  <c:v>2196</c:v>
                </c:pt>
                <c:pt idx="87">
                  <c:v>2196</c:v>
                </c:pt>
                <c:pt idx="88">
                  <c:v>2196</c:v>
                </c:pt>
                <c:pt idx="89">
                  <c:v>2196</c:v>
                </c:pt>
                <c:pt idx="90">
                  <c:v>2196</c:v>
                </c:pt>
                <c:pt idx="91">
                  <c:v>2196</c:v>
                </c:pt>
                <c:pt idx="92">
                  <c:v>2196</c:v>
                </c:pt>
              </c:numCache>
            </c:numRef>
          </c:val>
        </c:ser>
        <c:ser>
          <c:idx val="22"/>
          <c:order val="22"/>
          <c:tx>
            <c:strRef>
              <c:f>'Statistics years'!$Z$2</c:f>
              <c:strCache>
                <c:ptCount val="1"/>
                <c:pt idx="0">
                  <c:v>2012</c:v>
                </c:pt>
              </c:strCache>
            </c:strRef>
          </c:tx>
          <c:spPr>
            <a:ln w="19050">
              <a:solidFill>
                <a:srgbClr val="0000FF"/>
              </a:solidFill>
            </a:ln>
          </c:spPr>
          <c:marker>
            <c:symbol val="none"/>
          </c:marker>
          <c:cat>
            <c:numRef>
              <c:f>'Statistics years'!$B$9:$B$103</c:f>
              <c:numCache>
                <c:formatCode>mmm\ yyyy</c:formatCode>
                <c:ptCount val="95"/>
                <c:pt idx="0">
                  <c:v>42248</c:v>
                </c:pt>
                <c:pt idx="1">
                  <c:v>42491</c:v>
                </c:pt>
                <c:pt idx="2">
                  <c:v>42614</c:v>
                </c:pt>
                <c:pt idx="3">
                  <c:v>42795</c:v>
                </c:pt>
                <c:pt idx="4" formatCode="dd\ mmm\ yyyy">
                  <c:v>42880</c:v>
                </c:pt>
                <c:pt idx="5" formatCode="dd\ mmm\ yyyy">
                  <c:v>42961</c:v>
                </c:pt>
                <c:pt idx="6" formatCode="dd\ mmm\ yyyy">
                  <c:v>43045</c:v>
                </c:pt>
                <c:pt idx="7" formatCode="dd\ mmm\ yyyy">
                  <c:v>43171</c:v>
                </c:pt>
                <c:pt idx="8" formatCode="dd\ mmm\ yyyy">
                  <c:v>43181</c:v>
                </c:pt>
                <c:pt idx="9" formatCode="dd\ mmm\ yyyy">
                  <c:v>43273</c:v>
                </c:pt>
                <c:pt idx="10" formatCode="dd\ mmm\ yyyy">
                  <c:v>43363</c:v>
                </c:pt>
                <c:pt idx="11" formatCode="dd\ mmm\ yyyy">
                  <c:v>43414</c:v>
                </c:pt>
                <c:pt idx="12" formatCode="dd\ mmm\ yyyy">
                  <c:v>43501</c:v>
                </c:pt>
                <c:pt idx="13" formatCode="dd\ mmm\ yyyy">
                  <c:v>43595</c:v>
                </c:pt>
                <c:pt idx="14" formatCode="dd\ mmm\ yyyy">
                  <c:v>43683</c:v>
                </c:pt>
                <c:pt idx="15" formatCode="dd\ mmm\ yyyy">
                  <c:v>43692</c:v>
                </c:pt>
                <c:pt idx="16" formatCode="dd\ mmm\ yyyy">
                  <c:v>43712</c:v>
                </c:pt>
                <c:pt idx="17" formatCode="dd\ mmm\ yyyy">
                  <c:v>43725</c:v>
                </c:pt>
                <c:pt idx="18" formatCode="dd\ mmm\ yyyy">
                  <c:v>43730</c:v>
                </c:pt>
                <c:pt idx="19" formatCode="dd\ mmm\ yyyy">
                  <c:v>43790</c:v>
                </c:pt>
                <c:pt idx="20" formatCode="dd\ mmm\ yyyy">
                  <c:v>43803</c:v>
                </c:pt>
                <c:pt idx="21" formatCode="dd\ mmm\ yyyy">
                  <c:v>43813</c:v>
                </c:pt>
                <c:pt idx="22" formatCode="dd\ mmm\ yyyy">
                  <c:v>43831</c:v>
                </c:pt>
                <c:pt idx="23" formatCode="dd\ mmm\ yyyy">
                  <c:v>43875</c:v>
                </c:pt>
                <c:pt idx="24" formatCode="dd\ mmm\ yyyy">
                  <c:v>43903</c:v>
                </c:pt>
                <c:pt idx="25" formatCode="dd\ mmm\ yyyy">
                  <c:v>43913</c:v>
                </c:pt>
                <c:pt idx="26" formatCode="dd\ mmm\ yyyy">
                  <c:v>43923</c:v>
                </c:pt>
                <c:pt idx="27" formatCode="dd\ mmm\ yyyy">
                  <c:v>43928</c:v>
                </c:pt>
                <c:pt idx="28" formatCode="dd\ mmm\ yyyy">
                  <c:v>43936</c:v>
                </c:pt>
                <c:pt idx="29" formatCode="dd\ mmm\ yyyy">
                  <c:v>43942</c:v>
                </c:pt>
                <c:pt idx="30" formatCode="dd\ mmm\ yyyy">
                  <c:v>43949</c:v>
                </c:pt>
                <c:pt idx="31" formatCode="dd\ mmm\ yyyy">
                  <c:v>43955</c:v>
                </c:pt>
                <c:pt idx="32" formatCode="dd\ mmm\ yyyy">
                  <c:v>43963</c:v>
                </c:pt>
                <c:pt idx="33" formatCode="dd\ mmm\ yyyy">
                  <c:v>43969</c:v>
                </c:pt>
                <c:pt idx="34" formatCode="dd\ mmm\ yyyy">
                  <c:v>44011</c:v>
                </c:pt>
                <c:pt idx="35" formatCode="dd\ mmm\ yyyy">
                  <c:v>44026</c:v>
                </c:pt>
                <c:pt idx="36" formatCode="dd\ mmm\ yyyy">
                  <c:v>44052</c:v>
                </c:pt>
                <c:pt idx="37" formatCode="dd\ mmm\ yyyy">
                  <c:v>44056</c:v>
                </c:pt>
                <c:pt idx="38" formatCode="dd\ mmm\ yyyy">
                  <c:v>44072</c:v>
                </c:pt>
                <c:pt idx="39" formatCode="dd\ mmm\ yyyy">
                  <c:v>44094</c:v>
                </c:pt>
                <c:pt idx="40" formatCode="dd\ mmm\ yyyy">
                  <c:v>44109</c:v>
                </c:pt>
                <c:pt idx="41" formatCode="dd\ mmm\ yyyy">
                  <c:v>44118</c:v>
                </c:pt>
                <c:pt idx="42" formatCode="dd\ mmm\ yyyy">
                  <c:v>44127</c:v>
                </c:pt>
                <c:pt idx="43" formatCode="dd\ mmm\ yyyy">
                  <c:v>44136</c:v>
                </c:pt>
                <c:pt idx="44" formatCode="dd\ mmm\ yyyy">
                  <c:v>44143</c:v>
                </c:pt>
                <c:pt idx="45" formatCode="dd\ mmm\ yyyy">
                  <c:v>44159</c:v>
                </c:pt>
                <c:pt idx="46" formatCode="dd\ mmm\ yyyy">
                  <c:v>44164</c:v>
                </c:pt>
                <c:pt idx="47" formatCode="dd\ mmm\ yyyy">
                  <c:v>44210</c:v>
                </c:pt>
                <c:pt idx="48" formatCode="dd\ mmm\ yyyy">
                  <c:v>44216</c:v>
                </c:pt>
                <c:pt idx="49" formatCode="dd\ mmm\ yyyy">
                  <c:v>44219</c:v>
                </c:pt>
                <c:pt idx="50" formatCode="dd\ mmm\ yyyy">
                  <c:v>44234</c:v>
                </c:pt>
                <c:pt idx="51" formatCode="dd\ mmm\ yyyy">
                  <c:v>44243</c:v>
                </c:pt>
                <c:pt idx="52" formatCode="dd\ mmm\ yyyy">
                  <c:v>44248</c:v>
                </c:pt>
                <c:pt idx="53" formatCode="dd\ mmm\ yyyy">
                  <c:v>44255</c:v>
                </c:pt>
                <c:pt idx="54" formatCode="dd\ mmm\ yyyy">
                  <c:v>44269</c:v>
                </c:pt>
                <c:pt idx="55" formatCode="dd\ mmm\ yyyy">
                  <c:v>44276</c:v>
                </c:pt>
                <c:pt idx="56" formatCode="dd\ mmm\ yyyy">
                  <c:v>44283</c:v>
                </c:pt>
                <c:pt idx="57" formatCode="dd\ mmm\ yyyy">
                  <c:v>44329</c:v>
                </c:pt>
                <c:pt idx="58" formatCode="dd\ mmm\ yyyy">
                  <c:v>44352</c:v>
                </c:pt>
                <c:pt idx="59" formatCode="dd\ mmm\ yyyy">
                  <c:v>44387</c:v>
                </c:pt>
                <c:pt idx="60" formatCode="dd\ mmm\ yyyy">
                  <c:v>44416</c:v>
                </c:pt>
                <c:pt idx="61" formatCode="dd\ mmm\ yyyy">
                  <c:v>44455</c:v>
                </c:pt>
                <c:pt idx="62" formatCode="dd\ mmm\ yyyy">
                  <c:v>44517</c:v>
                </c:pt>
                <c:pt idx="63" formatCode="dd\ mmm\ yyyy">
                  <c:v>44524</c:v>
                </c:pt>
                <c:pt idx="64" formatCode="dd\ mmm\ yyyy">
                  <c:v>44541</c:v>
                </c:pt>
                <c:pt idx="65" formatCode="dd\ mmm\ yyyy">
                  <c:v>44551</c:v>
                </c:pt>
                <c:pt idx="66" formatCode="dd\ mmm\ yyyy">
                  <c:v>44562</c:v>
                </c:pt>
                <c:pt idx="67" formatCode="dd\ mmm\ yyyy">
                  <c:v>44569</c:v>
                </c:pt>
                <c:pt idx="68" formatCode="dd\ mmm\ yyyy">
                  <c:v>44579</c:v>
                </c:pt>
                <c:pt idx="69" formatCode="dd\ mmm\ yyyy">
                  <c:v>44587</c:v>
                </c:pt>
                <c:pt idx="70" formatCode="dd\ mmm\ yyyy">
                  <c:v>44593</c:v>
                </c:pt>
                <c:pt idx="71" formatCode="dd\ mmm\ yyyy">
                  <c:v>44605</c:v>
                </c:pt>
                <c:pt idx="72" formatCode="dd\ mmm\ yyyy">
                  <c:v>44619</c:v>
                </c:pt>
                <c:pt idx="73" formatCode="dd\ mmm\ yyyy">
                  <c:v>44626</c:v>
                </c:pt>
                <c:pt idx="74" formatCode="dd\ mmm\ yyyy">
                  <c:v>44633</c:v>
                </c:pt>
                <c:pt idx="75" formatCode="dd\ mmm\ yyyy">
                  <c:v>44637</c:v>
                </c:pt>
                <c:pt idx="76" formatCode="dd\ mmm\ yyyy">
                  <c:v>44654</c:v>
                </c:pt>
                <c:pt idx="77" formatCode="dd\ mmm\ yyyy">
                  <c:v>44668</c:v>
                </c:pt>
                <c:pt idx="78" formatCode="dd\ mmm\ yyyy">
                  <c:v>44675</c:v>
                </c:pt>
                <c:pt idx="79" formatCode="dd\ mmm\ yyyy">
                  <c:v>44703</c:v>
                </c:pt>
                <c:pt idx="80" formatCode="dd\ mmm\ yyyy">
                  <c:v>44710</c:v>
                </c:pt>
                <c:pt idx="81" formatCode="dd\ mmm\ yyyy">
                  <c:v>44723</c:v>
                </c:pt>
                <c:pt idx="82" formatCode="dd\ mmm\ yyyy">
                  <c:v>44744</c:v>
                </c:pt>
                <c:pt idx="83" formatCode="dd\ mmm\ yyyy">
                  <c:v>44752</c:v>
                </c:pt>
                <c:pt idx="84" formatCode="dd\ mmm\ yyyy">
                  <c:v>44760</c:v>
                </c:pt>
                <c:pt idx="85" formatCode="dd\ mmm\ yyyy">
                  <c:v>44775</c:v>
                </c:pt>
                <c:pt idx="86" formatCode="dd\ mmm\ yyyy">
                  <c:v>44781</c:v>
                </c:pt>
                <c:pt idx="87" formatCode="dd\ mmm\ yyyy">
                  <c:v>44786</c:v>
                </c:pt>
                <c:pt idx="88" formatCode="dd\ mmm\ yyyy">
                  <c:v>44811</c:v>
                </c:pt>
                <c:pt idx="89" formatCode="dd\ mmm\ yyyy">
                  <c:v>44822</c:v>
                </c:pt>
                <c:pt idx="90" formatCode="dd\ mmm\ yyyy">
                  <c:v>44829</c:v>
                </c:pt>
                <c:pt idx="91" formatCode="dd\ mmm\ yyyy">
                  <c:v>44835</c:v>
                </c:pt>
                <c:pt idx="92" formatCode="dd\ mmm\ yyyy">
                  <c:v>44835</c:v>
                </c:pt>
              </c:numCache>
            </c:numRef>
          </c:cat>
          <c:val>
            <c:numRef>
              <c:f>'Statistics years'!$Z$9:$Z$103</c:f>
              <c:numCache>
                <c:formatCode>#</c:formatCode>
                <c:ptCount val="95"/>
                <c:pt idx="0">
                  <c:v>2370</c:v>
                </c:pt>
                <c:pt idx="1">
                  <c:v>2370</c:v>
                </c:pt>
                <c:pt idx="2">
                  <c:v>2372</c:v>
                </c:pt>
                <c:pt idx="3">
                  <c:v>2372</c:v>
                </c:pt>
                <c:pt idx="4">
                  <c:v>2372</c:v>
                </c:pt>
                <c:pt idx="5">
                  <c:v>2372</c:v>
                </c:pt>
                <c:pt idx="6">
                  <c:v>2372</c:v>
                </c:pt>
                <c:pt idx="7">
                  <c:v>2372</c:v>
                </c:pt>
                <c:pt idx="8">
                  <c:v>2393</c:v>
                </c:pt>
                <c:pt idx="9">
                  <c:v>2393</c:v>
                </c:pt>
                <c:pt idx="10">
                  <c:v>2393</c:v>
                </c:pt>
                <c:pt idx="11">
                  <c:v>2393</c:v>
                </c:pt>
                <c:pt idx="12">
                  <c:v>2393</c:v>
                </c:pt>
                <c:pt idx="13">
                  <c:v>2394</c:v>
                </c:pt>
                <c:pt idx="14">
                  <c:v>2394</c:v>
                </c:pt>
                <c:pt idx="15">
                  <c:v>2394</c:v>
                </c:pt>
                <c:pt idx="16">
                  <c:v>2394</c:v>
                </c:pt>
                <c:pt idx="17">
                  <c:v>2394</c:v>
                </c:pt>
                <c:pt idx="18">
                  <c:v>2394</c:v>
                </c:pt>
                <c:pt idx="19">
                  <c:v>2394</c:v>
                </c:pt>
                <c:pt idx="20">
                  <c:v>2394</c:v>
                </c:pt>
                <c:pt idx="21">
                  <c:v>2394</c:v>
                </c:pt>
                <c:pt idx="22">
                  <c:v>2394</c:v>
                </c:pt>
                <c:pt idx="23">
                  <c:v>2394</c:v>
                </c:pt>
                <c:pt idx="24">
                  <c:v>2394</c:v>
                </c:pt>
                <c:pt idx="25">
                  <c:v>2394</c:v>
                </c:pt>
                <c:pt idx="26">
                  <c:v>2394</c:v>
                </c:pt>
                <c:pt idx="27">
                  <c:v>2394</c:v>
                </c:pt>
                <c:pt idx="28">
                  <c:v>2394</c:v>
                </c:pt>
                <c:pt idx="29">
                  <c:v>2394</c:v>
                </c:pt>
                <c:pt idx="30">
                  <c:v>2394</c:v>
                </c:pt>
                <c:pt idx="31">
                  <c:v>2394</c:v>
                </c:pt>
                <c:pt idx="32">
                  <c:v>2394</c:v>
                </c:pt>
                <c:pt idx="33">
                  <c:v>2394</c:v>
                </c:pt>
                <c:pt idx="34">
                  <c:v>2394</c:v>
                </c:pt>
                <c:pt idx="35">
                  <c:v>2394</c:v>
                </c:pt>
                <c:pt idx="36">
                  <c:v>2394</c:v>
                </c:pt>
                <c:pt idx="37">
                  <c:v>2394</c:v>
                </c:pt>
                <c:pt idx="38">
                  <c:v>2394</c:v>
                </c:pt>
                <c:pt idx="39">
                  <c:v>2394</c:v>
                </c:pt>
                <c:pt idx="40">
                  <c:v>2394</c:v>
                </c:pt>
                <c:pt idx="41">
                  <c:v>2394</c:v>
                </c:pt>
                <c:pt idx="42">
                  <c:v>2394</c:v>
                </c:pt>
                <c:pt idx="43">
                  <c:v>2394</c:v>
                </c:pt>
                <c:pt idx="44">
                  <c:v>2394</c:v>
                </c:pt>
                <c:pt idx="45">
                  <c:v>2394</c:v>
                </c:pt>
                <c:pt idx="46">
                  <c:v>2394</c:v>
                </c:pt>
                <c:pt idx="47">
                  <c:v>2394</c:v>
                </c:pt>
                <c:pt idx="48">
                  <c:v>2394</c:v>
                </c:pt>
                <c:pt idx="49">
                  <c:v>2394</c:v>
                </c:pt>
                <c:pt idx="50">
                  <c:v>2394</c:v>
                </c:pt>
                <c:pt idx="51">
                  <c:v>2394</c:v>
                </c:pt>
                <c:pt idx="52">
                  <c:v>2394</c:v>
                </c:pt>
                <c:pt idx="53">
                  <c:v>2394</c:v>
                </c:pt>
                <c:pt idx="54">
                  <c:v>2394</c:v>
                </c:pt>
                <c:pt idx="55">
                  <c:v>2394</c:v>
                </c:pt>
                <c:pt idx="56">
                  <c:v>2394</c:v>
                </c:pt>
                <c:pt idx="57">
                  <c:v>2394</c:v>
                </c:pt>
                <c:pt idx="58">
                  <c:v>2394</c:v>
                </c:pt>
                <c:pt idx="59">
                  <c:v>2394</c:v>
                </c:pt>
                <c:pt idx="60">
                  <c:v>2394</c:v>
                </c:pt>
                <c:pt idx="61">
                  <c:v>2394</c:v>
                </c:pt>
                <c:pt idx="62">
                  <c:v>2394</c:v>
                </c:pt>
                <c:pt idx="63">
                  <c:v>2394</c:v>
                </c:pt>
                <c:pt idx="64">
                  <c:v>2394</c:v>
                </c:pt>
                <c:pt idx="65">
                  <c:v>2394</c:v>
                </c:pt>
                <c:pt idx="66">
                  <c:v>2394</c:v>
                </c:pt>
                <c:pt idx="67">
                  <c:v>2394</c:v>
                </c:pt>
                <c:pt idx="68">
                  <c:v>2394</c:v>
                </c:pt>
                <c:pt idx="69">
                  <c:v>2394</c:v>
                </c:pt>
                <c:pt idx="70">
                  <c:v>2394</c:v>
                </c:pt>
                <c:pt idx="71">
                  <c:v>2394</c:v>
                </c:pt>
                <c:pt idx="72">
                  <c:v>2394</c:v>
                </c:pt>
                <c:pt idx="73">
                  <c:v>2394</c:v>
                </c:pt>
                <c:pt idx="74">
                  <c:v>2394</c:v>
                </c:pt>
                <c:pt idx="75">
                  <c:v>2394</c:v>
                </c:pt>
                <c:pt idx="76">
                  <c:v>2394</c:v>
                </c:pt>
                <c:pt idx="77">
                  <c:v>2394</c:v>
                </c:pt>
                <c:pt idx="78">
                  <c:v>2394</c:v>
                </c:pt>
                <c:pt idx="79">
                  <c:v>2394</c:v>
                </c:pt>
                <c:pt idx="80">
                  <c:v>2394</c:v>
                </c:pt>
                <c:pt idx="81">
                  <c:v>2394</c:v>
                </c:pt>
                <c:pt idx="82">
                  <c:v>2394</c:v>
                </c:pt>
                <c:pt idx="83">
                  <c:v>2394</c:v>
                </c:pt>
                <c:pt idx="84">
                  <c:v>2394</c:v>
                </c:pt>
                <c:pt idx="85">
                  <c:v>2394</c:v>
                </c:pt>
                <c:pt idx="86">
                  <c:v>2394</c:v>
                </c:pt>
                <c:pt idx="87">
                  <c:v>2394</c:v>
                </c:pt>
                <c:pt idx="88">
                  <c:v>2394</c:v>
                </c:pt>
                <c:pt idx="89">
                  <c:v>2394</c:v>
                </c:pt>
                <c:pt idx="90">
                  <c:v>2394</c:v>
                </c:pt>
                <c:pt idx="91">
                  <c:v>2394</c:v>
                </c:pt>
                <c:pt idx="92">
                  <c:v>2394</c:v>
                </c:pt>
              </c:numCache>
            </c:numRef>
          </c:val>
        </c:ser>
        <c:ser>
          <c:idx val="23"/>
          <c:order val="23"/>
          <c:tx>
            <c:strRef>
              <c:f>'Statistics years'!$AA$2</c:f>
              <c:strCache>
                <c:ptCount val="1"/>
                <c:pt idx="0">
                  <c:v>2013</c:v>
                </c:pt>
              </c:strCache>
            </c:strRef>
          </c:tx>
          <c:spPr>
            <a:ln w="19050">
              <a:solidFill>
                <a:srgbClr val="FF00FF"/>
              </a:solidFill>
            </a:ln>
          </c:spPr>
          <c:marker>
            <c:symbol val="none"/>
          </c:marker>
          <c:cat>
            <c:numRef>
              <c:f>'Statistics years'!$B$9:$B$103</c:f>
              <c:numCache>
                <c:formatCode>mmm\ yyyy</c:formatCode>
                <c:ptCount val="95"/>
                <c:pt idx="0">
                  <c:v>42248</c:v>
                </c:pt>
                <c:pt idx="1">
                  <c:v>42491</c:v>
                </c:pt>
                <c:pt idx="2">
                  <c:v>42614</c:v>
                </c:pt>
                <c:pt idx="3">
                  <c:v>42795</c:v>
                </c:pt>
                <c:pt idx="4" formatCode="dd\ mmm\ yyyy">
                  <c:v>42880</c:v>
                </c:pt>
                <c:pt idx="5" formatCode="dd\ mmm\ yyyy">
                  <c:v>42961</c:v>
                </c:pt>
                <c:pt idx="6" formatCode="dd\ mmm\ yyyy">
                  <c:v>43045</c:v>
                </c:pt>
                <c:pt idx="7" formatCode="dd\ mmm\ yyyy">
                  <c:v>43171</c:v>
                </c:pt>
                <c:pt idx="8" formatCode="dd\ mmm\ yyyy">
                  <c:v>43181</c:v>
                </c:pt>
                <c:pt idx="9" formatCode="dd\ mmm\ yyyy">
                  <c:v>43273</c:v>
                </c:pt>
                <c:pt idx="10" formatCode="dd\ mmm\ yyyy">
                  <c:v>43363</c:v>
                </c:pt>
                <c:pt idx="11" formatCode="dd\ mmm\ yyyy">
                  <c:v>43414</c:v>
                </c:pt>
                <c:pt idx="12" formatCode="dd\ mmm\ yyyy">
                  <c:v>43501</c:v>
                </c:pt>
                <c:pt idx="13" formatCode="dd\ mmm\ yyyy">
                  <c:v>43595</c:v>
                </c:pt>
                <c:pt idx="14" formatCode="dd\ mmm\ yyyy">
                  <c:v>43683</c:v>
                </c:pt>
                <c:pt idx="15" formatCode="dd\ mmm\ yyyy">
                  <c:v>43692</c:v>
                </c:pt>
                <c:pt idx="16" formatCode="dd\ mmm\ yyyy">
                  <c:v>43712</c:v>
                </c:pt>
                <c:pt idx="17" formatCode="dd\ mmm\ yyyy">
                  <c:v>43725</c:v>
                </c:pt>
                <c:pt idx="18" formatCode="dd\ mmm\ yyyy">
                  <c:v>43730</c:v>
                </c:pt>
                <c:pt idx="19" formatCode="dd\ mmm\ yyyy">
                  <c:v>43790</c:v>
                </c:pt>
                <c:pt idx="20" formatCode="dd\ mmm\ yyyy">
                  <c:v>43803</c:v>
                </c:pt>
                <c:pt idx="21" formatCode="dd\ mmm\ yyyy">
                  <c:v>43813</c:v>
                </c:pt>
                <c:pt idx="22" formatCode="dd\ mmm\ yyyy">
                  <c:v>43831</c:v>
                </c:pt>
                <c:pt idx="23" formatCode="dd\ mmm\ yyyy">
                  <c:v>43875</c:v>
                </c:pt>
                <c:pt idx="24" formatCode="dd\ mmm\ yyyy">
                  <c:v>43903</c:v>
                </c:pt>
                <c:pt idx="25" formatCode="dd\ mmm\ yyyy">
                  <c:v>43913</c:v>
                </c:pt>
                <c:pt idx="26" formatCode="dd\ mmm\ yyyy">
                  <c:v>43923</c:v>
                </c:pt>
                <c:pt idx="27" formatCode="dd\ mmm\ yyyy">
                  <c:v>43928</c:v>
                </c:pt>
                <c:pt idx="28" formatCode="dd\ mmm\ yyyy">
                  <c:v>43936</c:v>
                </c:pt>
                <c:pt idx="29" formatCode="dd\ mmm\ yyyy">
                  <c:v>43942</c:v>
                </c:pt>
                <c:pt idx="30" formatCode="dd\ mmm\ yyyy">
                  <c:v>43949</c:v>
                </c:pt>
                <c:pt idx="31" formatCode="dd\ mmm\ yyyy">
                  <c:v>43955</c:v>
                </c:pt>
                <c:pt idx="32" formatCode="dd\ mmm\ yyyy">
                  <c:v>43963</c:v>
                </c:pt>
                <c:pt idx="33" formatCode="dd\ mmm\ yyyy">
                  <c:v>43969</c:v>
                </c:pt>
                <c:pt idx="34" formatCode="dd\ mmm\ yyyy">
                  <c:v>44011</c:v>
                </c:pt>
                <c:pt idx="35" formatCode="dd\ mmm\ yyyy">
                  <c:v>44026</c:v>
                </c:pt>
                <c:pt idx="36" formatCode="dd\ mmm\ yyyy">
                  <c:v>44052</c:v>
                </c:pt>
                <c:pt idx="37" formatCode="dd\ mmm\ yyyy">
                  <c:v>44056</c:v>
                </c:pt>
                <c:pt idx="38" formatCode="dd\ mmm\ yyyy">
                  <c:v>44072</c:v>
                </c:pt>
                <c:pt idx="39" formatCode="dd\ mmm\ yyyy">
                  <c:v>44094</c:v>
                </c:pt>
                <c:pt idx="40" formatCode="dd\ mmm\ yyyy">
                  <c:v>44109</c:v>
                </c:pt>
                <c:pt idx="41" formatCode="dd\ mmm\ yyyy">
                  <c:v>44118</c:v>
                </c:pt>
                <c:pt idx="42" formatCode="dd\ mmm\ yyyy">
                  <c:v>44127</c:v>
                </c:pt>
                <c:pt idx="43" formatCode="dd\ mmm\ yyyy">
                  <c:v>44136</c:v>
                </c:pt>
                <c:pt idx="44" formatCode="dd\ mmm\ yyyy">
                  <c:v>44143</c:v>
                </c:pt>
                <c:pt idx="45" formatCode="dd\ mmm\ yyyy">
                  <c:v>44159</c:v>
                </c:pt>
                <c:pt idx="46" formatCode="dd\ mmm\ yyyy">
                  <c:v>44164</c:v>
                </c:pt>
                <c:pt idx="47" formatCode="dd\ mmm\ yyyy">
                  <c:v>44210</c:v>
                </c:pt>
                <c:pt idx="48" formatCode="dd\ mmm\ yyyy">
                  <c:v>44216</c:v>
                </c:pt>
                <c:pt idx="49" formatCode="dd\ mmm\ yyyy">
                  <c:v>44219</c:v>
                </c:pt>
                <c:pt idx="50" formatCode="dd\ mmm\ yyyy">
                  <c:v>44234</c:v>
                </c:pt>
                <c:pt idx="51" formatCode="dd\ mmm\ yyyy">
                  <c:v>44243</c:v>
                </c:pt>
                <c:pt idx="52" formatCode="dd\ mmm\ yyyy">
                  <c:v>44248</c:v>
                </c:pt>
                <c:pt idx="53" formatCode="dd\ mmm\ yyyy">
                  <c:v>44255</c:v>
                </c:pt>
                <c:pt idx="54" formatCode="dd\ mmm\ yyyy">
                  <c:v>44269</c:v>
                </c:pt>
                <c:pt idx="55" formatCode="dd\ mmm\ yyyy">
                  <c:v>44276</c:v>
                </c:pt>
                <c:pt idx="56" formatCode="dd\ mmm\ yyyy">
                  <c:v>44283</c:v>
                </c:pt>
                <c:pt idx="57" formatCode="dd\ mmm\ yyyy">
                  <c:v>44329</c:v>
                </c:pt>
                <c:pt idx="58" formatCode="dd\ mmm\ yyyy">
                  <c:v>44352</c:v>
                </c:pt>
                <c:pt idx="59" formatCode="dd\ mmm\ yyyy">
                  <c:v>44387</c:v>
                </c:pt>
                <c:pt idx="60" formatCode="dd\ mmm\ yyyy">
                  <c:v>44416</c:v>
                </c:pt>
                <c:pt idx="61" formatCode="dd\ mmm\ yyyy">
                  <c:v>44455</c:v>
                </c:pt>
                <c:pt idx="62" formatCode="dd\ mmm\ yyyy">
                  <c:v>44517</c:v>
                </c:pt>
                <c:pt idx="63" formatCode="dd\ mmm\ yyyy">
                  <c:v>44524</c:v>
                </c:pt>
                <c:pt idx="64" formatCode="dd\ mmm\ yyyy">
                  <c:v>44541</c:v>
                </c:pt>
                <c:pt idx="65" formatCode="dd\ mmm\ yyyy">
                  <c:v>44551</c:v>
                </c:pt>
                <c:pt idx="66" formatCode="dd\ mmm\ yyyy">
                  <c:v>44562</c:v>
                </c:pt>
                <c:pt idx="67" formatCode="dd\ mmm\ yyyy">
                  <c:v>44569</c:v>
                </c:pt>
                <c:pt idx="68" formatCode="dd\ mmm\ yyyy">
                  <c:v>44579</c:v>
                </c:pt>
                <c:pt idx="69" formatCode="dd\ mmm\ yyyy">
                  <c:v>44587</c:v>
                </c:pt>
                <c:pt idx="70" formatCode="dd\ mmm\ yyyy">
                  <c:v>44593</c:v>
                </c:pt>
                <c:pt idx="71" formatCode="dd\ mmm\ yyyy">
                  <c:v>44605</c:v>
                </c:pt>
                <c:pt idx="72" formatCode="dd\ mmm\ yyyy">
                  <c:v>44619</c:v>
                </c:pt>
                <c:pt idx="73" formatCode="dd\ mmm\ yyyy">
                  <c:v>44626</c:v>
                </c:pt>
                <c:pt idx="74" formatCode="dd\ mmm\ yyyy">
                  <c:v>44633</c:v>
                </c:pt>
                <c:pt idx="75" formatCode="dd\ mmm\ yyyy">
                  <c:v>44637</c:v>
                </c:pt>
                <c:pt idx="76" formatCode="dd\ mmm\ yyyy">
                  <c:v>44654</c:v>
                </c:pt>
                <c:pt idx="77" formatCode="dd\ mmm\ yyyy">
                  <c:v>44668</c:v>
                </c:pt>
                <c:pt idx="78" formatCode="dd\ mmm\ yyyy">
                  <c:v>44675</c:v>
                </c:pt>
                <c:pt idx="79" formatCode="dd\ mmm\ yyyy">
                  <c:v>44703</c:v>
                </c:pt>
                <c:pt idx="80" formatCode="dd\ mmm\ yyyy">
                  <c:v>44710</c:v>
                </c:pt>
                <c:pt idx="81" formatCode="dd\ mmm\ yyyy">
                  <c:v>44723</c:v>
                </c:pt>
                <c:pt idx="82" formatCode="dd\ mmm\ yyyy">
                  <c:v>44744</c:v>
                </c:pt>
                <c:pt idx="83" formatCode="dd\ mmm\ yyyy">
                  <c:v>44752</c:v>
                </c:pt>
                <c:pt idx="84" formatCode="dd\ mmm\ yyyy">
                  <c:v>44760</c:v>
                </c:pt>
                <c:pt idx="85" formatCode="dd\ mmm\ yyyy">
                  <c:v>44775</c:v>
                </c:pt>
                <c:pt idx="86" formatCode="dd\ mmm\ yyyy">
                  <c:v>44781</c:v>
                </c:pt>
                <c:pt idx="87" formatCode="dd\ mmm\ yyyy">
                  <c:v>44786</c:v>
                </c:pt>
                <c:pt idx="88" formatCode="dd\ mmm\ yyyy">
                  <c:v>44811</c:v>
                </c:pt>
                <c:pt idx="89" formatCode="dd\ mmm\ yyyy">
                  <c:v>44822</c:v>
                </c:pt>
                <c:pt idx="90" formatCode="dd\ mmm\ yyyy">
                  <c:v>44829</c:v>
                </c:pt>
                <c:pt idx="91" formatCode="dd\ mmm\ yyyy">
                  <c:v>44835</c:v>
                </c:pt>
                <c:pt idx="92" formatCode="dd\ mmm\ yyyy">
                  <c:v>44835</c:v>
                </c:pt>
              </c:numCache>
            </c:numRef>
          </c:cat>
          <c:val>
            <c:numRef>
              <c:f>'Statistics years'!$AA$9:$AA$103</c:f>
              <c:numCache>
                <c:formatCode>#</c:formatCode>
                <c:ptCount val="95"/>
                <c:pt idx="0">
                  <c:v>2487</c:v>
                </c:pt>
                <c:pt idx="1">
                  <c:v>2485</c:v>
                </c:pt>
                <c:pt idx="2">
                  <c:v>2491</c:v>
                </c:pt>
                <c:pt idx="3">
                  <c:v>2491</c:v>
                </c:pt>
                <c:pt idx="4">
                  <c:v>2491</c:v>
                </c:pt>
                <c:pt idx="5">
                  <c:v>2491</c:v>
                </c:pt>
                <c:pt idx="6">
                  <c:v>2491</c:v>
                </c:pt>
                <c:pt idx="7">
                  <c:v>2491</c:v>
                </c:pt>
                <c:pt idx="8">
                  <c:v>2499</c:v>
                </c:pt>
                <c:pt idx="9">
                  <c:v>2499</c:v>
                </c:pt>
                <c:pt idx="10">
                  <c:v>2499</c:v>
                </c:pt>
                <c:pt idx="11">
                  <c:v>2499</c:v>
                </c:pt>
                <c:pt idx="12">
                  <c:v>2499</c:v>
                </c:pt>
                <c:pt idx="13">
                  <c:v>2503</c:v>
                </c:pt>
                <c:pt idx="14">
                  <c:v>2503</c:v>
                </c:pt>
                <c:pt idx="15">
                  <c:v>2503</c:v>
                </c:pt>
                <c:pt idx="16">
                  <c:v>2503</c:v>
                </c:pt>
                <c:pt idx="17">
                  <c:v>2503</c:v>
                </c:pt>
                <c:pt idx="18">
                  <c:v>2503</c:v>
                </c:pt>
                <c:pt idx="19">
                  <c:v>2503</c:v>
                </c:pt>
                <c:pt idx="20">
                  <c:v>2503</c:v>
                </c:pt>
                <c:pt idx="21">
                  <c:v>2503</c:v>
                </c:pt>
                <c:pt idx="22">
                  <c:v>2503</c:v>
                </c:pt>
                <c:pt idx="23">
                  <c:v>2503</c:v>
                </c:pt>
                <c:pt idx="24">
                  <c:v>2503</c:v>
                </c:pt>
                <c:pt idx="25">
                  <c:v>2503</c:v>
                </c:pt>
                <c:pt idx="26">
                  <c:v>2503</c:v>
                </c:pt>
                <c:pt idx="27">
                  <c:v>2503</c:v>
                </c:pt>
                <c:pt idx="28">
                  <c:v>2503</c:v>
                </c:pt>
                <c:pt idx="29">
                  <c:v>2503</c:v>
                </c:pt>
                <c:pt idx="30">
                  <c:v>2503</c:v>
                </c:pt>
                <c:pt idx="31">
                  <c:v>2503</c:v>
                </c:pt>
                <c:pt idx="32">
                  <c:v>2503</c:v>
                </c:pt>
                <c:pt idx="33">
                  <c:v>2503</c:v>
                </c:pt>
                <c:pt idx="34">
                  <c:v>2503</c:v>
                </c:pt>
                <c:pt idx="35">
                  <c:v>2503</c:v>
                </c:pt>
                <c:pt idx="36">
                  <c:v>2503</c:v>
                </c:pt>
                <c:pt idx="37">
                  <c:v>2503</c:v>
                </c:pt>
                <c:pt idx="38">
                  <c:v>2503</c:v>
                </c:pt>
                <c:pt idx="39">
                  <c:v>2503</c:v>
                </c:pt>
                <c:pt idx="40">
                  <c:v>2503</c:v>
                </c:pt>
                <c:pt idx="41">
                  <c:v>2503</c:v>
                </c:pt>
                <c:pt idx="42">
                  <c:v>2503</c:v>
                </c:pt>
                <c:pt idx="43">
                  <c:v>2503</c:v>
                </c:pt>
                <c:pt idx="44">
                  <c:v>2503</c:v>
                </c:pt>
                <c:pt idx="45">
                  <c:v>2503</c:v>
                </c:pt>
                <c:pt idx="46">
                  <c:v>2503</c:v>
                </c:pt>
                <c:pt idx="47">
                  <c:v>2503</c:v>
                </c:pt>
                <c:pt idx="48">
                  <c:v>2503</c:v>
                </c:pt>
                <c:pt idx="49">
                  <c:v>2503</c:v>
                </c:pt>
                <c:pt idx="50">
                  <c:v>2503</c:v>
                </c:pt>
                <c:pt idx="51">
                  <c:v>2503</c:v>
                </c:pt>
                <c:pt idx="52">
                  <c:v>2503</c:v>
                </c:pt>
                <c:pt idx="53">
                  <c:v>2503</c:v>
                </c:pt>
                <c:pt idx="54">
                  <c:v>2503</c:v>
                </c:pt>
                <c:pt idx="55">
                  <c:v>2503</c:v>
                </c:pt>
                <c:pt idx="56">
                  <c:v>2503</c:v>
                </c:pt>
                <c:pt idx="57">
                  <c:v>2503</c:v>
                </c:pt>
                <c:pt idx="58">
                  <c:v>2503</c:v>
                </c:pt>
                <c:pt idx="59">
                  <c:v>2503</c:v>
                </c:pt>
                <c:pt idx="60">
                  <c:v>2503</c:v>
                </c:pt>
                <c:pt idx="61">
                  <c:v>2503</c:v>
                </c:pt>
                <c:pt idx="62">
                  <c:v>2503</c:v>
                </c:pt>
                <c:pt idx="63">
                  <c:v>2503</c:v>
                </c:pt>
                <c:pt idx="64">
                  <c:v>2503</c:v>
                </c:pt>
                <c:pt idx="65">
                  <c:v>2503</c:v>
                </c:pt>
                <c:pt idx="66">
                  <c:v>2503</c:v>
                </c:pt>
                <c:pt idx="67">
                  <c:v>2503</c:v>
                </c:pt>
                <c:pt idx="68">
                  <c:v>2503</c:v>
                </c:pt>
                <c:pt idx="69">
                  <c:v>2503</c:v>
                </c:pt>
                <c:pt idx="70">
                  <c:v>2503</c:v>
                </c:pt>
                <c:pt idx="71">
                  <c:v>2503</c:v>
                </c:pt>
                <c:pt idx="72">
                  <c:v>2503</c:v>
                </c:pt>
                <c:pt idx="73">
                  <c:v>2503</c:v>
                </c:pt>
                <c:pt idx="74">
                  <c:v>2503</c:v>
                </c:pt>
                <c:pt idx="75">
                  <c:v>2503</c:v>
                </c:pt>
                <c:pt idx="76">
                  <c:v>2503</c:v>
                </c:pt>
                <c:pt idx="77">
                  <c:v>2503</c:v>
                </c:pt>
                <c:pt idx="78">
                  <c:v>2503</c:v>
                </c:pt>
                <c:pt idx="79">
                  <c:v>2503</c:v>
                </c:pt>
                <c:pt idx="80">
                  <c:v>2503</c:v>
                </c:pt>
                <c:pt idx="81">
                  <c:v>2503</c:v>
                </c:pt>
                <c:pt idx="82">
                  <c:v>2503</c:v>
                </c:pt>
                <c:pt idx="83">
                  <c:v>2503</c:v>
                </c:pt>
                <c:pt idx="84">
                  <c:v>2503</c:v>
                </c:pt>
                <c:pt idx="85">
                  <c:v>2503</c:v>
                </c:pt>
                <c:pt idx="86">
                  <c:v>2503</c:v>
                </c:pt>
                <c:pt idx="87">
                  <c:v>2503</c:v>
                </c:pt>
                <c:pt idx="88">
                  <c:v>2503</c:v>
                </c:pt>
                <c:pt idx="89">
                  <c:v>2503</c:v>
                </c:pt>
                <c:pt idx="90">
                  <c:v>2503</c:v>
                </c:pt>
                <c:pt idx="91">
                  <c:v>2503</c:v>
                </c:pt>
                <c:pt idx="92">
                  <c:v>2503</c:v>
                </c:pt>
              </c:numCache>
            </c:numRef>
          </c:val>
        </c:ser>
        <c:ser>
          <c:idx val="24"/>
          <c:order val="24"/>
          <c:tx>
            <c:strRef>
              <c:f>'Statistics years'!$AB$2</c:f>
              <c:strCache>
                <c:ptCount val="1"/>
                <c:pt idx="0">
                  <c:v>2014</c:v>
                </c:pt>
              </c:strCache>
            </c:strRef>
          </c:tx>
          <c:spPr>
            <a:ln w="19050">
              <a:solidFill>
                <a:srgbClr val="FF0000"/>
              </a:solidFill>
            </a:ln>
          </c:spPr>
          <c:marker>
            <c:symbol val="none"/>
          </c:marker>
          <c:cat>
            <c:numRef>
              <c:f>'Statistics years'!$B$9:$B$103</c:f>
              <c:numCache>
                <c:formatCode>mmm\ yyyy</c:formatCode>
                <c:ptCount val="95"/>
                <c:pt idx="0">
                  <c:v>42248</c:v>
                </c:pt>
                <c:pt idx="1">
                  <c:v>42491</c:v>
                </c:pt>
                <c:pt idx="2">
                  <c:v>42614</c:v>
                </c:pt>
                <c:pt idx="3">
                  <c:v>42795</c:v>
                </c:pt>
                <c:pt idx="4" formatCode="dd\ mmm\ yyyy">
                  <c:v>42880</c:v>
                </c:pt>
                <c:pt idx="5" formatCode="dd\ mmm\ yyyy">
                  <c:v>42961</c:v>
                </c:pt>
                <c:pt idx="6" formatCode="dd\ mmm\ yyyy">
                  <c:v>43045</c:v>
                </c:pt>
                <c:pt idx="7" formatCode="dd\ mmm\ yyyy">
                  <c:v>43171</c:v>
                </c:pt>
                <c:pt idx="8" formatCode="dd\ mmm\ yyyy">
                  <c:v>43181</c:v>
                </c:pt>
                <c:pt idx="9" formatCode="dd\ mmm\ yyyy">
                  <c:v>43273</c:v>
                </c:pt>
                <c:pt idx="10" formatCode="dd\ mmm\ yyyy">
                  <c:v>43363</c:v>
                </c:pt>
                <c:pt idx="11" formatCode="dd\ mmm\ yyyy">
                  <c:v>43414</c:v>
                </c:pt>
                <c:pt idx="12" formatCode="dd\ mmm\ yyyy">
                  <c:v>43501</c:v>
                </c:pt>
                <c:pt idx="13" formatCode="dd\ mmm\ yyyy">
                  <c:v>43595</c:v>
                </c:pt>
                <c:pt idx="14" formatCode="dd\ mmm\ yyyy">
                  <c:v>43683</c:v>
                </c:pt>
                <c:pt idx="15" formatCode="dd\ mmm\ yyyy">
                  <c:v>43692</c:v>
                </c:pt>
                <c:pt idx="16" formatCode="dd\ mmm\ yyyy">
                  <c:v>43712</c:v>
                </c:pt>
                <c:pt idx="17" formatCode="dd\ mmm\ yyyy">
                  <c:v>43725</c:v>
                </c:pt>
                <c:pt idx="18" formatCode="dd\ mmm\ yyyy">
                  <c:v>43730</c:v>
                </c:pt>
                <c:pt idx="19" formatCode="dd\ mmm\ yyyy">
                  <c:v>43790</c:v>
                </c:pt>
                <c:pt idx="20" formatCode="dd\ mmm\ yyyy">
                  <c:v>43803</c:v>
                </c:pt>
                <c:pt idx="21" formatCode="dd\ mmm\ yyyy">
                  <c:v>43813</c:v>
                </c:pt>
                <c:pt idx="22" formatCode="dd\ mmm\ yyyy">
                  <c:v>43831</c:v>
                </c:pt>
                <c:pt idx="23" formatCode="dd\ mmm\ yyyy">
                  <c:v>43875</c:v>
                </c:pt>
                <c:pt idx="24" formatCode="dd\ mmm\ yyyy">
                  <c:v>43903</c:v>
                </c:pt>
                <c:pt idx="25" formatCode="dd\ mmm\ yyyy">
                  <c:v>43913</c:v>
                </c:pt>
                <c:pt idx="26" formatCode="dd\ mmm\ yyyy">
                  <c:v>43923</c:v>
                </c:pt>
                <c:pt idx="27" formatCode="dd\ mmm\ yyyy">
                  <c:v>43928</c:v>
                </c:pt>
                <c:pt idx="28" formatCode="dd\ mmm\ yyyy">
                  <c:v>43936</c:v>
                </c:pt>
                <c:pt idx="29" formatCode="dd\ mmm\ yyyy">
                  <c:v>43942</c:v>
                </c:pt>
                <c:pt idx="30" formatCode="dd\ mmm\ yyyy">
                  <c:v>43949</c:v>
                </c:pt>
                <c:pt idx="31" formatCode="dd\ mmm\ yyyy">
                  <c:v>43955</c:v>
                </c:pt>
                <c:pt idx="32" formatCode="dd\ mmm\ yyyy">
                  <c:v>43963</c:v>
                </c:pt>
                <c:pt idx="33" formatCode="dd\ mmm\ yyyy">
                  <c:v>43969</c:v>
                </c:pt>
                <c:pt idx="34" formatCode="dd\ mmm\ yyyy">
                  <c:v>44011</c:v>
                </c:pt>
                <c:pt idx="35" formatCode="dd\ mmm\ yyyy">
                  <c:v>44026</c:v>
                </c:pt>
                <c:pt idx="36" formatCode="dd\ mmm\ yyyy">
                  <c:v>44052</c:v>
                </c:pt>
                <c:pt idx="37" formatCode="dd\ mmm\ yyyy">
                  <c:v>44056</c:v>
                </c:pt>
                <c:pt idx="38" formatCode="dd\ mmm\ yyyy">
                  <c:v>44072</c:v>
                </c:pt>
                <c:pt idx="39" formatCode="dd\ mmm\ yyyy">
                  <c:v>44094</c:v>
                </c:pt>
                <c:pt idx="40" formatCode="dd\ mmm\ yyyy">
                  <c:v>44109</c:v>
                </c:pt>
                <c:pt idx="41" formatCode="dd\ mmm\ yyyy">
                  <c:v>44118</c:v>
                </c:pt>
                <c:pt idx="42" formatCode="dd\ mmm\ yyyy">
                  <c:v>44127</c:v>
                </c:pt>
                <c:pt idx="43" formatCode="dd\ mmm\ yyyy">
                  <c:v>44136</c:v>
                </c:pt>
                <c:pt idx="44" formatCode="dd\ mmm\ yyyy">
                  <c:v>44143</c:v>
                </c:pt>
                <c:pt idx="45" formatCode="dd\ mmm\ yyyy">
                  <c:v>44159</c:v>
                </c:pt>
                <c:pt idx="46" formatCode="dd\ mmm\ yyyy">
                  <c:v>44164</c:v>
                </c:pt>
                <c:pt idx="47" formatCode="dd\ mmm\ yyyy">
                  <c:v>44210</c:v>
                </c:pt>
                <c:pt idx="48" formatCode="dd\ mmm\ yyyy">
                  <c:v>44216</c:v>
                </c:pt>
                <c:pt idx="49" formatCode="dd\ mmm\ yyyy">
                  <c:v>44219</c:v>
                </c:pt>
                <c:pt idx="50" formatCode="dd\ mmm\ yyyy">
                  <c:v>44234</c:v>
                </c:pt>
                <c:pt idx="51" formatCode="dd\ mmm\ yyyy">
                  <c:v>44243</c:v>
                </c:pt>
                <c:pt idx="52" formatCode="dd\ mmm\ yyyy">
                  <c:v>44248</c:v>
                </c:pt>
                <c:pt idx="53" formatCode="dd\ mmm\ yyyy">
                  <c:v>44255</c:v>
                </c:pt>
                <c:pt idx="54" formatCode="dd\ mmm\ yyyy">
                  <c:v>44269</c:v>
                </c:pt>
                <c:pt idx="55" formatCode="dd\ mmm\ yyyy">
                  <c:v>44276</c:v>
                </c:pt>
                <c:pt idx="56" formatCode="dd\ mmm\ yyyy">
                  <c:v>44283</c:v>
                </c:pt>
                <c:pt idx="57" formatCode="dd\ mmm\ yyyy">
                  <c:v>44329</c:v>
                </c:pt>
                <c:pt idx="58" formatCode="dd\ mmm\ yyyy">
                  <c:v>44352</c:v>
                </c:pt>
                <c:pt idx="59" formatCode="dd\ mmm\ yyyy">
                  <c:v>44387</c:v>
                </c:pt>
                <c:pt idx="60" formatCode="dd\ mmm\ yyyy">
                  <c:v>44416</c:v>
                </c:pt>
                <c:pt idx="61" formatCode="dd\ mmm\ yyyy">
                  <c:v>44455</c:v>
                </c:pt>
                <c:pt idx="62" formatCode="dd\ mmm\ yyyy">
                  <c:v>44517</c:v>
                </c:pt>
                <c:pt idx="63" formatCode="dd\ mmm\ yyyy">
                  <c:v>44524</c:v>
                </c:pt>
                <c:pt idx="64" formatCode="dd\ mmm\ yyyy">
                  <c:v>44541</c:v>
                </c:pt>
                <c:pt idx="65" formatCode="dd\ mmm\ yyyy">
                  <c:v>44551</c:v>
                </c:pt>
                <c:pt idx="66" formatCode="dd\ mmm\ yyyy">
                  <c:v>44562</c:v>
                </c:pt>
                <c:pt idx="67" formatCode="dd\ mmm\ yyyy">
                  <c:v>44569</c:v>
                </c:pt>
                <c:pt idx="68" formatCode="dd\ mmm\ yyyy">
                  <c:v>44579</c:v>
                </c:pt>
                <c:pt idx="69" formatCode="dd\ mmm\ yyyy">
                  <c:v>44587</c:v>
                </c:pt>
                <c:pt idx="70" formatCode="dd\ mmm\ yyyy">
                  <c:v>44593</c:v>
                </c:pt>
                <c:pt idx="71" formatCode="dd\ mmm\ yyyy">
                  <c:v>44605</c:v>
                </c:pt>
                <c:pt idx="72" formatCode="dd\ mmm\ yyyy">
                  <c:v>44619</c:v>
                </c:pt>
                <c:pt idx="73" formatCode="dd\ mmm\ yyyy">
                  <c:v>44626</c:v>
                </c:pt>
                <c:pt idx="74" formatCode="dd\ mmm\ yyyy">
                  <c:v>44633</c:v>
                </c:pt>
                <c:pt idx="75" formatCode="dd\ mmm\ yyyy">
                  <c:v>44637</c:v>
                </c:pt>
                <c:pt idx="76" formatCode="dd\ mmm\ yyyy">
                  <c:v>44654</c:v>
                </c:pt>
                <c:pt idx="77" formatCode="dd\ mmm\ yyyy">
                  <c:v>44668</c:v>
                </c:pt>
                <c:pt idx="78" formatCode="dd\ mmm\ yyyy">
                  <c:v>44675</c:v>
                </c:pt>
                <c:pt idx="79" formatCode="dd\ mmm\ yyyy">
                  <c:v>44703</c:v>
                </c:pt>
                <c:pt idx="80" formatCode="dd\ mmm\ yyyy">
                  <c:v>44710</c:v>
                </c:pt>
                <c:pt idx="81" formatCode="dd\ mmm\ yyyy">
                  <c:v>44723</c:v>
                </c:pt>
                <c:pt idx="82" formatCode="dd\ mmm\ yyyy">
                  <c:v>44744</c:v>
                </c:pt>
                <c:pt idx="83" formatCode="dd\ mmm\ yyyy">
                  <c:v>44752</c:v>
                </c:pt>
                <c:pt idx="84" formatCode="dd\ mmm\ yyyy">
                  <c:v>44760</c:v>
                </c:pt>
                <c:pt idx="85" formatCode="dd\ mmm\ yyyy">
                  <c:v>44775</c:v>
                </c:pt>
                <c:pt idx="86" formatCode="dd\ mmm\ yyyy">
                  <c:v>44781</c:v>
                </c:pt>
                <c:pt idx="87" formatCode="dd\ mmm\ yyyy">
                  <c:v>44786</c:v>
                </c:pt>
                <c:pt idx="88" formatCode="dd\ mmm\ yyyy">
                  <c:v>44811</c:v>
                </c:pt>
                <c:pt idx="89" formatCode="dd\ mmm\ yyyy">
                  <c:v>44822</c:v>
                </c:pt>
                <c:pt idx="90" formatCode="dd\ mmm\ yyyy">
                  <c:v>44829</c:v>
                </c:pt>
                <c:pt idx="91" formatCode="dd\ mmm\ yyyy">
                  <c:v>44835</c:v>
                </c:pt>
                <c:pt idx="92" formatCode="dd\ mmm\ yyyy">
                  <c:v>44835</c:v>
                </c:pt>
              </c:numCache>
            </c:numRef>
          </c:cat>
          <c:val>
            <c:numRef>
              <c:f>'Statistics years'!$AB$9:$AB$103</c:f>
              <c:numCache>
                <c:formatCode>#</c:formatCode>
                <c:ptCount val="95"/>
                <c:pt idx="0">
                  <c:v>2433</c:v>
                </c:pt>
                <c:pt idx="1">
                  <c:v>2432</c:v>
                </c:pt>
                <c:pt idx="2">
                  <c:v>2438</c:v>
                </c:pt>
                <c:pt idx="3">
                  <c:v>2439</c:v>
                </c:pt>
                <c:pt idx="4">
                  <c:v>2439</c:v>
                </c:pt>
                <c:pt idx="5">
                  <c:v>2439</c:v>
                </c:pt>
                <c:pt idx="6">
                  <c:v>2439</c:v>
                </c:pt>
                <c:pt idx="7">
                  <c:v>2439</c:v>
                </c:pt>
                <c:pt idx="8">
                  <c:v>2489</c:v>
                </c:pt>
                <c:pt idx="9">
                  <c:v>2489</c:v>
                </c:pt>
                <c:pt idx="10">
                  <c:v>2489</c:v>
                </c:pt>
                <c:pt idx="11">
                  <c:v>2489</c:v>
                </c:pt>
                <c:pt idx="12">
                  <c:v>2489</c:v>
                </c:pt>
                <c:pt idx="13">
                  <c:v>2489</c:v>
                </c:pt>
                <c:pt idx="14">
                  <c:v>2489</c:v>
                </c:pt>
                <c:pt idx="15">
                  <c:v>2489</c:v>
                </c:pt>
                <c:pt idx="16">
                  <c:v>2489</c:v>
                </c:pt>
                <c:pt idx="17">
                  <c:v>2489</c:v>
                </c:pt>
                <c:pt idx="18">
                  <c:v>2489</c:v>
                </c:pt>
                <c:pt idx="19">
                  <c:v>2489</c:v>
                </c:pt>
                <c:pt idx="20">
                  <c:v>2489</c:v>
                </c:pt>
                <c:pt idx="21">
                  <c:v>2489</c:v>
                </c:pt>
                <c:pt idx="22">
                  <c:v>2489</c:v>
                </c:pt>
                <c:pt idx="23">
                  <c:v>2489</c:v>
                </c:pt>
                <c:pt idx="24">
                  <c:v>2489</c:v>
                </c:pt>
                <c:pt idx="25">
                  <c:v>2489</c:v>
                </c:pt>
                <c:pt idx="26">
                  <c:v>2489</c:v>
                </c:pt>
                <c:pt idx="27">
                  <c:v>2489</c:v>
                </c:pt>
                <c:pt idx="28">
                  <c:v>2489</c:v>
                </c:pt>
                <c:pt idx="29">
                  <c:v>2489</c:v>
                </c:pt>
                <c:pt idx="30">
                  <c:v>2489</c:v>
                </c:pt>
                <c:pt idx="31">
                  <c:v>2489</c:v>
                </c:pt>
                <c:pt idx="32">
                  <c:v>2489</c:v>
                </c:pt>
                <c:pt idx="33">
                  <c:v>2489</c:v>
                </c:pt>
                <c:pt idx="34">
                  <c:v>2489</c:v>
                </c:pt>
                <c:pt idx="35">
                  <c:v>2489</c:v>
                </c:pt>
                <c:pt idx="36">
                  <c:v>2489</c:v>
                </c:pt>
                <c:pt idx="37">
                  <c:v>2489</c:v>
                </c:pt>
                <c:pt idx="38">
                  <c:v>2489</c:v>
                </c:pt>
                <c:pt idx="39">
                  <c:v>2489</c:v>
                </c:pt>
                <c:pt idx="40">
                  <c:v>2489</c:v>
                </c:pt>
                <c:pt idx="41">
                  <c:v>2489</c:v>
                </c:pt>
                <c:pt idx="42">
                  <c:v>2489</c:v>
                </c:pt>
                <c:pt idx="43">
                  <c:v>2489</c:v>
                </c:pt>
                <c:pt idx="44">
                  <c:v>2489</c:v>
                </c:pt>
                <c:pt idx="45">
                  <c:v>2489</c:v>
                </c:pt>
                <c:pt idx="46">
                  <c:v>2489</c:v>
                </c:pt>
                <c:pt idx="47">
                  <c:v>2489</c:v>
                </c:pt>
                <c:pt idx="48">
                  <c:v>2489</c:v>
                </c:pt>
                <c:pt idx="49">
                  <c:v>2489</c:v>
                </c:pt>
                <c:pt idx="50">
                  <c:v>2489</c:v>
                </c:pt>
                <c:pt idx="51">
                  <c:v>2489</c:v>
                </c:pt>
                <c:pt idx="52">
                  <c:v>2489</c:v>
                </c:pt>
                <c:pt idx="53">
                  <c:v>2489</c:v>
                </c:pt>
                <c:pt idx="54">
                  <c:v>2489</c:v>
                </c:pt>
                <c:pt idx="55">
                  <c:v>2489</c:v>
                </c:pt>
                <c:pt idx="56">
                  <c:v>2489</c:v>
                </c:pt>
                <c:pt idx="57">
                  <c:v>2489</c:v>
                </c:pt>
                <c:pt idx="58">
                  <c:v>2489</c:v>
                </c:pt>
                <c:pt idx="59">
                  <c:v>2489</c:v>
                </c:pt>
                <c:pt idx="60">
                  <c:v>2489</c:v>
                </c:pt>
                <c:pt idx="61">
                  <c:v>2489</c:v>
                </c:pt>
                <c:pt idx="62">
                  <c:v>2489</c:v>
                </c:pt>
                <c:pt idx="63">
                  <c:v>2489</c:v>
                </c:pt>
                <c:pt idx="64">
                  <c:v>2489</c:v>
                </c:pt>
                <c:pt idx="65">
                  <c:v>2489</c:v>
                </c:pt>
                <c:pt idx="66">
                  <c:v>2489</c:v>
                </c:pt>
                <c:pt idx="67">
                  <c:v>2489</c:v>
                </c:pt>
                <c:pt idx="68">
                  <c:v>2489</c:v>
                </c:pt>
                <c:pt idx="69">
                  <c:v>2489</c:v>
                </c:pt>
                <c:pt idx="70">
                  <c:v>2489</c:v>
                </c:pt>
                <c:pt idx="71">
                  <c:v>2489</c:v>
                </c:pt>
                <c:pt idx="72">
                  <c:v>2489</c:v>
                </c:pt>
                <c:pt idx="73">
                  <c:v>2489</c:v>
                </c:pt>
                <c:pt idx="74">
                  <c:v>2489</c:v>
                </c:pt>
                <c:pt idx="75">
                  <c:v>2489</c:v>
                </c:pt>
                <c:pt idx="76">
                  <c:v>2489</c:v>
                </c:pt>
                <c:pt idx="77">
                  <c:v>2489</c:v>
                </c:pt>
                <c:pt idx="78">
                  <c:v>2489</c:v>
                </c:pt>
                <c:pt idx="79">
                  <c:v>2489</c:v>
                </c:pt>
                <c:pt idx="80">
                  <c:v>2489</c:v>
                </c:pt>
                <c:pt idx="81">
                  <c:v>2489</c:v>
                </c:pt>
                <c:pt idx="82">
                  <c:v>2489</c:v>
                </c:pt>
                <c:pt idx="83">
                  <c:v>2489</c:v>
                </c:pt>
                <c:pt idx="84">
                  <c:v>2489</c:v>
                </c:pt>
                <c:pt idx="85">
                  <c:v>2489</c:v>
                </c:pt>
                <c:pt idx="86">
                  <c:v>2489</c:v>
                </c:pt>
                <c:pt idx="87">
                  <c:v>2489</c:v>
                </c:pt>
                <c:pt idx="88">
                  <c:v>2489</c:v>
                </c:pt>
                <c:pt idx="89">
                  <c:v>2489</c:v>
                </c:pt>
                <c:pt idx="90">
                  <c:v>2489</c:v>
                </c:pt>
                <c:pt idx="91">
                  <c:v>2489</c:v>
                </c:pt>
                <c:pt idx="92">
                  <c:v>2489</c:v>
                </c:pt>
              </c:numCache>
            </c:numRef>
          </c:val>
        </c:ser>
        <c:ser>
          <c:idx val="25"/>
          <c:order val="25"/>
          <c:tx>
            <c:strRef>
              <c:f>'Statistics years'!$AC$2</c:f>
              <c:strCache>
                <c:ptCount val="1"/>
                <c:pt idx="0">
                  <c:v>2015</c:v>
                </c:pt>
              </c:strCache>
            </c:strRef>
          </c:tx>
          <c:spPr>
            <a:ln w="19050">
              <a:solidFill>
                <a:srgbClr val="C0C000"/>
              </a:solidFill>
            </a:ln>
          </c:spPr>
          <c:marker>
            <c:symbol val="none"/>
          </c:marker>
          <c:cat>
            <c:numRef>
              <c:f>'Statistics years'!$B$9:$B$103</c:f>
              <c:numCache>
                <c:formatCode>mmm\ yyyy</c:formatCode>
                <c:ptCount val="95"/>
                <c:pt idx="0">
                  <c:v>42248</c:v>
                </c:pt>
                <c:pt idx="1">
                  <c:v>42491</c:v>
                </c:pt>
                <c:pt idx="2">
                  <c:v>42614</c:v>
                </c:pt>
                <c:pt idx="3">
                  <c:v>42795</c:v>
                </c:pt>
                <c:pt idx="4" formatCode="dd\ mmm\ yyyy">
                  <c:v>42880</c:v>
                </c:pt>
                <c:pt idx="5" formatCode="dd\ mmm\ yyyy">
                  <c:v>42961</c:v>
                </c:pt>
                <c:pt idx="6" formatCode="dd\ mmm\ yyyy">
                  <c:v>43045</c:v>
                </c:pt>
                <c:pt idx="7" formatCode="dd\ mmm\ yyyy">
                  <c:v>43171</c:v>
                </c:pt>
                <c:pt idx="8" formatCode="dd\ mmm\ yyyy">
                  <c:v>43181</c:v>
                </c:pt>
                <c:pt idx="9" formatCode="dd\ mmm\ yyyy">
                  <c:v>43273</c:v>
                </c:pt>
                <c:pt idx="10" formatCode="dd\ mmm\ yyyy">
                  <c:v>43363</c:v>
                </c:pt>
                <c:pt idx="11" formatCode="dd\ mmm\ yyyy">
                  <c:v>43414</c:v>
                </c:pt>
                <c:pt idx="12" formatCode="dd\ mmm\ yyyy">
                  <c:v>43501</c:v>
                </c:pt>
                <c:pt idx="13" formatCode="dd\ mmm\ yyyy">
                  <c:v>43595</c:v>
                </c:pt>
                <c:pt idx="14" formatCode="dd\ mmm\ yyyy">
                  <c:v>43683</c:v>
                </c:pt>
                <c:pt idx="15" formatCode="dd\ mmm\ yyyy">
                  <c:v>43692</c:v>
                </c:pt>
                <c:pt idx="16" formatCode="dd\ mmm\ yyyy">
                  <c:v>43712</c:v>
                </c:pt>
                <c:pt idx="17" formatCode="dd\ mmm\ yyyy">
                  <c:v>43725</c:v>
                </c:pt>
                <c:pt idx="18" formatCode="dd\ mmm\ yyyy">
                  <c:v>43730</c:v>
                </c:pt>
                <c:pt idx="19" formatCode="dd\ mmm\ yyyy">
                  <c:v>43790</c:v>
                </c:pt>
                <c:pt idx="20" formatCode="dd\ mmm\ yyyy">
                  <c:v>43803</c:v>
                </c:pt>
                <c:pt idx="21" formatCode="dd\ mmm\ yyyy">
                  <c:v>43813</c:v>
                </c:pt>
                <c:pt idx="22" formatCode="dd\ mmm\ yyyy">
                  <c:v>43831</c:v>
                </c:pt>
                <c:pt idx="23" formatCode="dd\ mmm\ yyyy">
                  <c:v>43875</c:v>
                </c:pt>
                <c:pt idx="24" formatCode="dd\ mmm\ yyyy">
                  <c:v>43903</c:v>
                </c:pt>
                <c:pt idx="25" formatCode="dd\ mmm\ yyyy">
                  <c:v>43913</c:v>
                </c:pt>
                <c:pt idx="26" formatCode="dd\ mmm\ yyyy">
                  <c:v>43923</c:v>
                </c:pt>
                <c:pt idx="27" formatCode="dd\ mmm\ yyyy">
                  <c:v>43928</c:v>
                </c:pt>
                <c:pt idx="28" formatCode="dd\ mmm\ yyyy">
                  <c:v>43936</c:v>
                </c:pt>
                <c:pt idx="29" formatCode="dd\ mmm\ yyyy">
                  <c:v>43942</c:v>
                </c:pt>
                <c:pt idx="30" formatCode="dd\ mmm\ yyyy">
                  <c:v>43949</c:v>
                </c:pt>
                <c:pt idx="31" formatCode="dd\ mmm\ yyyy">
                  <c:v>43955</c:v>
                </c:pt>
                <c:pt idx="32" formatCode="dd\ mmm\ yyyy">
                  <c:v>43963</c:v>
                </c:pt>
                <c:pt idx="33" formatCode="dd\ mmm\ yyyy">
                  <c:v>43969</c:v>
                </c:pt>
                <c:pt idx="34" formatCode="dd\ mmm\ yyyy">
                  <c:v>44011</c:v>
                </c:pt>
                <c:pt idx="35" formatCode="dd\ mmm\ yyyy">
                  <c:v>44026</c:v>
                </c:pt>
                <c:pt idx="36" formatCode="dd\ mmm\ yyyy">
                  <c:v>44052</c:v>
                </c:pt>
                <c:pt idx="37" formatCode="dd\ mmm\ yyyy">
                  <c:v>44056</c:v>
                </c:pt>
                <c:pt idx="38" formatCode="dd\ mmm\ yyyy">
                  <c:v>44072</c:v>
                </c:pt>
                <c:pt idx="39" formatCode="dd\ mmm\ yyyy">
                  <c:v>44094</c:v>
                </c:pt>
                <c:pt idx="40" formatCode="dd\ mmm\ yyyy">
                  <c:v>44109</c:v>
                </c:pt>
                <c:pt idx="41" formatCode="dd\ mmm\ yyyy">
                  <c:v>44118</c:v>
                </c:pt>
                <c:pt idx="42" formatCode="dd\ mmm\ yyyy">
                  <c:v>44127</c:v>
                </c:pt>
                <c:pt idx="43" formatCode="dd\ mmm\ yyyy">
                  <c:v>44136</c:v>
                </c:pt>
                <c:pt idx="44" formatCode="dd\ mmm\ yyyy">
                  <c:v>44143</c:v>
                </c:pt>
                <c:pt idx="45" formatCode="dd\ mmm\ yyyy">
                  <c:v>44159</c:v>
                </c:pt>
                <c:pt idx="46" formatCode="dd\ mmm\ yyyy">
                  <c:v>44164</c:v>
                </c:pt>
                <c:pt idx="47" formatCode="dd\ mmm\ yyyy">
                  <c:v>44210</c:v>
                </c:pt>
                <c:pt idx="48" formatCode="dd\ mmm\ yyyy">
                  <c:v>44216</c:v>
                </c:pt>
                <c:pt idx="49" formatCode="dd\ mmm\ yyyy">
                  <c:v>44219</c:v>
                </c:pt>
                <c:pt idx="50" formatCode="dd\ mmm\ yyyy">
                  <c:v>44234</c:v>
                </c:pt>
                <c:pt idx="51" formatCode="dd\ mmm\ yyyy">
                  <c:v>44243</c:v>
                </c:pt>
                <c:pt idx="52" formatCode="dd\ mmm\ yyyy">
                  <c:v>44248</c:v>
                </c:pt>
                <c:pt idx="53" formatCode="dd\ mmm\ yyyy">
                  <c:v>44255</c:v>
                </c:pt>
                <c:pt idx="54" formatCode="dd\ mmm\ yyyy">
                  <c:v>44269</c:v>
                </c:pt>
                <c:pt idx="55" formatCode="dd\ mmm\ yyyy">
                  <c:v>44276</c:v>
                </c:pt>
                <c:pt idx="56" formatCode="dd\ mmm\ yyyy">
                  <c:v>44283</c:v>
                </c:pt>
                <c:pt idx="57" formatCode="dd\ mmm\ yyyy">
                  <c:v>44329</c:v>
                </c:pt>
                <c:pt idx="58" formatCode="dd\ mmm\ yyyy">
                  <c:v>44352</c:v>
                </c:pt>
                <c:pt idx="59" formatCode="dd\ mmm\ yyyy">
                  <c:v>44387</c:v>
                </c:pt>
                <c:pt idx="60" formatCode="dd\ mmm\ yyyy">
                  <c:v>44416</c:v>
                </c:pt>
                <c:pt idx="61" formatCode="dd\ mmm\ yyyy">
                  <c:v>44455</c:v>
                </c:pt>
                <c:pt idx="62" formatCode="dd\ mmm\ yyyy">
                  <c:v>44517</c:v>
                </c:pt>
                <c:pt idx="63" formatCode="dd\ mmm\ yyyy">
                  <c:v>44524</c:v>
                </c:pt>
                <c:pt idx="64" formatCode="dd\ mmm\ yyyy">
                  <c:v>44541</c:v>
                </c:pt>
                <c:pt idx="65" formatCode="dd\ mmm\ yyyy">
                  <c:v>44551</c:v>
                </c:pt>
                <c:pt idx="66" formatCode="dd\ mmm\ yyyy">
                  <c:v>44562</c:v>
                </c:pt>
                <c:pt idx="67" formatCode="dd\ mmm\ yyyy">
                  <c:v>44569</c:v>
                </c:pt>
                <c:pt idx="68" formatCode="dd\ mmm\ yyyy">
                  <c:v>44579</c:v>
                </c:pt>
                <c:pt idx="69" formatCode="dd\ mmm\ yyyy">
                  <c:v>44587</c:v>
                </c:pt>
                <c:pt idx="70" formatCode="dd\ mmm\ yyyy">
                  <c:v>44593</c:v>
                </c:pt>
                <c:pt idx="71" formatCode="dd\ mmm\ yyyy">
                  <c:v>44605</c:v>
                </c:pt>
                <c:pt idx="72" formatCode="dd\ mmm\ yyyy">
                  <c:v>44619</c:v>
                </c:pt>
                <c:pt idx="73" formatCode="dd\ mmm\ yyyy">
                  <c:v>44626</c:v>
                </c:pt>
                <c:pt idx="74" formatCode="dd\ mmm\ yyyy">
                  <c:v>44633</c:v>
                </c:pt>
                <c:pt idx="75" formatCode="dd\ mmm\ yyyy">
                  <c:v>44637</c:v>
                </c:pt>
                <c:pt idx="76" formatCode="dd\ mmm\ yyyy">
                  <c:v>44654</c:v>
                </c:pt>
                <c:pt idx="77" formatCode="dd\ mmm\ yyyy">
                  <c:v>44668</c:v>
                </c:pt>
                <c:pt idx="78" formatCode="dd\ mmm\ yyyy">
                  <c:v>44675</c:v>
                </c:pt>
                <c:pt idx="79" formatCode="dd\ mmm\ yyyy">
                  <c:v>44703</c:v>
                </c:pt>
                <c:pt idx="80" formatCode="dd\ mmm\ yyyy">
                  <c:v>44710</c:v>
                </c:pt>
                <c:pt idx="81" formatCode="dd\ mmm\ yyyy">
                  <c:v>44723</c:v>
                </c:pt>
                <c:pt idx="82" formatCode="dd\ mmm\ yyyy">
                  <c:v>44744</c:v>
                </c:pt>
                <c:pt idx="83" formatCode="dd\ mmm\ yyyy">
                  <c:v>44752</c:v>
                </c:pt>
                <c:pt idx="84" formatCode="dd\ mmm\ yyyy">
                  <c:v>44760</c:v>
                </c:pt>
                <c:pt idx="85" formatCode="dd\ mmm\ yyyy">
                  <c:v>44775</c:v>
                </c:pt>
                <c:pt idx="86" formatCode="dd\ mmm\ yyyy">
                  <c:v>44781</c:v>
                </c:pt>
                <c:pt idx="87" formatCode="dd\ mmm\ yyyy">
                  <c:v>44786</c:v>
                </c:pt>
                <c:pt idx="88" formatCode="dd\ mmm\ yyyy">
                  <c:v>44811</c:v>
                </c:pt>
                <c:pt idx="89" formatCode="dd\ mmm\ yyyy">
                  <c:v>44822</c:v>
                </c:pt>
                <c:pt idx="90" formatCode="dd\ mmm\ yyyy">
                  <c:v>44829</c:v>
                </c:pt>
                <c:pt idx="91" formatCode="dd\ mmm\ yyyy">
                  <c:v>44835</c:v>
                </c:pt>
                <c:pt idx="92" formatCode="dd\ mmm\ yyyy">
                  <c:v>44835</c:v>
                </c:pt>
              </c:numCache>
            </c:numRef>
          </c:cat>
          <c:val>
            <c:numRef>
              <c:f>'Statistics years'!$AC$9:$AC$103</c:f>
              <c:numCache>
                <c:formatCode>#</c:formatCode>
                <c:ptCount val="95"/>
                <c:pt idx="0">
                  <c:v>2745</c:v>
                </c:pt>
                <c:pt idx="1">
                  <c:v>2801</c:v>
                </c:pt>
                <c:pt idx="2">
                  <c:v>2836</c:v>
                </c:pt>
                <c:pt idx="3">
                  <c:v>2839</c:v>
                </c:pt>
                <c:pt idx="4">
                  <c:v>2839</c:v>
                </c:pt>
                <c:pt idx="5">
                  <c:v>2853</c:v>
                </c:pt>
                <c:pt idx="6">
                  <c:v>2853</c:v>
                </c:pt>
                <c:pt idx="7">
                  <c:v>2853</c:v>
                </c:pt>
                <c:pt idx="8">
                  <c:v>2877</c:v>
                </c:pt>
                <c:pt idx="9">
                  <c:v>2877</c:v>
                </c:pt>
                <c:pt idx="10">
                  <c:v>2877</c:v>
                </c:pt>
                <c:pt idx="11">
                  <c:v>2877</c:v>
                </c:pt>
                <c:pt idx="12">
                  <c:v>2877</c:v>
                </c:pt>
                <c:pt idx="13">
                  <c:v>2877</c:v>
                </c:pt>
                <c:pt idx="14">
                  <c:v>2877</c:v>
                </c:pt>
                <c:pt idx="15">
                  <c:v>2877</c:v>
                </c:pt>
                <c:pt idx="16">
                  <c:v>2877</c:v>
                </c:pt>
                <c:pt idx="17">
                  <c:v>2877</c:v>
                </c:pt>
                <c:pt idx="18">
                  <c:v>2877</c:v>
                </c:pt>
                <c:pt idx="19">
                  <c:v>2877</c:v>
                </c:pt>
                <c:pt idx="20">
                  <c:v>2877</c:v>
                </c:pt>
                <c:pt idx="21">
                  <c:v>2877</c:v>
                </c:pt>
                <c:pt idx="22">
                  <c:v>2877</c:v>
                </c:pt>
                <c:pt idx="23">
                  <c:v>2877</c:v>
                </c:pt>
                <c:pt idx="24">
                  <c:v>2877</c:v>
                </c:pt>
                <c:pt idx="25">
                  <c:v>2877</c:v>
                </c:pt>
                <c:pt idx="26">
                  <c:v>2877</c:v>
                </c:pt>
                <c:pt idx="27">
                  <c:v>2877</c:v>
                </c:pt>
                <c:pt idx="28">
                  <c:v>2877</c:v>
                </c:pt>
                <c:pt idx="29">
                  <c:v>2877</c:v>
                </c:pt>
                <c:pt idx="30">
                  <c:v>2877</c:v>
                </c:pt>
                <c:pt idx="31">
                  <c:v>2877</c:v>
                </c:pt>
                <c:pt idx="32">
                  <c:v>2877</c:v>
                </c:pt>
                <c:pt idx="33">
                  <c:v>2877</c:v>
                </c:pt>
                <c:pt idx="34">
                  <c:v>2877</c:v>
                </c:pt>
                <c:pt idx="35">
                  <c:v>2877</c:v>
                </c:pt>
                <c:pt idx="36">
                  <c:v>2877</c:v>
                </c:pt>
                <c:pt idx="37">
                  <c:v>2877</c:v>
                </c:pt>
                <c:pt idx="38">
                  <c:v>2877</c:v>
                </c:pt>
                <c:pt idx="39">
                  <c:v>2877</c:v>
                </c:pt>
                <c:pt idx="40">
                  <c:v>2877</c:v>
                </c:pt>
                <c:pt idx="41">
                  <c:v>2877</c:v>
                </c:pt>
                <c:pt idx="42">
                  <c:v>2877</c:v>
                </c:pt>
                <c:pt idx="43">
                  <c:v>2877</c:v>
                </c:pt>
                <c:pt idx="44">
                  <c:v>2877</c:v>
                </c:pt>
                <c:pt idx="45">
                  <c:v>2877</c:v>
                </c:pt>
                <c:pt idx="46">
                  <c:v>2877</c:v>
                </c:pt>
                <c:pt idx="47">
                  <c:v>2877</c:v>
                </c:pt>
                <c:pt idx="48">
                  <c:v>2877</c:v>
                </c:pt>
                <c:pt idx="49">
                  <c:v>2877</c:v>
                </c:pt>
                <c:pt idx="50">
                  <c:v>2877</c:v>
                </c:pt>
                <c:pt idx="51">
                  <c:v>2877</c:v>
                </c:pt>
                <c:pt idx="52">
                  <c:v>2877</c:v>
                </c:pt>
                <c:pt idx="53">
                  <c:v>2877</c:v>
                </c:pt>
                <c:pt idx="54">
                  <c:v>2877</c:v>
                </c:pt>
                <c:pt idx="55">
                  <c:v>2877</c:v>
                </c:pt>
                <c:pt idx="56">
                  <c:v>2877</c:v>
                </c:pt>
                <c:pt idx="57">
                  <c:v>2877</c:v>
                </c:pt>
                <c:pt idx="58">
                  <c:v>2877</c:v>
                </c:pt>
                <c:pt idx="59">
                  <c:v>2877</c:v>
                </c:pt>
                <c:pt idx="60">
                  <c:v>2877</c:v>
                </c:pt>
                <c:pt idx="61">
                  <c:v>2877</c:v>
                </c:pt>
                <c:pt idx="62">
                  <c:v>2877</c:v>
                </c:pt>
                <c:pt idx="63">
                  <c:v>2877</c:v>
                </c:pt>
                <c:pt idx="64">
                  <c:v>2877</c:v>
                </c:pt>
                <c:pt idx="65">
                  <c:v>2877</c:v>
                </c:pt>
                <c:pt idx="66">
                  <c:v>2877</c:v>
                </c:pt>
                <c:pt idx="67">
                  <c:v>2877</c:v>
                </c:pt>
                <c:pt idx="68">
                  <c:v>2877</c:v>
                </c:pt>
                <c:pt idx="69">
                  <c:v>2877</c:v>
                </c:pt>
                <c:pt idx="70">
                  <c:v>2877</c:v>
                </c:pt>
                <c:pt idx="71">
                  <c:v>2877</c:v>
                </c:pt>
                <c:pt idx="72">
                  <c:v>2877</c:v>
                </c:pt>
                <c:pt idx="73">
                  <c:v>2877</c:v>
                </c:pt>
                <c:pt idx="74">
                  <c:v>2877</c:v>
                </c:pt>
                <c:pt idx="75">
                  <c:v>2877</c:v>
                </c:pt>
                <c:pt idx="76">
                  <c:v>2877</c:v>
                </c:pt>
                <c:pt idx="77">
                  <c:v>2877</c:v>
                </c:pt>
                <c:pt idx="78">
                  <c:v>2877</c:v>
                </c:pt>
                <c:pt idx="79">
                  <c:v>2877</c:v>
                </c:pt>
                <c:pt idx="80">
                  <c:v>2877</c:v>
                </c:pt>
                <c:pt idx="81">
                  <c:v>2877</c:v>
                </c:pt>
                <c:pt idx="82">
                  <c:v>2877</c:v>
                </c:pt>
                <c:pt idx="83">
                  <c:v>2877</c:v>
                </c:pt>
                <c:pt idx="84">
                  <c:v>2877</c:v>
                </c:pt>
                <c:pt idx="85">
                  <c:v>2877</c:v>
                </c:pt>
                <c:pt idx="86">
                  <c:v>2877</c:v>
                </c:pt>
                <c:pt idx="87">
                  <c:v>2877</c:v>
                </c:pt>
                <c:pt idx="88">
                  <c:v>2877</c:v>
                </c:pt>
                <c:pt idx="89">
                  <c:v>2877</c:v>
                </c:pt>
                <c:pt idx="90">
                  <c:v>2877</c:v>
                </c:pt>
                <c:pt idx="91">
                  <c:v>2877</c:v>
                </c:pt>
                <c:pt idx="92">
                  <c:v>2877</c:v>
                </c:pt>
              </c:numCache>
            </c:numRef>
          </c:val>
        </c:ser>
        <c:ser>
          <c:idx val="26"/>
          <c:order val="26"/>
          <c:tx>
            <c:strRef>
              <c:f>'Statistics years'!$AD$2</c:f>
              <c:strCache>
                <c:ptCount val="1"/>
                <c:pt idx="0">
                  <c:v>2016</c:v>
                </c:pt>
              </c:strCache>
            </c:strRef>
          </c:tx>
          <c:spPr>
            <a:ln w="19050">
              <a:solidFill>
                <a:srgbClr val="00C000"/>
              </a:solidFill>
            </a:ln>
          </c:spPr>
          <c:marker>
            <c:symbol val="none"/>
          </c:marker>
          <c:cat>
            <c:numRef>
              <c:f>'Statistics years'!$B$9:$B$103</c:f>
              <c:numCache>
                <c:formatCode>mmm\ yyyy</c:formatCode>
                <c:ptCount val="95"/>
                <c:pt idx="0">
                  <c:v>42248</c:v>
                </c:pt>
                <c:pt idx="1">
                  <c:v>42491</c:v>
                </c:pt>
                <c:pt idx="2">
                  <c:v>42614</c:v>
                </c:pt>
                <c:pt idx="3">
                  <c:v>42795</c:v>
                </c:pt>
                <c:pt idx="4" formatCode="dd\ mmm\ yyyy">
                  <c:v>42880</c:v>
                </c:pt>
                <c:pt idx="5" formatCode="dd\ mmm\ yyyy">
                  <c:v>42961</c:v>
                </c:pt>
                <c:pt idx="6" formatCode="dd\ mmm\ yyyy">
                  <c:v>43045</c:v>
                </c:pt>
                <c:pt idx="7" formatCode="dd\ mmm\ yyyy">
                  <c:v>43171</c:v>
                </c:pt>
                <c:pt idx="8" formatCode="dd\ mmm\ yyyy">
                  <c:v>43181</c:v>
                </c:pt>
                <c:pt idx="9" formatCode="dd\ mmm\ yyyy">
                  <c:v>43273</c:v>
                </c:pt>
                <c:pt idx="10" formatCode="dd\ mmm\ yyyy">
                  <c:v>43363</c:v>
                </c:pt>
                <c:pt idx="11" formatCode="dd\ mmm\ yyyy">
                  <c:v>43414</c:v>
                </c:pt>
                <c:pt idx="12" formatCode="dd\ mmm\ yyyy">
                  <c:v>43501</c:v>
                </c:pt>
                <c:pt idx="13" formatCode="dd\ mmm\ yyyy">
                  <c:v>43595</c:v>
                </c:pt>
                <c:pt idx="14" formatCode="dd\ mmm\ yyyy">
                  <c:v>43683</c:v>
                </c:pt>
                <c:pt idx="15" formatCode="dd\ mmm\ yyyy">
                  <c:v>43692</c:v>
                </c:pt>
                <c:pt idx="16" formatCode="dd\ mmm\ yyyy">
                  <c:v>43712</c:v>
                </c:pt>
                <c:pt idx="17" formatCode="dd\ mmm\ yyyy">
                  <c:v>43725</c:v>
                </c:pt>
                <c:pt idx="18" formatCode="dd\ mmm\ yyyy">
                  <c:v>43730</c:v>
                </c:pt>
                <c:pt idx="19" formatCode="dd\ mmm\ yyyy">
                  <c:v>43790</c:v>
                </c:pt>
                <c:pt idx="20" formatCode="dd\ mmm\ yyyy">
                  <c:v>43803</c:v>
                </c:pt>
                <c:pt idx="21" formatCode="dd\ mmm\ yyyy">
                  <c:v>43813</c:v>
                </c:pt>
                <c:pt idx="22" formatCode="dd\ mmm\ yyyy">
                  <c:v>43831</c:v>
                </c:pt>
                <c:pt idx="23" formatCode="dd\ mmm\ yyyy">
                  <c:v>43875</c:v>
                </c:pt>
                <c:pt idx="24" formatCode="dd\ mmm\ yyyy">
                  <c:v>43903</c:v>
                </c:pt>
                <c:pt idx="25" formatCode="dd\ mmm\ yyyy">
                  <c:v>43913</c:v>
                </c:pt>
                <c:pt idx="26" formatCode="dd\ mmm\ yyyy">
                  <c:v>43923</c:v>
                </c:pt>
                <c:pt idx="27" formatCode="dd\ mmm\ yyyy">
                  <c:v>43928</c:v>
                </c:pt>
                <c:pt idx="28" formatCode="dd\ mmm\ yyyy">
                  <c:v>43936</c:v>
                </c:pt>
                <c:pt idx="29" formatCode="dd\ mmm\ yyyy">
                  <c:v>43942</c:v>
                </c:pt>
                <c:pt idx="30" formatCode="dd\ mmm\ yyyy">
                  <c:v>43949</c:v>
                </c:pt>
                <c:pt idx="31" formatCode="dd\ mmm\ yyyy">
                  <c:v>43955</c:v>
                </c:pt>
                <c:pt idx="32" formatCode="dd\ mmm\ yyyy">
                  <c:v>43963</c:v>
                </c:pt>
                <c:pt idx="33" formatCode="dd\ mmm\ yyyy">
                  <c:v>43969</c:v>
                </c:pt>
                <c:pt idx="34" formatCode="dd\ mmm\ yyyy">
                  <c:v>44011</c:v>
                </c:pt>
                <c:pt idx="35" formatCode="dd\ mmm\ yyyy">
                  <c:v>44026</c:v>
                </c:pt>
                <c:pt idx="36" formatCode="dd\ mmm\ yyyy">
                  <c:v>44052</c:v>
                </c:pt>
                <c:pt idx="37" formatCode="dd\ mmm\ yyyy">
                  <c:v>44056</c:v>
                </c:pt>
                <c:pt idx="38" formatCode="dd\ mmm\ yyyy">
                  <c:v>44072</c:v>
                </c:pt>
                <c:pt idx="39" formatCode="dd\ mmm\ yyyy">
                  <c:v>44094</c:v>
                </c:pt>
                <c:pt idx="40" formatCode="dd\ mmm\ yyyy">
                  <c:v>44109</c:v>
                </c:pt>
                <c:pt idx="41" formatCode="dd\ mmm\ yyyy">
                  <c:v>44118</c:v>
                </c:pt>
                <c:pt idx="42" formatCode="dd\ mmm\ yyyy">
                  <c:v>44127</c:v>
                </c:pt>
                <c:pt idx="43" formatCode="dd\ mmm\ yyyy">
                  <c:v>44136</c:v>
                </c:pt>
                <c:pt idx="44" formatCode="dd\ mmm\ yyyy">
                  <c:v>44143</c:v>
                </c:pt>
                <c:pt idx="45" formatCode="dd\ mmm\ yyyy">
                  <c:v>44159</c:v>
                </c:pt>
                <c:pt idx="46" formatCode="dd\ mmm\ yyyy">
                  <c:v>44164</c:v>
                </c:pt>
                <c:pt idx="47" formatCode="dd\ mmm\ yyyy">
                  <c:v>44210</c:v>
                </c:pt>
                <c:pt idx="48" formatCode="dd\ mmm\ yyyy">
                  <c:v>44216</c:v>
                </c:pt>
                <c:pt idx="49" formatCode="dd\ mmm\ yyyy">
                  <c:v>44219</c:v>
                </c:pt>
                <c:pt idx="50" formatCode="dd\ mmm\ yyyy">
                  <c:v>44234</c:v>
                </c:pt>
                <c:pt idx="51" formatCode="dd\ mmm\ yyyy">
                  <c:v>44243</c:v>
                </c:pt>
                <c:pt idx="52" formatCode="dd\ mmm\ yyyy">
                  <c:v>44248</c:v>
                </c:pt>
                <c:pt idx="53" formatCode="dd\ mmm\ yyyy">
                  <c:v>44255</c:v>
                </c:pt>
                <c:pt idx="54" formatCode="dd\ mmm\ yyyy">
                  <c:v>44269</c:v>
                </c:pt>
                <c:pt idx="55" formatCode="dd\ mmm\ yyyy">
                  <c:v>44276</c:v>
                </c:pt>
                <c:pt idx="56" formatCode="dd\ mmm\ yyyy">
                  <c:v>44283</c:v>
                </c:pt>
                <c:pt idx="57" formatCode="dd\ mmm\ yyyy">
                  <c:v>44329</c:v>
                </c:pt>
                <c:pt idx="58" formatCode="dd\ mmm\ yyyy">
                  <c:v>44352</c:v>
                </c:pt>
                <c:pt idx="59" formatCode="dd\ mmm\ yyyy">
                  <c:v>44387</c:v>
                </c:pt>
                <c:pt idx="60" formatCode="dd\ mmm\ yyyy">
                  <c:v>44416</c:v>
                </c:pt>
                <c:pt idx="61" formatCode="dd\ mmm\ yyyy">
                  <c:v>44455</c:v>
                </c:pt>
                <c:pt idx="62" formatCode="dd\ mmm\ yyyy">
                  <c:v>44517</c:v>
                </c:pt>
                <c:pt idx="63" formatCode="dd\ mmm\ yyyy">
                  <c:v>44524</c:v>
                </c:pt>
                <c:pt idx="64" formatCode="dd\ mmm\ yyyy">
                  <c:v>44541</c:v>
                </c:pt>
                <c:pt idx="65" formatCode="dd\ mmm\ yyyy">
                  <c:v>44551</c:v>
                </c:pt>
                <c:pt idx="66" formatCode="dd\ mmm\ yyyy">
                  <c:v>44562</c:v>
                </c:pt>
                <c:pt idx="67" formatCode="dd\ mmm\ yyyy">
                  <c:v>44569</c:v>
                </c:pt>
                <c:pt idx="68" formatCode="dd\ mmm\ yyyy">
                  <c:v>44579</c:v>
                </c:pt>
                <c:pt idx="69" formatCode="dd\ mmm\ yyyy">
                  <c:v>44587</c:v>
                </c:pt>
                <c:pt idx="70" formatCode="dd\ mmm\ yyyy">
                  <c:v>44593</c:v>
                </c:pt>
                <c:pt idx="71" formatCode="dd\ mmm\ yyyy">
                  <c:v>44605</c:v>
                </c:pt>
                <c:pt idx="72" formatCode="dd\ mmm\ yyyy">
                  <c:v>44619</c:v>
                </c:pt>
                <c:pt idx="73" formatCode="dd\ mmm\ yyyy">
                  <c:v>44626</c:v>
                </c:pt>
                <c:pt idx="74" formatCode="dd\ mmm\ yyyy">
                  <c:v>44633</c:v>
                </c:pt>
                <c:pt idx="75" formatCode="dd\ mmm\ yyyy">
                  <c:v>44637</c:v>
                </c:pt>
                <c:pt idx="76" formatCode="dd\ mmm\ yyyy">
                  <c:v>44654</c:v>
                </c:pt>
                <c:pt idx="77" formatCode="dd\ mmm\ yyyy">
                  <c:v>44668</c:v>
                </c:pt>
                <c:pt idx="78" formatCode="dd\ mmm\ yyyy">
                  <c:v>44675</c:v>
                </c:pt>
                <c:pt idx="79" formatCode="dd\ mmm\ yyyy">
                  <c:v>44703</c:v>
                </c:pt>
                <c:pt idx="80" formatCode="dd\ mmm\ yyyy">
                  <c:v>44710</c:v>
                </c:pt>
                <c:pt idx="81" formatCode="dd\ mmm\ yyyy">
                  <c:v>44723</c:v>
                </c:pt>
                <c:pt idx="82" formatCode="dd\ mmm\ yyyy">
                  <c:v>44744</c:v>
                </c:pt>
                <c:pt idx="83" formatCode="dd\ mmm\ yyyy">
                  <c:v>44752</c:v>
                </c:pt>
                <c:pt idx="84" formatCode="dd\ mmm\ yyyy">
                  <c:v>44760</c:v>
                </c:pt>
                <c:pt idx="85" formatCode="dd\ mmm\ yyyy">
                  <c:v>44775</c:v>
                </c:pt>
                <c:pt idx="86" formatCode="dd\ mmm\ yyyy">
                  <c:v>44781</c:v>
                </c:pt>
                <c:pt idx="87" formatCode="dd\ mmm\ yyyy">
                  <c:v>44786</c:v>
                </c:pt>
                <c:pt idx="88" formatCode="dd\ mmm\ yyyy">
                  <c:v>44811</c:v>
                </c:pt>
                <c:pt idx="89" formatCode="dd\ mmm\ yyyy">
                  <c:v>44822</c:v>
                </c:pt>
                <c:pt idx="90" formatCode="dd\ mmm\ yyyy">
                  <c:v>44829</c:v>
                </c:pt>
                <c:pt idx="91" formatCode="dd\ mmm\ yyyy">
                  <c:v>44835</c:v>
                </c:pt>
                <c:pt idx="92" formatCode="dd\ mmm\ yyyy">
                  <c:v>44835</c:v>
                </c:pt>
              </c:numCache>
            </c:numRef>
          </c:cat>
          <c:val>
            <c:numRef>
              <c:f>'Statistics years'!$AD$9:$AD$103</c:f>
              <c:numCache>
                <c:formatCode>#</c:formatCode>
                <c:ptCount val="95"/>
                <c:pt idx="0">
                  <c:v>1971</c:v>
                </c:pt>
                <c:pt idx="1">
                  <c:v>2679</c:v>
                </c:pt>
                <c:pt idx="2">
                  <c:v>2755</c:v>
                </c:pt>
                <c:pt idx="3">
                  <c:v>2806</c:v>
                </c:pt>
                <c:pt idx="4">
                  <c:v>2804</c:v>
                </c:pt>
                <c:pt idx="5">
                  <c:v>2822</c:v>
                </c:pt>
                <c:pt idx="6">
                  <c:v>2825</c:v>
                </c:pt>
                <c:pt idx="7">
                  <c:v>2825</c:v>
                </c:pt>
                <c:pt idx="8">
                  <c:v>2880</c:v>
                </c:pt>
                <c:pt idx="9">
                  <c:v>2880</c:v>
                </c:pt>
                <c:pt idx="10">
                  <c:v>2881</c:v>
                </c:pt>
                <c:pt idx="11">
                  <c:v>2881</c:v>
                </c:pt>
                <c:pt idx="12">
                  <c:v>2881</c:v>
                </c:pt>
                <c:pt idx="13">
                  <c:v>2882</c:v>
                </c:pt>
                <c:pt idx="14">
                  <c:v>2882</c:v>
                </c:pt>
                <c:pt idx="15">
                  <c:v>2882</c:v>
                </c:pt>
                <c:pt idx="16">
                  <c:v>2882</c:v>
                </c:pt>
                <c:pt idx="17">
                  <c:v>2882</c:v>
                </c:pt>
                <c:pt idx="18">
                  <c:v>2882</c:v>
                </c:pt>
                <c:pt idx="19">
                  <c:v>2882</c:v>
                </c:pt>
                <c:pt idx="20">
                  <c:v>2882</c:v>
                </c:pt>
                <c:pt idx="21">
                  <c:v>2882</c:v>
                </c:pt>
                <c:pt idx="22">
                  <c:v>2882</c:v>
                </c:pt>
                <c:pt idx="23">
                  <c:v>2882</c:v>
                </c:pt>
                <c:pt idx="24">
                  <c:v>2882</c:v>
                </c:pt>
                <c:pt idx="25">
                  <c:v>2882</c:v>
                </c:pt>
                <c:pt idx="26">
                  <c:v>2882</c:v>
                </c:pt>
                <c:pt idx="27">
                  <c:v>2882</c:v>
                </c:pt>
                <c:pt idx="28">
                  <c:v>2882</c:v>
                </c:pt>
                <c:pt idx="29">
                  <c:v>2882</c:v>
                </c:pt>
                <c:pt idx="30">
                  <c:v>2882</c:v>
                </c:pt>
                <c:pt idx="31">
                  <c:v>2882</c:v>
                </c:pt>
                <c:pt idx="32">
                  <c:v>2882</c:v>
                </c:pt>
                <c:pt idx="33">
                  <c:v>2882</c:v>
                </c:pt>
                <c:pt idx="34">
                  <c:v>2882</c:v>
                </c:pt>
                <c:pt idx="35">
                  <c:v>2882</c:v>
                </c:pt>
                <c:pt idx="36">
                  <c:v>2882</c:v>
                </c:pt>
                <c:pt idx="37">
                  <c:v>2882</c:v>
                </c:pt>
                <c:pt idx="38">
                  <c:v>2882</c:v>
                </c:pt>
                <c:pt idx="39">
                  <c:v>2882</c:v>
                </c:pt>
                <c:pt idx="40">
                  <c:v>2882</c:v>
                </c:pt>
                <c:pt idx="41">
                  <c:v>2882</c:v>
                </c:pt>
                <c:pt idx="42">
                  <c:v>2882</c:v>
                </c:pt>
                <c:pt idx="43">
                  <c:v>2882</c:v>
                </c:pt>
                <c:pt idx="44">
                  <c:v>2882</c:v>
                </c:pt>
                <c:pt idx="45">
                  <c:v>2882</c:v>
                </c:pt>
                <c:pt idx="46">
                  <c:v>2882</c:v>
                </c:pt>
                <c:pt idx="47">
                  <c:v>2882</c:v>
                </c:pt>
                <c:pt idx="48">
                  <c:v>2882</c:v>
                </c:pt>
                <c:pt idx="49">
                  <c:v>2882</c:v>
                </c:pt>
                <c:pt idx="50">
                  <c:v>2882</c:v>
                </c:pt>
                <c:pt idx="51">
                  <c:v>2882</c:v>
                </c:pt>
                <c:pt idx="52">
                  <c:v>2882</c:v>
                </c:pt>
                <c:pt idx="53">
                  <c:v>2882</c:v>
                </c:pt>
                <c:pt idx="54">
                  <c:v>2882</c:v>
                </c:pt>
                <c:pt idx="55">
                  <c:v>2882</c:v>
                </c:pt>
                <c:pt idx="56">
                  <c:v>2882</c:v>
                </c:pt>
                <c:pt idx="57">
                  <c:v>2882</c:v>
                </c:pt>
                <c:pt idx="58">
                  <c:v>2882</c:v>
                </c:pt>
                <c:pt idx="59">
                  <c:v>2882</c:v>
                </c:pt>
                <c:pt idx="60">
                  <c:v>2882</c:v>
                </c:pt>
                <c:pt idx="61">
                  <c:v>2882</c:v>
                </c:pt>
                <c:pt idx="62">
                  <c:v>2882</c:v>
                </c:pt>
                <c:pt idx="63">
                  <c:v>2882</c:v>
                </c:pt>
                <c:pt idx="64">
                  <c:v>2882</c:v>
                </c:pt>
                <c:pt idx="65">
                  <c:v>2882</c:v>
                </c:pt>
                <c:pt idx="66">
                  <c:v>2882</c:v>
                </c:pt>
                <c:pt idx="67">
                  <c:v>2882</c:v>
                </c:pt>
                <c:pt idx="68">
                  <c:v>2882</c:v>
                </c:pt>
                <c:pt idx="69">
                  <c:v>2882</c:v>
                </c:pt>
                <c:pt idx="70">
                  <c:v>2882</c:v>
                </c:pt>
                <c:pt idx="71">
                  <c:v>2882</c:v>
                </c:pt>
                <c:pt idx="72">
                  <c:v>2882</c:v>
                </c:pt>
                <c:pt idx="73">
                  <c:v>2882</c:v>
                </c:pt>
                <c:pt idx="74">
                  <c:v>2882</c:v>
                </c:pt>
                <c:pt idx="75">
                  <c:v>2882</c:v>
                </c:pt>
                <c:pt idx="76">
                  <c:v>2882</c:v>
                </c:pt>
                <c:pt idx="77">
                  <c:v>2882</c:v>
                </c:pt>
                <c:pt idx="78">
                  <c:v>2882</c:v>
                </c:pt>
                <c:pt idx="79">
                  <c:v>2882</c:v>
                </c:pt>
                <c:pt idx="80">
                  <c:v>2882</c:v>
                </c:pt>
                <c:pt idx="81">
                  <c:v>2882</c:v>
                </c:pt>
                <c:pt idx="82">
                  <c:v>2882</c:v>
                </c:pt>
                <c:pt idx="83">
                  <c:v>2882</c:v>
                </c:pt>
                <c:pt idx="84">
                  <c:v>2882</c:v>
                </c:pt>
                <c:pt idx="85">
                  <c:v>2882</c:v>
                </c:pt>
                <c:pt idx="86">
                  <c:v>2882</c:v>
                </c:pt>
                <c:pt idx="87">
                  <c:v>2882</c:v>
                </c:pt>
                <c:pt idx="88">
                  <c:v>2882</c:v>
                </c:pt>
                <c:pt idx="89">
                  <c:v>2882</c:v>
                </c:pt>
                <c:pt idx="90">
                  <c:v>2882</c:v>
                </c:pt>
                <c:pt idx="91">
                  <c:v>2882</c:v>
                </c:pt>
                <c:pt idx="92">
                  <c:v>2882</c:v>
                </c:pt>
              </c:numCache>
            </c:numRef>
          </c:val>
        </c:ser>
        <c:ser>
          <c:idx val="27"/>
          <c:order val="27"/>
          <c:tx>
            <c:strRef>
              <c:f>'Statistics years'!$AE$2</c:f>
              <c:strCache>
                <c:ptCount val="1"/>
                <c:pt idx="0">
                  <c:v>2017</c:v>
                </c:pt>
              </c:strCache>
            </c:strRef>
          </c:tx>
          <c:spPr>
            <a:ln w="19050">
              <a:solidFill>
                <a:srgbClr val="00C0C0"/>
              </a:solidFill>
            </a:ln>
          </c:spPr>
          <c:marker>
            <c:symbol val="none"/>
          </c:marker>
          <c:cat>
            <c:numRef>
              <c:f>'Statistics years'!$B$9:$B$103</c:f>
              <c:numCache>
                <c:formatCode>mmm\ yyyy</c:formatCode>
                <c:ptCount val="95"/>
                <c:pt idx="0">
                  <c:v>42248</c:v>
                </c:pt>
                <c:pt idx="1">
                  <c:v>42491</c:v>
                </c:pt>
                <c:pt idx="2">
                  <c:v>42614</c:v>
                </c:pt>
                <c:pt idx="3">
                  <c:v>42795</c:v>
                </c:pt>
                <c:pt idx="4" formatCode="dd\ mmm\ yyyy">
                  <c:v>42880</c:v>
                </c:pt>
                <c:pt idx="5" formatCode="dd\ mmm\ yyyy">
                  <c:v>42961</c:v>
                </c:pt>
                <c:pt idx="6" formatCode="dd\ mmm\ yyyy">
                  <c:v>43045</c:v>
                </c:pt>
                <c:pt idx="7" formatCode="dd\ mmm\ yyyy">
                  <c:v>43171</c:v>
                </c:pt>
                <c:pt idx="8" formatCode="dd\ mmm\ yyyy">
                  <c:v>43181</c:v>
                </c:pt>
                <c:pt idx="9" formatCode="dd\ mmm\ yyyy">
                  <c:v>43273</c:v>
                </c:pt>
                <c:pt idx="10" formatCode="dd\ mmm\ yyyy">
                  <c:v>43363</c:v>
                </c:pt>
                <c:pt idx="11" formatCode="dd\ mmm\ yyyy">
                  <c:v>43414</c:v>
                </c:pt>
                <c:pt idx="12" formatCode="dd\ mmm\ yyyy">
                  <c:v>43501</c:v>
                </c:pt>
                <c:pt idx="13" formatCode="dd\ mmm\ yyyy">
                  <c:v>43595</c:v>
                </c:pt>
                <c:pt idx="14" formatCode="dd\ mmm\ yyyy">
                  <c:v>43683</c:v>
                </c:pt>
                <c:pt idx="15" formatCode="dd\ mmm\ yyyy">
                  <c:v>43692</c:v>
                </c:pt>
                <c:pt idx="16" formatCode="dd\ mmm\ yyyy">
                  <c:v>43712</c:v>
                </c:pt>
                <c:pt idx="17" formatCode="dd\ mmm\ yyyy">
                  <c:v>43725</c:v>
                </c:pt>
                <c:pt idx="18" formatCode="dd\ mmm\ yyyy">
                  <c:v>43730</c:v>
                </c:pt>
                <c:pt idx="19" formatCode="dd\ mmm\ yyyy">
                  <c:v>43790</c:v>
                </c:pt>
                <c:pt idx="20" formatCode="dd\ mmm\ yyyy">
                  <c:v>43803</c:v>
                </c:pt>
                <c:pt idx="21" formatCode="dd\ mmm\ yyyy">
                  <c:v>43813</c:v>
                </c:pt>
                <c:pt idx="22" formatCode="dd\ mmm\ yyyy">
                  <c:v>43831</c:v>
                </c:pt>
                <c:pt idx="23" formatCode="dd\ mmm\ yyyy">
                  <c:v>43875</c:v>
                </c:pt>
                <c:pt idx="24" formatCode="dd\ mmm\ yyyy">
                  <c:v>43903</c:v>
                </c:pt>
                <c:pt idx="25" formatCode="dd\ mmm\ yyyy">
                  <c:v>43913</c:v>
                </c:pt>
                <c:pt idx="26" formatCode="dd\ mmm\ yyyy">
                  <c:v>43923</c:v>
                </c:pt>
                <c:pt idx="27" formatCode="dd\ mmm\ yyyy">
                  <c:v>43928</c:v>
                </c:pt>
                <c:pt idx="28" formatCode="dd\ mmm\ yyyy">
                  <c:v>43936</c:v>
                </c:pt>
                <c:pt idx="29" formatCode="dd\ mmm\ yyyy">
                  <c:v>43942</c:v>
                </c:pt>
                <c:pt idx="30" formatCode="dd\ mmm\ yyyy">
                  <c:v>43949</c:v>
                </c:pt>
                <c:pt idx="31" formatCode="dd\ mmm\ yyyy">
                  <c:v>43955</c:v>
                </c:pt>
                <c:pt idx="32" formatCode="dd\ mmm\ yyyy">
                  <c:v>43963</c:v>
                </c:pt>
                <c:pt idx="33" formatCode="dd\ mmm\ yyyy">
                  <c:v>43969</c:v>
                </c:pt>
                <c:pt idx="34" formatCode="dd\ mmm\ yyyy">
                  <c:v>44011</c:v>
                </c:pt>
                <c:pt idx="35" formatCode="dd\ mmm\ yyyy">
                  <c:v>44026</c:v>
                </c:pt>
                <c:pt idx="36" formatCode="dd\ mmm\ yyyy">
                  <c:v>44052</c:v>
                </c:pt>
                <c:pt idx="37" formatCode="dd\ mmm\ yyyy">
                  <c:v>44056</c:v>
                </c:pt>
                <c:pt idx="38" formatCode="dd\ mmm\ yyyy">
                  <c:v>44072</c:v>
                </c:pt>
                <c:pt idx="39" formatCode="dd\ mmm\ yyyy">
                  <c:v>44094</c:v>
                </c:pt>
                <c:pt idx="40" formatCode="dd\ mmm\ yyyy">
                  <c:v>44109</c:v>
                </c:pt>
                <c:pt idx="41" formatCode="dd\ mmm\ yyyy">
                  <c:v>44118</c:v>
                </c:pt>
                <c:pt idx="42" formatCode="dd\ mmm\ yyyy">
                  <c:v>44127</c:v>
                </c:pt>
                <c:pt idx="43" formatCode="dd\ mmm\ yyyy">
                  <c:v>44136</c:v>
                </c:pt>
                <c:pt idx="44" formatCode="dd\ mmm\ yyyy">
                  <c:v>44143</c:v>
                </c:pt>
                <c:pt idx="45" formatCode="dd\ mmm\ yyyy">
                  <c:v>44159</c:v>
                </c:pt>
                <c:pt idx="46" formatCode="dd\ mmm\ yyyy">
                  <c:v>44164</c:v>
                </c:pt>
                <c:pt idx="47" formatCode="dd\ mmm\ yyyy">
                  <c:v>44210</c:v>
                </c:pt>
                <c:pt idx="48" formatCode="dd\ mmm\ yyyy">
                  <c:v>44216</c:v>
                </c:pt>
                <c:pt idx="49" formatCode="dd\ mmm\ yyyy">
                  <c:v>44219</c:v>
                </c:pt>
                <c:pt idx="50" formatCode="dd\ mmm\ yyyy">
                  <c:v>44234</c:v>
                </c:pt>
                <c:pt idx="51" formatCode="dd\ mmm\ yyyy">
                  <c:v>44243</c:v>
                </c:pt>
                <c:pt idx="52" formatCode="dd\ mmm\ yyyy">
                  <c:v>44248</c:v>
                </c:pt>
                <c:pt idx="53" formatCode="dd\ mmm\ yyyy">
                  <c:v>44255</c:v>
                </c:pt>
                <c:pt idx="54" formatCode="dd\ mmm\ yyyy">
                  <c:v>44269</c:v>
                </c:pt>
                <c:pt idx="55" formatCode="dd\ mmm\ yyyy">
                  <c:v>44276</c:v>
                </c:pt>
                <c:pt idx="56" formatCode="dd\ mmm\ yyyy">
                  <c:v>44283</c:v>
                </c:pt>
                <c:pt idx="57" formatCode="dd\ mmm\ yyyy">
                  <c:v>44329</c:v>
                </c:pt>
                <c:pt idx="58" formatCode="dd\ mmm\ yyyy">
                  <c:v>44352</c:v>
                </c:pt>
                <c:pt idx="59" formatCode="dd\ mmm\ yyyy">
                  <c:v>44387</c:v>
                </c:pt>
                <c:pt idx="60" formatCode="dd\ mmm\ yyyy">
                  <c:v>44416</c:v>
                </c:pt>
                <c:pt idx="61" formatCode="dd\ mmm\ yyyy">
                  <c:v>44455</c:v>
                </c:pt>
                <c:pt idx="62" formatCode="dd\ mmm\ yyyy">
                  <c:v>44517</c:v>
                </c:pt>
                <c:pt idx="63" formatCode="dd\ mmm\ yyyy">
                  <c:v>44524</c:v>
                </c:pt>
                <c:pt idx="64" formatCode="dd\ mmm\ yyyy">
                  <c:v>44541</c:v>
                </c:pt>
                <c:pt idx="65" formatCode="dd\ mmm\ yyyy">
                  <c:v>44551</c:v>
                </c:pt>
                <c:pt idx="66" formatCode="dd\ mmm\ yyyy">
                  <c:v>44562</c:v>
                </c:pt>
                <c:pt idx="67" formatCode="dd\ mmm\ yyyy">
                  <c:v>44569</c:v>
                </c:pt>
                <c:pt idx="68" formatCode="dd\ mmm\ yyyy">
                  <c:v>44579</c:v>
                </c:pt>
                <c:pt idx="69" formatCode="dd\ mmm\ yyyy">
                  <c:v>44587</c:v>
                </c:pt>
                <c:pt idx="70" formatCode="dd\ mmm\ yyyy">
                  <c:v>44593</c:v>
                </c:pt>
                <c:pt idx="71" formatCode="dd\ mmm\ yyyy">
                  <c:v>44605</c:v>
                </c:pt>
                <c:pt idx="72" formatCode="dd\ mmm\ yyyy">
                  <c:v>44619</c:v>
                </c:pt>
                <c:pt idx="73" formatCode="dd\ mmm\ yyyy">
                  <c:v>44626</c:v>
                </c:pt>
                <c:pt idx="74" formatCode="dd\ mmm\ yyyy">
                  <c:v>44633</c:v>
                </c:pt>
                <c:pt idx="75" formatCode="dd\ mmm\ yyyy">
                  <c:v>44637</c:v>
                </c:pt>
                <c:pt idx="76" formatCode="dd\ mmm\ yyyy">
                  <c:v>44654</c:v>
                </c:pt>
                <c:pt idx="77" formatCode="dd\ mmm\ yyyy">
                  <c:v>44668</c:v>
                </c:pt>
                <c:pt idx="78" formatCode="dd\ mmm\ yyyy">
                  <c:v>44675</c:v>
                </c:pt>
                <c:pt idx="79" formatCode="dd\ mmm\ yyyy">
                  <c:v>44703</c:v>
                </c:pt>
                <c:pt idx="80" formatCode="dd\ mmm\ yyyy">
                  <c:v>44710</c:v>
                </c:pt>
                <c:pt idx="81" formatCode="dd\ mmm\ yyyy">
                  <c:v>44723</c:v>
                </c:pt>
                <c:pt idx="82" formatCode="dd\ mmm\ yyyy">
                  <c:v>44744</c:v>
                </c:pt>
                <c:pt idx="83" formatCode="dd\ mmm\ yyyy">
                  <c:v>44752</c:v>
                </c:pt>
                <c:pt idx="84" formatCode="dd\ mmm\ yyyy">
                  <c:v>44760</c:v>
                </c:pt>
                <c:pt idx="85" formatCode="dd\ mmm\ yyyy">
                  <c:v>44775</c:v>
                </c:pt>
                <c:pt idx="86" formatCode="dd\ mmm\ yyyy">
                  <c:v>44781</c:v>
                </c:pt>
                <c:pt idx="87" formatCode="dd\ mmm\ yyyy">
                  <c:v>44786</c:v>
                </c:pt>
                <c:pt idx="88" formatCode="dd\ mmm\ yyyy">
                  <c:v>44811</c:v>
                </c:pt>
                <c:pt idx="89" formatCode="dd\ mmm\ yyyy">
                  <c:v>44822</c:v>
                </c:pt>
                <c:pt idx="90" formatCode="dd\ mmm\ yyyy">
                  <c:v>44829</c:v>
                </c:pt>
                <c:pt idx="91" formatCode="dd\ mmm\ yyyy">
                  <c:v>44835</c:v>
                </c:pt>
                <c:pt idx="92" formatCode="dd\ mmm\ yyyy">
                  <c:v>44835</c:v>
                </c:pt>
              </c:numCache>
            </c:numRef>
          </c:cat>
          <c:val>
            <c:numRef>
              <c:f>'Statistics years'!$AE$9:$AE$103</c:f>
              <c:numCache>
                <c:formatCode>#</c:formatCode>
                <c:ptCount val="95"/>
                <c:pt idx="0">
                  <c:v>0</c:v>
                </c:pt>
                <c:pt idx="1">
                  <c:v>279</c:v>
                </c:pt>
                <c:pt idx="2">
                  <c:v>1370</c:v>
                </c:pt>
                <c:pt idx="3">
                  <c:v>2705</c:v>
                </c:pt>
                <c:pt idx="4">
                  <c:v>2716</c:v>
                </c:pt>
                <c:pt idx="5">
                  <c:v>2833</c:v>
                </c:pt>
                <c:pt idx="6">
                  <c:v>2870</c:v>
                </c:pt>
                <c:pt idx="7">
                  <c:v>2881</c:v>
                </c:pt>
                <c:pt idx="8">
                  <c:v>2955</c:v>
                </c:pt>
                <c:pt idx="9">
                  <c:v>2955</c:v>
                </c:pt>
                <c:pt idx="10">
                  <c:v>2956</c:v>
                </c:pt>
                <c:pt idx="11">
                  <c:v>2957</c:v>
                </c:pt>
                <c:pt idx="12">
                  <c:v>2959</c:v>
                </c:pt>
                <c:pt idx="13">
                  <c:v>2972</c:v>
                </c:pt>
                <c:pt idx="14">
                  <c:v>2972</c:v>
                </c:pt>
                <c:pt idx="15">
                  <c:v>2972</c:v>
                </c:pt>
                <c:pt idx="16">
                  <c:v>2972</c:v>
                </c:pt>
                <c:pt idx="17">
                  <c:v>2972</c:v>
                </c:pt>
                <c:pt idx="18">
                  <c:v>2972</c:v>
                </c:pt>
                <c:pt idx="19">
                  <c:v>2972</c:v>
                </c:pt>
                <c:pt idx="20">
                  <c:v>2972</c:v>
                </c:pt>
                <c:pt idx="21">
                  <c:v>2972</c:v>
                </c:pt>
                <c:pt idx="22">
                  <c:v>2972</c:v>
                </c:pt>
                <c:pt idx="23">
                  <c:v>2972</c:v>
                </c:pt>
                <c:pt idx="24">
                  <c:v>2972</c:v>
                </c:pt>
                <c:pt idx="25">
                  <c:v>2972</c:v>
                </c:pt>
                <c:pt idx="26">
                  <c:v>2972</c:v>
                </c:pt>
                <c:pt idx="27">
                  <c:v>2972</c:v>
                </c:pt>
                <c:pt idx="28">
                  <c:v>2972</c:v>
                </c:pt>
                <c:pt idx="29">
                  <c:v>2972</c:v>
                </c:pt>
                <c:pt idx="30">
                  <c:v>2972</c:v>
                </c:pt>
                <c:pt idx="31">
                  <c:v>2972</c:v>
                </c:pt>
                <c:pt idx="32">
                  <c:v>2972</c:v>
                </c:pt>
                <c:pt idx="33">
                  <c:v>2972</c:v>
                </c:pt>
                <c:pt idx="34">
                  <c:v>2972</c:v>
                </c:pt>
                <c:pt idx="35">
                  <c:v>2972</c:v>
                </c:pt>
                <c:pt idx="36">
                  <c:v>2972</c:v>
                </c:pt>
                <c:pt idx="37">
                  <c:v>2973</c:v>
                </c:pt>
                <c:pt idx="38">
                  <c:v>2973</c:v>
                </c:pt>
                <c:pt idx="39">
                  <c:v>2973</c:v>
                </c:pt>
                <c:pt idx="40">
                  <c:v>2973</c:v>
                </c:pt>
                <c:pt idx="41">
                  <c:v>2973</c:v>
                </c:pt>
                <c:pt idx="42">
                  <c:v>2973</c:v>
                </c:pt>
                <c:pt idx="43">
                  <c:v>2973</c:v>
                </c:pt>
                <c:pt idx="44">
                  <c:v>2973</c:v>
                </c:pt>
                <c:pt idx="45">
                  <c:v>2973</c:v>
                </c:pt>
                <c:pt idx="46">
                  <c:v>2973</c:v>
                </c:pt>
                <c:pt idx="47">
                  <c:v>2973</c:v>
                </c:pt>
                <c:pt idx="48">
                  <c:v>2973</c:v>
                </c:pt>
                <c:pt idx="49">
                  <c:v>2973</c:v>
                </c:pt>
                <c:pt idx="50">
                  <c:v>2973</c:v>
                </c:pt>
                <c:pt idx="51">
                  <c:v>2973</c:v>
                </c:pt>
                <c:pt idx="52">
                  <c:v>2973</c:v>
                </c:pt>
                <c:pt idx="53">
                  <c:v>2973</c:v>
                </c:pt>
                <c:pt idx="54">
                  <c:v>2973</c:v>
                </c:pt>
                <c:pt idx="55">
                  <c:v>2973</c:v>
                </c:pt>
                <c:pt idx="56">
                  <c:v>2973</c:v>
                </c:pt>
                <c:pt idx="57">
                  <c:v>2973</c:v>
                </c:pt>
                <c:pt idx="58">
                  <c:v>2973</c:v>
                </c:pt>
                <c:pt idx="59">
                  <c:v>2973</c:v>
                </c:pt>
                <c:pt idx="60">
                  <c:v>2973</c:v>
                </c:pt>
                <c:pt idx="61">
                  <c:v>2973</c:v>
                </c:pt>
                <c:pt idx="62">
                  <c:v>2973</c:v>
                </c:pt>
                <c:pt idx="63">
                  <c:v>2971</c:v>
                </c:pt>
                <c:pt idx="64">
                  <c:v>2971</c:v>
                </c:pt>
                <c:pt idx="65">
                  <c:v>2971</c:v>
                </c:pt>
                <c:pt idx="66">
                  <c:v>2971</c:v>
                </c:pt>
                <c:pt idx="67">
                  <c:v>2971</c:v>
                </c:pt>
                <c:pt idx="68">
                  <c:v>2971</c:v>
                </c:pt>
                <c:pt idx="69">
                  <c:v>2971</c:v>
                </c:pt>
                <c:pt idx="70">
                  <c:v>2971</c:v>
                </c:pt>
                <c:pt idx="71">
                  <c:v>2971</c:v>
                </c:pt>
                <c:pt idx="72">
                  <c:v>2971</c:v>
                </c:pt>
                <c:pt idx="73">
                  <c:v>2971</c:v>
                </c:pt>
                <c:pt idx="74">
                  <c:v>2971</c:v>
                </c:pt>
                <c:pt idx="75">
                  <c:v>2971</c:v>
                </c:pt>
                <c:pt idx="76">
                  <c:v>2971</c:v>
                </c:pt>
                <c:pt idx="77">
                  <c:v>2971</c:v>
                </c:pt>
                <c:pt idx="78">
                  <c:v>2971</c:v>
                </c:pt>
                <c:pt idx="79">
                  <c:v>2971</c:v>
                </c:pt>
                <c:pt idx="80">
                  <c:v>2971</c:v>
                </c:pt>
                <c:pt idx="81">
                  <c:v>2971</c:v>
                </c:pt>
                <c:pt idx="82">
                  <c:v>2971</c:v>
                </c:pt>
                <c:pt idx="83">
                  <c:v>2971</c:v>
                </c:pt>
                <c:pt idx="84">
                  <c:v>2971</c:v>
                </c:pt>
                <c:pt idx="85">
                  <c:v>2971</c:v>
                </c:pt>
                <c:pt idx="86">
                  <c:v>2971</c:v>
                </c:pt>
                <c:pt idx="87">
                  <c:v>2971</c:v>
                </c:pt>
                <c:pt idx="88">
                  <c:v>2971</c:v>
                </c:pt>
                <c:pt idx="89">
                  <c:v>2971</c:v>
                </c:pt>
                <c:pt idx="90">
                  <c:v>2971</c:v>
                </c:pt>
                <c:pt idx="91">
                  <c:v>2971</c:v>
                </c:pt>
                <c:pt idx="92">
                  <c:v>2971</c:v>
                </c:pt>
              </c:numCache>
            </c:numRef>
          </c:val>
        </c:ser>
        <c:ser>
          <c:idx val="28"/>
          <c:order val="28"/>
          <c:tx>
            <c:strRef>
              <c:f>'Statistics years'!$AF$2</c:f>
              <c:strCache>
                <c:ptCount val="1"/>
                <c:pt idx="0">
                  <c:v>2018</c:v>
                </c:pt>
              </c:strCache>
            </c:strRef>
          </c:tx>
          <c:spPr>
            <a:ln w="19050">
              <a:solidFill>
                <a:srgbClr val="0000FF"/>
              </a:solidFill>
            </a:ln>
          </c:spPr>
          <c:marker>
            <c:symbol val="none"/>
          </c:marker>
          <c:cat>
            <c:numRef>
              <c:f>'Statistics years'!$B$9:$B$103</c:f>
              <c:numCache>
                <c:formatCode>mmm\ yyyy</c:formatCode>
                <c:ptCount val="95"/>
                <c:pt idx="0">
                  <c:v>42248</c:v>
                </c:pt>
                <c:pt idx="1">
                  <c:v>42491</c:v>
                </c:pt>
                <c:pt idx="2">
                  <c:v>42614</c:v>
                </c:pt>
                <c:pt idx="3">
                  <c:v>42795</c:v>
                </c:pt>
                <c:pt idx="4" formatCode="dd\ mmm\ yyyy">
                  <c:v>42880</c:v>
                </c:pt>
                <c:pt idx="5" formatCode="dd\ mmm\ yyyy">
                  <c:v>42961</c:v>
                </c:pt>
                <c:pt idx="6" formatCode="dd\ mmm\ yyyy">
                  <c:v>43045</c:v>
                </c:pt>
                <c:pt idx="7" formatCode="dd\ mmm\ yyyy">
                  <c:v>43171</c:v>
                </c:pt>
                <c:pt idx="8" formatCode="dd\ mmm\ yyyy">
                  <c:v>43181</c:v>
                </c:pt>
                <c:pt idx="9" formatCode="dd\ mmm\ yyyy">
                  <c:v>43273</c:v>
                </c:pt>
                <c:pt idx="10" formatCode="dd\ mmm\ yyyy">
                  <c:v>43363</c:v>
                </c:pt>
                <c:pt idx="11" formatCode="dd\ mmm\ yyyy">
                  <c:v>43414</c:v>
                </c:pt>
                <c:pt idx="12" formatCode="dd\ mmm\ yyyy">
                  <c:v>43501</c:v>
                </c:pt>
                <c:pt idx="13" formatCode="dd\ mmm\ yyyy">
                  <c:v>43595</c:v>
                </c:pt>
                <c:pt idx="14" formatCode="dd\ mmm\ yyyy">
                  <c:v>43683</c:v>
                </c:pt>
                <c:pt idx="15" formatCode="dd\ mmm\ yyyy">
                  <c:v>43692</c:v>
                </c:pt>
                <c:pt idx="16" formatCode="dd\ mmm\ yyyy">
                  <c:v>43712</c:v>
                </c:pt>
                <c:pt idx="17" formatCode="dd\ mmm\ yyyy">
                  <c:v>43725</c:v>
                </c:pt>
                <c:pt idx="18" formatCode="dd\ mmm\ yyyy">
                  <c:v>43730</c:v>
                </c:pt>
                <c:pt idx="19" formatCode="dd\ mmm\ yyyy">
                  <c:v>43790</c:v>
                </c:pt>
                <c:pt idx="20" formatCode="dd\ mmm\ yyyy">
                  <c:v>43803</c:v>
                </c:pt>
                <c:pt idx="21" formatCode="dd\ mmm\ yyyy">
                  <c:v>43813</c:v>
                </c:pt>
                <c:pt idx="22" formatCode="dd\ mmm\ yyyy">
                  <c:v>43831</c:v>
                </c:pt>
                <c:pt idx="23" formatCode="dd\ mmm\ yyyy">
                  <c:v>43875</c:v>
                </c:pt>
                <c:pt idx="24" formatCode="dd\ mmm\ yyyy">
                  <c:v>43903</c:v>
                </c:pt>
                <c:pt idx="25" formatCode="dd\ mmm\ yyyy">
                  <c:v>43913</c:v>
                </c:pt>
                <c:pt idx="26" formatCode="dd\ mmm\ yyyy">
                  <c:v>43923</c:v>
                </c:pt>
                <c:pt idx="27" formatCode="dd\ mmm\ yyyy">
                  <c:v>43928</c:v>
                </c:pt>
                <c:pt idx="28" formatCode="dd\ mmm\ yyyy">
                  <c:v>43936</c:v>
                </c:pt>
                <c:pt idx="29" formatCode="dd\ mmm\ yyyy">
                  <c:v>43942</c:v>
                </c:pt>
                <c:pt idx="30" formatCode="dd\ mmm\ yyyy">
                  <c:v>43949</c:v>
                </c:pt>
                <c:pt idx="31" formatCode="dd\ mmm\ yyyy">
                  <c:v>43955</c:v>
                </c:pt>
                <c:pt idx="32" formatCode="dd\ mmm\ yyyy">
                  <c:v>43963</c:v>
                </c:pt>
                <c:pt idx="33" formatCode="dd\ mmm\ yyyy">
                  <c:v>43969</c:v>
                </c:pt>
                <c:pt idx="34" formatCode="dd\ mmm\ yyyy">
                  <c:v>44011</c:v>
                </c:pt>
                <c:pt idx="35" formatCode="dd\ mmm\ yyyy">
                  <c:v>44026</c:v>
                </c:pt>
                <c:pt idx="36" formatCode="dd\ mmm\ yyyy">
                  <c:v>44052</c:v>
                </c:pt>
                <c:pt idx="37" formatCode="dd\ mmm\ yyyy">
                  <c:v>44056</c:v>
                </c:pt>
                <c:pt idx="38" formatCode="dd\ mmm\ yyyy">
                  <c:v>44072</c:v>
                </c:pt>
                <c:pt idx="39" formatCode="dd\ mmm\ yyyy">
                  <c:v>44094</c:v>
                </c:pt>
                <c:pt idx="40" formatCode="dd\ mmm\ yyyy">
                  <c:v>44109</c:v>
                </c:pt>
                <c:pt idx="41" formatCode="dd\ mmm\ yyyy">
                  <c:v>44118</c:v>
                </c:pt>
                <c:pt idx="42" formatCode="dd\ mmm\ yyyy">
                  <c:v>44127</c:v>
                </c:pt>
                <c:pt idx="43" formatCode="dd\ mmm\ yyyy">
                  <c:v>44136</c:v>
                </c:pt>
                <c:pt idx="44" formatCode="dd\ mmm\ yyyy">
                  <c:v>44143</c:v>
                </c:pt>
                <c:pt idx="45" formatCode="dd\ mmm\ yyyy">
                  <c:v>44159</c:v>
                </c:pt>
                <c:pt idx="46" formatCode="dd\ mmm\ yyyy">
                  <c:v>44164</c:v>
                </c:pt>
                <c:pt idx="47" formatCode="dd\ mmm\ yyyy">
                  <c:v>44210</c:v>
                </c:pt>
                <c:pt idx="48" formatCode="dd\ mmm\ yyyy">
                  <c:v>44216</c:v>
                </c:pt>
                <c:pt idx="49" formatCode="dd\ mmm\ yyyy">
                  <c:v>44219</c:v>
                </c:pt>
                <c:pt idx="50" formatCode="dd\ mmm\ yyyy">
                  <c:v>44234</c:v>
                </c:pt>
                <c:pt idx="51" formatCode="dd\ mmm\ yyyy">
                  <c:v>44243</c:v>
                </c:pt>
                <c:pt idx="52" formatCode="dd\ mmm\ yyyy">
                  <c:v>44248</c:v>
                </c:pt>
                <c:pt idx="53" formatCode="dd\ mmm\ yyyy">
                  <c:v>44255</c:v>
                </c:pt>
                <c:pt idx="54" formatCode="dd\ mmm\ yyyy">
                  <c:v>44269</c:v>
                </c:pt>
                <c:pt idx="55" formatCode="dd\ mmm\ yyyy">
                  <c:v>44276</c:v>
                </c:pt>
                <c:pt idx="56" formatCode="dd\ mmm\ yyyy">
                  <c:v>44283</c:v>
                </c:pt>
                <c:pt idx="57" formatCode="dd\ mmm\ yyyy">
                  <c:v>44329</c:v>
                </c:pt>
                <c:pt idx="58" formatCode="dd\ mmm\ yyyy">
                  <c:v>44352</c:v>
                </c:pt>
                <c:pt idx="59" formatCode="dd\ mmm\ yyyy">
                  <c:v>44387</c:v>
                </c:pt>
                <c:pt idx="60" formatCode="dd\ mmm\ yyyy">
                  <c:v>44416</c:v>
                </c:pt>
                <c:pt idx="61" formatCode="dd\ mmm\ yyyy">
                  <c:v>44455</c:v>
                </c:pt>
                <c:pt idx="62" formatCode="dd\ mmm\ yyyy">
                  <c:v>44517</c:v>
                </c:pt>
                <c:pt idx="63" formatCode="dd\ mmm\ yyyy">
                  <c:v>44524</c:v>
                </c:pt>
                <c:pt idx="64" formatCode="dd\ mmm\ yyyy">
                  <c:v>44541</c:v>
                </c:pt>
                <c:pt idx="65" formatCode="dd\ mmm\ yyyy">
                  <c:v>44551</c:v>
                </c:pt>
                <c:pt idx="66" formatCode="dd\ mmm\ yyyy">
                  <c:v>44562</c:v>
                </c:pt>
                <c:pt idx="67" formatCode="dd\ mmm\ yyyy">
                  <c:v>44569</c:v>
                </c:pt>
                <c:pt idx="68" formatCode="dd\ mmm\ yyyy">
                  <c:v>44579</c:v>
                </c:pt>
                <c:pt idx="69" formatCode="dd\ mmm\ yyyy">
                  <c:v>44587</c:v>
                </c:pt>
                <c:pt idx="70" formatCode="dd\ mmm\ yyyy">
                  <c:v>44593</c:v>
                </c:pt>
                <c:pt idx="71" formatCode="dd\ mmm\ yyyy">
                  <c:v>44605</c:v>
                </c:pt>
                <c:pt idx="72" formatCode="dd\ mmm\ yyyy">
                  <c:v>44619</c:v>
                </c:pt>
                <c:pt idx="73" formatCode="dd\ mmm\ yyyy">
                  <c:v>44626</c:v>
                </c:pt>
                <c:pt idx="74" formatCode="dd\ mmm\ yyyy">
                  <c:v>44633</c:v>
                </c:pt>
                <c:pt idx="75" formatCode="dd\ mmm\ yyyy">
                  <c:v>44637</c:v>
                </c:pt>
                <c:pt idx="76" formatCode="dd\ mmm\ yyyy">
                  <c:v>44654</c:v>
                </c:pt>
                <c:pt idx="77" formatCode="dd\ mmm\ yyyy">
                  <c:v>44668</c:v>
                </c:pt>
                <c:pt idx="78" formatCode="dd\ mmm\ yyyy">
                  <c:v>44675</c:v>
                </c:pt>
                <c:pt idx="79" formatCode="dd\ mmm\ yyyy">
                  <c:v>44703</c:v>
                </c:pt>
                <c:pt idx="80" formatCode="dd\ mmm\ yyyy">
                  <c:v>44710</c:v>
                </c:pt>
                <c:pt idx="81" formatCode="dd\ mmm\ yyyy">
                  <c:v>44723</c:v>
                </c:pt>
                <c:pt idx="82" formatCode="dd\ mmm\ yyyy">
                  <c:v>44744</c:v>
                </c:pt>
                <c:pt idx="83" formatCode="dd\ mmm\ yyyy">
                  <c:v>44752</c:v>
                </c:pt>
                <c:pt idx="84" formatCode="dd\ mmm\ yyyy">
                  <c:v>44760</c:v>
                </c:pt>
                <c:pt idx="85" formatCode="dd\ mmm\ yyyy">
                  <c:v>44775</c:v>
                </c:pt>
                <c:pt idx="86" formatCode="dd\ mmm\ yyyy">
                  <c:v>44781</c:v>
                </c:pt>
                <c:pt idx="87" formatCode="dd\ mmm\ yyyy">
                  <c:v>44786</c:v>
                </c:pt>
                <c:pt idx="88" formatCode="dd\ mmm\ yyyy">
                  <c:v>44811</c:v>
                </c:pt>
                <c:pt idx="89" formatCode="dd\ mmm\ yyyy">
                  <c:v>44822</c:v>
                </c:pt>
                <c:pt idx="90" formatCode="dd\ mmm\ yyyy">
                  <c:v>44829</c:v>
                </c:pt>
                <c:pt idx="91" formatCode="dd\ mmm\ yyyy">
                  <c:v>44835</c:v>
                </c:pt>
                <c:pt idx="92" formatCode="dd\ mmm\ yyyy">
                  <c:v>44835</c:v>
                </c:pt>
              </c:numCache>
            </c:numRef>
          </c:cat>
          <c:val>
            <c:numRef>
              <c:f>'Statistics years'!$AF$9:$AF$103</c:f>
              <c:numCache>
                <c:formatCode>#</c:formatCode>
                <c:ptCount val="95"/>
                <c:pt idx="0">
                  <c:v>0</c:v>
                </c:pt>
                <c:pt idx="1">
                  <c:v>0</c:v>
                </c:pt>
                <c:pt idx="2">
                  <c:v>0</c:v>
                </c:pt>
                <c:pt idx="3">
                  <c:v>0</c:v>
                </c:pt>
                <c:pt idx="4">
                  <c:v>295</c:v>
                </c:pt>
                <c:pt idx="5">
                  <c:v>1092</c:v>
                </c:pt>
                <c:pt idx="6">
                  <c:v>1943</c:v>
                </c:pt>
                <c:pt idx="7">
                  <c:v>2670</c:v>
                </c:pt>
                <c:pt idx="8">
                  <c:v>2827</c:v>
                </c:pt>
                <c:pt idx="9">
                  <c:v>2829</c:v>
                </c:pt>
                <c:pt idx="10">
                  <c:v>2891</c:v>
                </c:pt>
                <c:pt idx="11">
                  <c:v>2911</c:v>
                </c:pt>
                <c:pt idx="12">
                  <c:v>2933</c:v>
                </c:pt>
                <c:pt idx="13">
                  <c:v>3046</c:v>
                </c:pt>
                <c:pt idx="14">
                  <c:v>3050</c:v>
                </c:pt>
                <c:pt idx="15">
                  <c:v>3055</c:v>
                </c:pt>
                <c:pt idx="16">
                  <c:v>3055</c:v>
                </c:pt>
                <c:pt idx="17">
                  <c:v>3055</c:v>
                </c:pt>
                <c:pt idx="18">
                  <c:v>3055</c:v>
                </c:pt>
                <c:pt idx="19">
                  <c:v>3055</c:v>
                </c:pt>
                <c:pt idx="20">
                  <c:v>3055</c:v>
                </c:pt>
                <c:pt idx="21">
                  <c:v>3055</c:v>
                </c:pt>
                <c:pt idx="22">
                  <c:v>3055</c:v>
                </c:pt>
                <c:pt idx="23">
                  <c:v>3055</c:v>
                </c:pt>
                <c:pt idx="24">
                  <c:v>3055</c:v>
                </c:pt>
                <c:pt idx="25">
                  <c:v>3055</c:v>
                </c:pt>
                <c:pt idx="26">
                  <c:v>3055</c:v>
                </c:pt>
                <c:pt idx="27">
                  <c:v>3055</c:v>
                </c:pt>
                <c:pt idx="28">
                  <c:v>3055</c:v>
                </c:pt>
                <c:pt idx="29">
                  <c:v>3055</c:v>
                </c:pt>
                <c:pt idx="30">
                  <c:v>3055</c:v>
                </c:pt>
                <c:pt idx="31">
                  <c:v>3057</c:v>
                </c:pt>
                <c:pt idx="32">
                  <c:v>3057</c:v>
                </c:pt>
                <c:pt idx="33">
                  <c:v>3057</c:v>
                </c:pt>
                <c:pt idx="34">
                  <c:v>3057</c:v>
                </c:pt>
                <c:pt idx="35">
                  <c:v>3057</c:v>
                </c:pt>
                <c:pt idx="36">
                  <c:v>3057</c:v>
                </c:pt>
                <c:pt idx="37">
                  <c:v>3059</c:v>
                </c:pt>
                <c:pt idx="38">
                  <c:v>3059</c:v>
                </c:pt>
                <c:pt idx="39">
                  <c:v>3059</c:v>
                </c:pt>
                <c:pt idx="40">
                  <c:v>3059</c:v>
                </c:pt>
                <c:pt idx="41">
                  <c:v>3059</c:v>
                </c:pt>
                <c:pt idx="42">
                  <c:v>3059</c:v>
                </c:pt>
                <c:pt idx="43">
                  <c:v>3059</c:v>
                </c:pt>
                <c:pt idx="44">
                  <c:v>3059</c:v>
                </c:pt>
                <c:pt idx="45">
                  <c:v>3059</c:v>
                </c:pt>
                <c:pt idx="46">
                  <c:v>3060</c:v>
                </c:pt>
                <c:pt idx="47">
                  <c:v>3060</c:v>
                </c:pt>
                <c:pt idx="48">
                  <c:v>3060</c:v>
                </c:pt>
                <c:pt idx="49">
                  <c:v>3060</c:v>
                </c:pt>
                <c:pt idx="50">
                  <c:v>3060</c:v>
                </c:pt>
                <c:pt idx="51">
                  <c:v>3060</c:v>
                </c:pt>
                <c:pt idx="52">
                  <c:v>3060</c:v>
                </c:pt>
                <c:pt idx="53">
                  <c:v>3060</c:v>
                </c:pt>
                <c:pt idx="54">
                  <c:v>3060</c:v>
                </c:pt>
                <c:pt idx="55">
                  <c:v>3060</c:v>
                </c:pt>
                <c:pt idx="56">
                  <c:v>3060</c:v>
                </c:pt>
                <c:pt idx="57">
                  <c:v>3060</c:v>
                </c:pt>
                <c:pt idx="58">
                  <c:v>3060</c:v>
                </c:pt>
                <c:pt idx="59">
                  <c:v>3060</c:v>
                </c:pt>
                <c:pt idx="60">
                  <c:v>3060</c:v>
                </c:pt>
                <c:pt idx="61">
                  <c:v>3060</c:v>
                </c:pt>
                <c:pt idx="62">
                  <c:v>3060</c:v>
                </c:pt>
                <c:pt idx="63">
                  <c:v>3060</c:v>
                </c:pt>
                <c:pt idx="64">
                  <c:v>3060</c:v>
                </c:pt>
                <c:pt idx="65">
                  <c:v>3060</c:v>
                </c:pt>
                <c:pt idx="66">
                  <c:v>3060</c:v>
                </c:pt>
                <c:pt idx="67">
                  <c:v>3060</c:v>
                </c:pt>
                <c:pt idx="68">
                  <c:v>3060</c:v>
                </c:pt>
                <c:pt idx="69">
                  <c:v>3060</c:v>
                </c:pt>
                <c:pt idx="70">
                  <c:v>3060</c:v>
                </c:pt>
                <c:pt idx="71">
                  <c:v>3060</c:v>
                </c:pt>
                <c:pt idx="72">
                  <c:v>3060</c:v>
                </c:pt>
                <c:pt idx="73">
                  <c:v>3060</c:v>
                </c:pt>
                <c:pt idx="74">
                  <c:v>3060</c:v>
                </c:pt>
                <c:pt idx="75">
                  <c:v>3060</c:v>
                </c:pt>
                <c:pt idx="76">
                  <c:v>3060</c:v>
                </c:pt>
                <c:pt idx="77">
                  <c:v>3060</c:v>
                </c:pt>
                <c:pt idx="78">
                  <c:v>3060</c:v>
                </c:pt>
                <c:pt idx="79">
                  <c:v>3060</c:v>
                </c:pt>
                <c:pt idx="80">
                  <c:v>3060</c:v>
                </c:pt>
                <c:pt idx="81">
                  <c:v>3060</c:v>
                </c:pt>
                <c:pt idx="82">
                  <c:v>3060</c:v>
                </c:pt>
                <c:pt idx="83">
                  <c:v>3060</c:v>
                </c:pt>
                <c:pt idx="84">
                  <c:v>3060</c:v>
                </c:pt>
                <c:pt idx="85">
                  <c:v>3060</c:v>
                </c:pt>
                <c:pt idx="86">
                  <c:v>3060</c:v>
                </c:pt>
                <c:pt idx="87">
                  <c:v>3063</c:v>
                </c:pt>
                <c:pt idx="88">
                  <c:v>3063</c:v>
                </c:pt>
                <c:pt idx="89">
                  <c:v>3063</c:v>
                </c:pt>
                <c:pt idx="90">
                  <c:v>3063</c:v>
                </c:pt>
                <c:pt idx="91">
                  <c:v>3063</c:v>
                </c:pt>
                <c:pt idx="92">
                  <c:v>3063</c:v>
                </c:pt>
              </c:numCache>
            </c:numRef>
          </c:val>
        </c:ser>
        <c:ser>
          <c:idx val="29"/>
          <c:order val="29"/>
          <c:tx>
            <c:strRef>
              <c:f>'Statistics years'!$AG$2</c:f>
              <c:strCache>
                <c:ptCount val="1"/>
                <c:pt idx="0">
                  <c:v>2019</c:v>
                </c:pt>
              </c:strCache>
            </c:strRef>
          </c:tx>
          <c:spPr>
            <a:ln w="19050">
              <a:solidFill>
                <a:srgbClr val="FF00FF"/>
              </a:solidFill>
            </a:ln>
          </c:spPr>
          <c:marker>
            <c:symbol val="none"/>
          </c:marker>
          <c:cat>
            <c:numRef>
              <c:f>'Statistics years'!$B$9:$B$103</c:f>
              <c:numCache>
                <c:formatCode>mmm\ yyyy</c:formatCode>
                <c:ptCount val="95"/>
                <c:pt idx="0">
                  <c:v>42248</c:v>
                </c:pt>
                <c:pt idx="1">
                  <c:v>42491</c:v>
                </c:pt>
                <c:pt idx="2">
                  <c:v>42614</c:v>
                </c:pt>
                <c:pt idx="3">
                  <c:v>42795</c:v>
                </c:pt>
                <c:pt idx="4" formatCode="dd\ mmm\ yyyy">
                  <c:v>42880</c:v>
                </c:pt>
                <c:pt idx="5" formatCode="dd\ mmm\ yyyy">
                  <c:v>42961</c:v>
                </c:pt>
                <c:pt idx="6" formatCode="dd\ mmm\ yyyy">
                  <c:v>43045</c:v>
                </c:pt>
                <c:pt idx="7" formatCode="dd\ mmm\ yyyy">
                  <c:v>43171</c:v>
                </c:pt>
                <c:pt idx="8" formatCode="dd\ mmm\ yyyy">
                  <c:v>43181</c:v>
                </c:pt>
                <c:pt idx="9" formatCode="dd\ mmm\ yyyy">
                  <c:v>43273</c:v>
                </c:pt>
                <c:pt idx="10" formatCode="dd\ mmm\ yyyy">
                  <c:v>43363</c:v>
                </c:pt>
                <c:pt idx="11" formatCode="dd\ mmm\ yyyy">
                  <c:v>43414</c:v>
                </c:pt>
                <c:pt idx="12" formatCode="dd\ mmm\ yyyy">
                  <c:v>43501</c:v>
                </c:pt>
                <c:pt idx="13" formatCode="dd\ mmm\ yyyy">
                  <c:v>43595</c:v>
                </c:pt>
                <c:pt idx="14" formatCode="dd\ mmm\ yyyy">
                  <c:v>43683</c:v>
                </c:pt>
                <c:pt idx="15" formatCode="dd\ mmm\ yyyy">
                  <c:v>43692</c:v>
                </c:pt>
                <c:pt idx="16" formatCode="dd\ mmm\ yyyy">
                  <c:v>43712</c:v>
                </c:pt>
                <c:pt idx="17" formatCode="dd\ mmm\ yyyy">
                  <c:v>43725</c:v>
                </c:pt>
                <c:pt idx="18" formatCode="dd\ mmm\ yyyy">
                  <c:v>43730</c:v>
                </c:pt>
                <c:pt idx="19" formatCode="dd\ mmm\ yyyy">
                  <c:v>43790</c:v>
                </c:pt>
                <c:pt idx="20" formatCode="dd\ mmm\ yyyy">
                  <c:v>43803</c:v>
                </c:pt>
                <c:pt idx="21" formatCode="dd\ mmm\ yyyy">
                  <c:v>43813</c:v>
                </c:pt>
                <c:pt idx="22" formatCode="dd\ mmm\ yyyy">
                  <c:v>43831</c:v>
                </c:pt>
                <c:pt idx="23" formatCode="dd\ mmm\ yyyy">
                  <c:v>43875</c:v>
                </c:pt>
                <c:pt idx="24" formatCode="dd\ mmm\ yyyy">
                  <c:v>43903</c:v>
                </c:pt>
                <c:pt idx="25" formatCode="dd\ mmm\ yyyy">
                  <c:v>43913</c:v>
                </c:pt>
                <c:pt idx="26" formatCode="dd\ mmm\ yyyy">
                  <c:v>43923</c:v>
                </c:pt>
                <c:pt idx="27" formatCode="dd\ mmm\ yyyy">
                  <c:v>43928</c:v>
                </c:pt>
                <c:pt idx="28" formatCode="dd\ mmm\ yyyy">
                  <c:v>43936</c:v>
                </c:pt>
                <c:pt idx="29" formatCode="dd\ mmm\ yyyy">
                  <c:v>43942</c:v>
                </c:pt>
                <c:pt idx="30" formatCode="dd\ mmm\ yyyy">
                  <c:v>43949</c:v>
                </c:pt>
                <c:pt idx="31" formatCode="dd\ mmm\ yyyy">
                  <c:v>43955</c:v>
                </c:pt>
                <c:pt idx="32" formatCode="dd\ mmm\ yyyy">
                  <c:v>43963</c:v>
                </c:pt>
                <c:pt idx="33" formatCode="dd\ mmm\ yyyy">
                  <c:v>43969</c:v>
                </c:pt>
                <c:pt idx="34" formatCode="dd\ mmm\ yyyy">
                  <c:v>44011</c:v>
                </c:pt>
                <c:pt idx="35" formatCode="dd\ mmm\ yyyy">
                  <c:v>44026</c:v>
                </c:pt>
                <c:pt idx="36" formatCode="dd\ mmm\ yyyy">
                  <c:v>44052</c:v>
                </c:pt>
                <c:pt idx="37" formatCode="dd\ mmm\ yyyy">
                  <c:v>44056</c:v>
                </c:pt>
                <c:pt idx="38" formatCode="dd\ mmm\ yyyy">
                  <c:v>44072</c:v>
                </c:pt>
                <c:pt idx="39" formatCode="dd\ mmm\ yyyy">
                  <c:v>44094</c:v>
                </c:pt>
                <c:pt idx="40" formatCode="dd\ mmm\ yyyy">
                  <c:v>44109</c:v>
                </c:pt>
                <c:pt idx="41" formatCode="dd\ mmm\ yyyy">
                  <c:v>44118</c:v>
                </c:pt>
                <c:pt idx="42" formatCode="dd\ mmm\ yyyy">
                  <c:v>44127</c:v>
                </c:pt>
                <c:pt idx="43" formatCode="dd\ mmm\ yyyy">
                  <c:v>44136</c:v>
                </c:pt>
                <c:pt idx="44" formatCode="dd\ mmm\ yyyy">
                  <c:v>44143</c:v>
                </c:pt>
                <c:pt idx="45" formatCode="dd\ mmm\ yyyy">
                  <c:v>44159</c:v>
                </c:pt>
                <c:pt idx="46" formatCode="dd\ mmm\ yyyy">
                  <c:v>44164</c:v>
                </c:pt>
                <c:pt idx="47" formatCode="dd\ mmm\ yyyy">
                  <c:v>44210</c:v>
                </c:pt>
                <c:pt idx="48" formatCode="dd\ mmm\ yyyy">
                  <c:v>44216</c:v>
                </c:pt>
                <c:pt idx="49" formatCode="dd\ mmm\ yyyy">
                  <c:v>44219</c:v>
                </c:pt>
                <c:pt idx="50" formatCode="dd\ mmm\ yyyy">
                  <c:v>44234</c:v>
                </c:pt>
                <c:pt idx="51" formatCode="dd\ mmm\ yyyy">
                  <c:v>44243</c:v>
                </c:pt>
                <c:pt idx="52" formatCode="dd\ mmm\ yyyy">
                  <c:v>44248</c:v>
                </c:pt>
                <c:pt idx="53" formatCode="dd\ mmm\ yyyy">
                  <c:v>44255</c:v>
                </c:pt>
                <c:pt idx="54" formatCode="dd\ mmm\ yyyy">
                  <c:v>44269</c:v>
                </c:pt>
                <c:pt idx="55" formatCode="dd\ mmm\ yyyy">
                  <c:v>44276</c:v>
                </c:pt>
                <c:pt idx="56" formatCode="dd\ mmm\ yyyy">
                  <c:v>44283</c:v>
                </c:pt>
                <c:pt idx="57" formatCode="dd\ mmm\ yyyy">
                  <c:v>44329</c:v>
                </c:pt>
                <c:pt idx="58" formatCode="dd\ mmm\ yyyy">
                  <c:v>44352</c:v>
                </c:pt>
                <c:pt idx="59" formatCode="dd\ mmm\ yyyy">
                  <c:v>44387</c:v>
                </c:pt>
                <c:pt idx="60" formatCode="dd\ mmm\ yyyy">
                  <c:v>44416</c:v>
                </c:pt>
                <c:pt idx="61" formatCode="dd\ mmm\ yyyy">
                  <c:v>44455</c:v>
                </c:pt>
                <c:pt idx="62" formatCode="dd\ mmm\ yyyy">
                  <c:v>44517</c:v>
                </c:pt>
                <c:pt idx="63" formatCode="dd\ mmm\ yyyy">
                  <c:v>44524</c:v>
                </c:pt>
                <c:pt idx="64" formatCode="dd\ mmm\ yyyy">
                  <c:v>44541</c:v>
                </c:pt>
                <c:pt idx="65" formatCode="dd\ mmm\ yyyy">
                  <c:v>44551</c:v>
                </c:pt>
                <c:pt idx="66" formatCode="dd\ mmm\ yyyy">
                  <c:v>44562</c:v>
                </c:pt>
                <c:pt idx="67" formatCode="dd\ mmm\ yyyy">
                  <c:v>44569</c:v>
                </c:pt>
                <c:pt idx="68" formatCode="dd\ mmm\ yyyy">
                  <c:v>44579</c:v>
                </c:pt>
                <c:pt idx="69" formatCode="dd\ mmm\ yyyy">
                  <c:v>44587</c:v>
                </c:pt>
                <c:pt idx="70" formatCode="dd\ mmm\ yyyy">
                  <c:v>44593</c:v>
                </c:pt>
                <c:pt idx="71" formatCode="dd\ mmm\ yyyy">
                  <c:v>44605</c:v>
                </c:pt>
                <c:pt idx="72" formatCode="dd\ mmm\ yyyy">
                  <c:v>44619</c:v>
                </c:pt>
                <c:pt idx="73" formatCode="dd\ mmm\ yyyy">
                  <c:v>44626</c:v>
                </c:pt>
                <c:pt idx="74" formatCode="dd\ mmm\ yyyy">
                  <c:v>44633</c:v>
                </c:pt>
                <c:pt idx="75" formatCode="dd\ mmm\ yyyy">
                  <c:v>44637</c:v>
                </c:pt>
                <c:pt idx="76" formatCode="dd\ mmm\ yyyy">
                  <c:v>44654</c:v>
                </c:pt>
                <c:pt idx="77" formatCode="dd\ mmm\ yyyy">
                  <c:v>44668</c:v>
                </c:pt>
                <c:pt idx="78" formatCode="dd\ mmm\ yyyy">
                  <c:v>44675</c:v>
                </c:pt>
                <c:pt idx="79" formatCode="dd\ mmm\ yyyy">
                  <c:v>44703</c:v>
                </c:pt>
                <c:pt idx="80" formatCode="dd\ mmm\ yyyy">
                  <c:v>44710</c:v>
                </c:pt>
                <c:pt idx="81" formatCode="dd\ mmm\ yyyy">
                  <c:v>44723</c:v>
                </c:pt>
                <c:pt idx="82" formatCode="dd\ mmm\ yyyy">
                  <c:v>44744</c:v>
                </c:pt>
                <c:pt idx="83" formatCode="dd\ mmm\ yyyy">
                  <c:v>44752</c:v>
                </c:pt>
                <c:pt idx="84" formatCode="dd\ mmm\ yyyy">
                  <c:v>44760</c:v>
                </c:pt>
                <c:pt idx="85" formatCode="dd\ mmm\ yyyy">
                  <c:v>44775</c:v>
                </c:pt>
                <c:pt idx="86" formatCode="dd\ mmm\ yyyy">
                  <c:v>44781</c:v>
                </c:pt>
                <c:pt idx="87" formatCode="dd\ mmm\ yyyy">
                  <c:v>44786</c:v>
                </c:pt>
                <c:pt idx="88" formatCode="dd\ mmm\ yyyy">
                  <c:v>44811</c:v>
                </c:pt>
                <c:pt idx="89" formatCode="dd\ mmm\ yyyy">
                  <c:v>44822</c:v>
                </c:pt>
                <c:pt idx="90" formatCode="dd\ mmm\ yyyy">
                  <c:v>44829</c:v>
                </c:pt>
                <c:pt idx="91" formatCode="dd\ mmm\ yyyy">
                  <c:v>44835</c:v>
                </c:pt>
                <c:pt idx="92" formatCode="dd\ mmm\ yyyy">
                  <c:v>44835</c:v>
                </c:pt>
              </c:numCache>
            </c:numRef>
          </c:cat>
          <c:val>
            <c:numRef>
              <c:f>'Statistics years'!$AG$9:$AG$103</c:f>
              <c:numCache>
                <c:formatCode>#</c:formatCode>
                <c:ptCount val="95"/>
                <c:pt idx="0">
                  <c:v>0</c:v>
                </c:pt>
                <c:pt idx="1">
                  <c:v>0</c:v>
                </c:pt>
                <c:pt idx="2">
                  <c:v>0</c:v>
                </c:pt>
                <c:pt idx="3">
                  <c:v>0</c:v>
                </c:pt>
                <c:pt idx="4">
                  <c:v>0</c:v>
                </c:pt>
                <c:pt idx="5">
                  <c:v>0</c:v>
                </c:pt>
                <c:pt idx="6">
                  <c:v>0</c:v>
                </c:pt>
                <c:pt idx="7">
                  <c:v>22</c:v>
                </c:pt>
                <c:pt idx="8">
                  <c:v>62</c:v>
                </c:pt>
                <c:pt idx="9">
                  <c:v>517</c:v>
                </c:pt>
                <c:pt idx="10">
                  <c:v>1343</c:v>
                </c:pt>
                <c:pt idx="11">
                  <c:v>1707</c:v>
                </c:pt>
                <c:pt idx="12">
                  <c:v>2300</c:v>
                </c:pt>
                <c:pt idx="13">
                  <c:v>2783</c:v>
                </c:pt>
                <c:pt idx="14">
                  <c:v>2929</c:v>
                </c:pt>
                <c:pt idx="15">
                  <c:v>2954</c:v>
                </c:pt>
                <c:pt idx="16">
                  <c:v>2958</c:v>
                </c:pt>
                <c:pt idx="17">
                  <c:v>2961</c:v>
                </c:pt>
                <c:pt idx="18">
                  <c:v>2949</c:v>
                </c:pt>
                <c:pt idx="19">
                  <c:v>2961</c:v>
                </c:pt>
                <c:pt idx="20">
                  <c:v>2964</c:v>
                </c:pt>
                <c:pt idx="21">
                  <c:v>2963</c:v>
                </c:pt>
                <c:pt idx="22">
                  <c:v>2963</c:v>
                </c:pt>
                <c:pt idx="23">
                  <c:v>2969</c:v>
                </c:pt>
                <c:pt idx="24">
                  <c:v>2970</c:v>
                </c:pt>
                <c:pt idx="25">
                  <c:v>2973</c:v>
                </c:pt>
                <c:pt idx="26">
                  <c:v>2973</c:v>
                </c:pt>
                <c:pt idx="27">
                  <c:v>2973</c:v>
                </c:pt>
                <c:pt idx="28">
                  <c:v>2973</c:v>
                </c:pt>
                <c:pt idx="29">
                  <c:v>2973</c:v>
                </c:pt>
                <c:pt idx="30">
                  <c:v>2973</c:v>
                </c:pt>
                <c:pt idx="31">
                  <c:v>2977</c:v>
                </c:pt>
                <c:pt idx="32">
                  <c:v>2977</c:v>
                </c:pt>
                <c:pt idx="33">
                  <c:v>2981</c:v>
                </c:pt>
                <c:pt idx="34">
                  <c:v>2981</c:v>
                </c:pt>
                <c:pt idx="35">
                  <c:v>2981</c:v>
                </c:pt>
                <c:pt idx="36">
                  <c:v>2987</c:v>
                </c:pt>
                <c:pt idx="37">
                  <c:v>2987</c:v>
                </c:pt>
                <c:pt idx="38">
                  <c:v>2987</c:v>
                </c:pt>
                <c:pt idx="39">
                  <c:v>2987</c:v>
                </c:pt>
                <c:pt idx="40">
                  <c:v>2987</c:v>
                </c:pt>
                <c:pt idx="41">
                  <c:v>2987</c:v>
                </c:pt>
                <c:pt idx="42">
                  <c:v>2987</c:v>
                </c:pt>
                <c:pt idx="43">
                  <c:v>2987</c:v>
                </c:pt>
                <c:pt idx="44">
                  <c:v>2987</c:v>
                </c:pt>
                <c:pt idx="45">
                  <c:v>2988</c:v>
                </c:pt>
                <c:pt idx="46">
                  <c:v>2988</c:v>
                </c:pt>
                <c:pt idx="47">
                  <c:v>2988</c:v>
                </c:pt>
                <c:pt idx="48">
                  <c:v>2988</c:v>
                </c:pt>
                <c:pt idx="49">
                  <c:v>2988</c:v>
                </c:pt>
                <c:pt idx="50">
                  <c:v>2988</c:v>
                </c:pt>
                <c:pt idx="51">
                  <c:v>2988</c:v>
                </c:pt>
                <c:pt idx="52">
                  <c:v>2988</c:v>
                </c:pt>
                <c:pt idx="53">
                  <c:v>2988</c:v>
                </c:pt>
                <c:pt idx="54">
                  <c:v>2988</c:v>
                </c:pt>
                <c:pt idx="55">
                  <c:v>2988</c:v>
                </c:pt>
                <c:pt idx="56">
                  <c:v>2988</c:v>
                </c:pt>
                <c:pt idx="57">
                  <c:v>2988</c:v>
                </c:pt>
                <c:pt idx="58">
                  <c:v>2993</c:v>
                </c:pt>
                <c:pt idx="59">
                  <c:v>2993</c:v>
                </c:pt>
                <c:pt idx="60">
                  <c:v>2993</c:v>
                </c:pt>
                <c:pt idx="61">
                  <c:v>2993</c:v>
                </c:pt>
                <c:pt idx="62">
                  <c:v>2993</c:v>
                </c:pt>
                <c:pt idx="63">
                  <c:v>2991</c:v>
                </c:pt>
                <c:pt idx="64">
                  <c:v>2991</c:v>
                </c:pt>
                <c:pt idx="65">
                  <c:v>2991</c:v>
                </c:pt>
                <c:pt idx="66">
                  <c:v>2991</c:v>
                </c:pt>
                <c:pt idx="67">
                  <c:v>2991</c:v>
                </c:pt>
                <c:pt idx="68">
                  <c:v>2991</c:v>
                </c:pt>
                <c:pt idx="69">
                  <c:v>2991</c:v>
                </c:pt>
                <c:pt idx="70">
                  <c:v>2991</c:v>
                </c:pt>
                <c:pt idx="71">
                  <c:v>2991</c:v>
                </c:pt>
                <c:pt idx="72">
                  <c:v>2991</c:v>
                </c:pt>
                <c:pt idx="73">
                  <c:v>2991</c:v>
                </c:pt>
                <c:pt idx="74">
                  <c:v>2991</c:v>
                </c:pt>
                <c:pt idx="75">
                  <c:v>2991</c:v>
                </c:pt>
                <c:pt idx="76">
                  <c:v>2991</c:v>
                </c:pt>
                <c:pt idx="77">
                  <c:v>2991</c:v>
                </c:pt>
                <c:pt idx="78">
                  <c:v>2991</c:v>
                </c:pt>
                <c:pt idx="79">
                  <c:v>2991</c:v>
                </c:pt>
                <c:pt idx="80">
                  <c:v>2991</c:v>
                </c:pt>
                <c:pt idx="81">
                  <c:v>2991</c:v>
                </c:pt>
                <c:pt idx="82">
                  <c:v>2991</c:v>
                </c:pt>
                <c:pt idx="83">
                  <c:v>2991</c:v>
                </c:pt>
                <c:pt idx="84">
                  <c:v>2991</c:v>
                </c:pt>
                <c:pt idx="85">
                  <c:v>2991</c:v>
                </c:pt>
                <c:pt idx="86">
                  <c:v>2991</c:v>
                </c:pt>
                <c:pt idx="87">
                  <c:v>2991</c:v>
                </c:pt>
                <c:pt idx="88">
                  <c:v>2991</c:v>
                </c:pt>
                <c:pt idx="89">
                  <c:v>2991</c:v>
                </c:pt>
                <c:pt idx="90">
                  <c:v>2991</c:v>
                </c:pt>
                <c:pt idx="91">
                  <c:v>2991</c:v>
                </c:pt>
                <c:pt idx="92">
                  <c:v>2991</c:v>
                </c:pt>
              </c:numCache>
            </c:numRef>
          </c:val>
        </c:ser>
        <c:ser>
          <c:idx val="30"/>
          <c:order val="30"/>
          <c:tx>
            <c:strRef>
              <c:f>'Statistics years'!$AH$2</c:f>
              <c:strCache>
                <c:ptCount val="1"/>
                <c:pt idx="0">
                  <c:v>2020</c:v>
                </c:pt>
              </c:strCache>
            </c:strRef>
          </c:tx>
          <c:spPr>
            <a:ln w="19050">
              <a:solidFill>
                <a:srgbClr val="FF0000"/>
              </a:solidFill>
            </a:ln>
          </c:spPr>
          <c:marker>
            <c:symbol val="none"/>
          </c:marker>
          <c:cat>
            <c:numRef>
              <c:f>'Statistics years'!$B$9:$B$103</c:f>
              <c:numCache>
                <c:formatCode>mmm\ yyyy</c:formatCode>
                <c:ptCount val="95"/>
                <c:pt idx="0">
                  <c:v>42248</c:v>
                </c:pt>
                <c:pt idx="1">
                  <c:v>42491</c:v>
                </c:pt>
                <c:pt idx="2">
                  <c:v>42614</c:v>
                </c:pt>
                <c:pt idx="3">
                  <c:v>42795</c:v>
                </c:pt>
                <c:pt idx="4" formatCode="dd\ mmm\ yyyy">
                  <c:v>42880</c:v>
                </c:pt>
                <c:pt idx="5" formatCode="dd\ mmm\ yyyy">
                  <c:v>42961</c:v>
                </c:pt>
                <c:pt idx="6" formatCode="dd\ mmm\ yyyy">
                  <c:v>43045</c:v>
                </c:pt>
                <c:pt idx="7" formatCode="dd\ mmm\ yyyy">
                  <c:v>43171</c:v>
                </c:pt>
                <c:pt idx="8" formatCode="dd\ mmm\ yyyy">
                  <c:v>43181</c:v>
                </c:pt>
                <c:pt idx="9" formatCode="dd\ mmm\ yyyy">
                  <c:v>43273</c:v>
                </c:pt>
                <c:pt idx="10" formatCode="dd\ mmm\ yyyy">
                  <c:v>43363</c:v>
                </c:pt>
                <c:pt idx="11" formatCode="dd\ mmm\ yyyy">
                  <c:v>43414</c:v>
                </c:pt>
                <c:pt idx="12" formatCode="dd\ mmm\ yyyy">
                  <c:v>43501</c:v>
                </c:pt>
                <c:pt idx="13" formatCode="dd\ mmm\ yyyy">
                  <c:v>43595</c:v>
                </c:pt>
                <c:pt idx="14" formatCode="dd\ mmm\ yyyy">
                  <c:v>43683</c:v>
                </c:pt>
                <c:pt idx="15" formatCode="dd\ mmm\ yyyy">
                  <c:v>43692</c:v>
                </c:pt>
                <c:pt idx="16" formatCode="dd\ mmm\ yyyy">
                  <c:v>43712</c:v>
                </c:pt>
                <c:pt idx="17" formatCode="dd\ mmm\ yyyy">
                  <c:v>43725</c:v>
                </c:pt>
                <c:pt idx="18" formatCode="dd\ mmm\ yyyy">
                  <c:v>43730</c:v>
                </c:pt>
                <c:pt idx="19" formatCode="dd\ mmm\ yyyy">
                  <c:v>43790</c:v>
                </c:pt>
                <c:pt idx="20" formatCode="dd\ mmm\ yyyy">
                  <c:v>43803</c:v>
                </c:pt>
                <c:pt idx="21" formatCode="dd\ mmm\ yyyy">
                  <c:v>43813</c:v>
                </c:pt>
                <c:pt idx="22" formatCode="dd\ mmm\ yyyy">
                  <c:v>43831</c:v>
                </c:pt>
                <c:pt idx="23" formatCode="dd\ mmm\ yyyy">
                  <c:v>43875</c:v>
                </c:pt>
                <c:pt idx="24" formatCode="dd\ mmm\ yyyy">
                  <c:v>43903</c:v>
                </c:pt>
                <c:pt idx="25" formatCode="dd\ mmm\ yyyy">
                  <c:v>43913</c:v>
                </c:pt>
                <c:pt idx="26" formatCode="dd\ mmm\ yyyy">
                  <c:v>43923</c:v>
                </c:pt>
                <c:pt idx="27" formatCode="dd\ mmm\ yyyy">
                  <c:v>43928</c:v>
                </c:pt>
                <c:pt idx="28" formatCode="dd\ mmm\ yyyy">
                  <c:v>43936</c:v>
                </c:pt>
                <c:pt idx="29" formatCode="dd\ mmm\ yyyy">
                  <c:v>43942</c:v>
                </c:pt>
                <c:pt idx="30" formatCode="dd\ mmm\ yyyy">
                  <c:v>43949</c:v>
                </c:pt>
                <c:pt idx="31" formatCode="dd\ mmm\ yyyy">
                  <c:v>43955</c:v>
                </c:pt>
                <c:pt idx="32" formatCode="dd\ mmm\ yyyy">
                  <c:v>43963</c:v>
                </c:pt>
                <c:pt idx="33" formatCode="dd\ mmm\ yyyy">
                  <c:v>43969</c:v>
                </c:pt>
                <c:pt idx="34" formatCode="dd\ mmm\ yyyy">
                  <c:v>44011</c:v>
                </c:pt>
                <c:pt idx="35" formatCode="dd\ mmm\ yyyy">
                  <c:v>44026</c:v>
                </c:pt>
                <c:pt idx="36" formatCode="dd\ mmm\ yyyy">
                  <c:v>44052</c:v>
                </c:pt>
                <c:pt idx="37" formatCode="dd\ mmm\ yyyy">
                  <c:v>44056</c:v>
                </c:pt>
                <c:pt idx="38" formatCode="dd\ mmm\ yyyy">
                  <c:v>44072</c:v>
                </c:pt>
                <c:pt idx="39" formatCode="dd\ mmm\ yyyy">
                  <c:v>44094</c:v>
                </c:pt>
                <c:pt idx="40" formatCode="dd\ mmm\ yyyy">
                  <c:v>44109</c:v>
                </c:pt>
                <c:pt idx="41" formatCode="dd\ mmm\ yyyy">
                  <c:v>44118</c:v>
                </c:pt>
                <c:pt idx="42" formatCode="dd\ mmm\ yyyy">
                  <c:v>44127</c:v>
                </c:pt>
                <c:pt idx="43" formatCode="dd\ mmm\ yyyy">
                  <c:v>44136</c:v>
                </c:pt>
                <c:pt idx="44" formatCode="dd\ mmm\ yyyy">
                  <c:v>44143</c:v>
                </c:pt>
                <c:pt idx="45" formatCode="dd\ mmm\ yyyy">
                  <c:v>44159</c:v>
                </c:pt>
                <c:pt idx="46" formatCode="dd\ mmm\ yyyy">
                  <c:v>44164</c:v>
                </c:pt>
                <c:pt idx="47" formatCode="dd\ mmm\ yyyy">
                  <c:v>44210</c:v>
                </c:pt>
                <c:pt idx="48" formatCode="dd\ mmm\ yyyy">
                  <c:v>44216</c:v>
                </c:pt>
                <c:pt idx="49" formatCode="dd\ mmm\ yyyy">
                  <c:v>44219</c:v>
                </c:pt>
                <c:pt idx="50" formatCode="dd\ mmm\ yyyy">
                  <c:v>44234</c:v>
                </c:pt>
                <c:pt idx="51" formatCode="dd\ mmm\ yyyy">
                  <c:v>44243</c:v>
                </c:pt>
                <c:pt idx="52" formatCode="dd\ mmm\ yyyy">
                  <c:v>44248</c:v>
                </c:pt>
                <c:pt idx="53" formatCode="dd\ mmm\ yyyy">
                  <c:v>44255</c:v>
                </c:pt>
                <c:pt idx="54" formatCode="dd\ mmm\ yyyy">
                  <c:v>44269</c:v>
                </c:pt>
                <c:pt idx="55" formatCode="dd\ mmm\ yyyy">
                  <c:v>44276</c:v>
                </c:pt>
                <c:pt idx="56" formatCode="dd\ mmm\ yyyy">
                  <c:v>44283</c:v>
                </c:pt>
                <c:pt idx="57" formatCode="dd\ mmm\ yyyy">
                  <c:v>44329</c:v>
                </c:pt>
                <c:pt idx="58" formatCode="dd\ mmm\ yyyy">
                  <c:v>44352</c:v>
                </c:pt>
                <c:pt idx="59" formatCode="dd\ mmm\ yyyy">
                  <c:v>44387</c:v>
                </c:pt>
                <c:pt idx="60" formatCode="dd\ mmm\ yyyy">
                  <c:v>44416</c:v>
                </c:pt>
                <c:pt idx="61" formatCode="dd\ mmm\ yyyy">
                  <c:v>44455</c:v>
                </c:pt>
                <c:pt idx="62" formatCode="dd\ mmm\ yyyy">
                  <c:v>44517</c:v>
                </c:pt>
                <c:pt idx="63" formatCode="dd\ mmm\ yyyy">
                  <c:v>44524</c:v>
                </c:pt>
                <c:pt idx="64" formatCode="dd\ mmm\ yyyy">
                  <c:v>44541</c:v>
                </c:pt>
                <c:pt idx="65" formatCode="dd\ mmm\ yyyy">
                  <c:v>44551</c:v>
                </c:pt>
                <c:pt idx="66" formatCode="dd\ mmm\ yyyy">
                  <c:v>44562</c:v>
                </c:pt>
                <c:pt idx="67" formatCode="dd\ mmm\ yyyy">
                  <c:v>44569</c:v>
                </c:pt>
                <c:pt idx="68" formatCode="dd\ mmm\ yyyy">
                  <c:v>44579</c:v>
                </c:pt>
                <c:pt idx="69" formatCode="dd\ mmm\ yyyy">
                  <c:v>44587</c:v>
                </c:pt>
                <c:pt idx="70" formatCode="dd\ mmm\ yyyy">
                  <c:v>44593</c:v>
                </c:pt>
                <c:pt idx="71" formatCode="dd\ mmm\ yyyy">
                  <c:v>44605</c:v>
                </c:pt>
                <c:pt idx="72" formatCode="dd\ mmm\ yyyy">
                  <c:v>44619</c:v>
                </c:pt>
                <c:pt idx="73" formatCode="dd\ mmm\ yyyy">
                  <c:v>44626</c:v>
                </c:pt>
                <c:pt idx="74" formatCode="dd\ mmm\ yyyy">
                  <c:v>44633</c:v>
                </c:pt>
                <c:pt idx="75" formatCode="dd\ mmm\ yyyy">
                  <c:v>44637</c:v>
                </c:pt>
                <c:pt idx="76" formatCode="dd\ mmm\ yyyy">
                  <c:v>44654</c:v>
                </c:pt>
                <c:pt idx="77" formatCode="dd\ mmm\ yyyy">
                  <c:v>44668</c:v>
                </c:pt>
                <c:pt idx="78" formatCode="dd\ mmm\ yyyy">
                  <c:v>44675</c:v>
                </c:pt>
                <c:pt idx="79" formatCode="dd\ mmm\ yyyy">
                  <c:v>44703</c:v>
                </c:pt>
                <c:pt idx="80" formatCode="dd\ mmm\ yyyy">
                  <c:v>44710</c:v>
                </c:pt>
                <c:pt idx="81" formatCode="dd\ mmm\ yyyy">
                  <c:v>44723</c:v>
                </c:pt>
                <c:pt idx="82" formatCode="dd\ mmm\ yyyy">
                  <c:v>44744</c:v>
                </c:pt>
                <c:pt idx="83" formatCode="dd\ mmm\ yyyy">
                  <c:v>44752</c:v>
                </c:pt>
                <c:pt idx="84" formatCode="dd\ mmm\ yyyy">
                  <c:v>44760</c:v>
                </c:pt>
                <c:pt idx="85" formatCode="dd\ mmm\ yyyy">
                  <c:v>44775</c:v>
                </c:pt>
                <c:pt idx="86" formatCode="dd\ mmm\ yyyy">
                  <c:v>44781</c:v>
                </c:pt>
                <c:pt idx="87" formatCode="dd\ mmm\ yyyy">
                  <c:v>44786</c:v>
                </c:pt>
                <c:pt idx="88" formatCode="dd\ mmm\ yyyy">
                  <c:v>44811</c:v>
                </c:pt>
                <c:pt idx="89" formatCode="dd\ mmm\ yyyy">
                  <c:v>44822</c:v>
                </c:pt>
                <c:pt idx="90" formatCode="dd\ mmm\ yyyy">
                  <c:v>44829</c:v>
                </c:pt>
                <c:pt idx="91" formatCode="dd\ mmm\ yyyy">
                  <c:v>44835</c:v>
                </c:pt>
                <c:pt idx="92" formatCode="dd\ mmm\ yyyy">
                  <c:v>44835</c:v>
                </c:pt>
              </c:numCache>
            </c:numRef>
          </c:cat>
          <c:val>
            <c:numRef>
              <c:f>'Statistics years'!$AH$9:$AH$103</c:f>
              <c:numCache>
                <c:formatCode>#</c:formatCode>
                <c:ptCount val="95"/>
                <c:pt idx="0">
                  <c:v>0</c:v>
                </c:pt>
                <c:pt idx="1">
                  <c:v>0</c:v>
                </c:pt>
                <c:pt idx="2">
                  <c:v>0</c:v>
                </c:pt>
                <c:pt idx="3">
                  <c:v>0</c:v>
                </c:pt>
                <c:pt idx="4">
                  <c:v>0</c:v>
                </c:pt>
                <c:pt idx="5">
                  <c:v>0</c:v>
                </c:pt>
                <c:pt idx="6">
                  <c:v>0</c:v>
                </c:pt>
                <c:pt idx="7">
                  <c:v>0</c:v>
                </c:pt>
                <c:pt idx="8">
                  <c:v>0</c:v>
                </c:pt>
                <c:pt idx="9">
                  <c:v>0</c:v>
                </c:pt>
                <c:pt idx="10">
                  <c:v>0</c:v>
                </c:pt>
                <c:pt idx="11">
                  <c:v>0</c:v>
                </c:pt>
                <c:pt idx="12">
                  <c:v>5</c:v>
                </c:pt>
                <c:pt idx="13">
                  <c:v>164</c:v>
                </c:pt>
                <c:pt idx="14">
                  <c:v>553</c:v>
                </c:pt>
                <c:pt idx="15">
                  <c:v>859</c:v>
                </c:pt>
                <c:pt idx="16">
                  <c:v>1116</c:v>
                </c:pt>
                <c:pt idx="17">
                  <c:v>1223</c:v>
                </c:pt>
                <c:pt idx="18">
                  <c:v>1300</c:v>
                </c:pt>
                <c:pt idx="19">
                  <c:v>1859</c:v>
                </c:pt>
                <c:pt idx="20">
                  <c:v>1926</c:v>
                </c:pt>
                <c:pt idx="21">
                  <c:v>2109</c:v>
                </c:pt>
                <c:pt idx="22">
                  <c:v>2193</c:v>
                </c:pt>
                <c:pt idx="23">
                  <c:v>2393</c:v>
                </c:pt>
                <c:pt idx="24">
                  <c:v>2571</c:v>
                </c:pt>
                <c:pt idx="25">
                  <c:v>2588</c:v>
                </c:pt>
                <c:pt idx="26">
                  <c:v>2625</c:v>
                </c:pt>
                <c:pt idx="27">
                  <c:v>2649</c:v>
                </c:pt>
                <c:pt idx="28">
                  <c:v>2661</c:v>
                </c:pt>
                <c:pt idx="29">
                  <c:v>2686</c:v>
                </c:pt>
                <c:pt idx="30">
                  <c:v>2700</c:v>
                </c:pt>
                <c:pt idx="31">
                  <c:v>2714</c:v>
                </c:pt>
                <c:pt idx="32">
                  <c:v>2721</c:v>
                </c:pt>
                <c:pt idx="33">
                  <c:v>2724</c:v>
                </c:pt>
                <c:pt idx="34">
                  <c:v>2824</c:v>
                </c:pt>
                <c:pt idx="35">
                  <c:v>2826</c:v>
                </c:pt>
                <c:pt idx="36">
                  <c:v>2843</c:v>
                </c:pt>
                <c:pt idx="37">
                  <c:v>2844</c:v>
                </c:pt>
                <c:pt idx="38">
                  <c:v>2861</c:v>
                </c:pt>
                <c:pt idx="39">
                  <c:v>2861</c:v>
                </c:pt>
                <c:pt idx="40">
                  <c:v>2862</c:v>
                </c:pt>
                <c:pt idx="41">
                  <c:v>2862</c:v>
                </c:pt>
                <c:pt idx="42">
                  <c:v>2862</c:v>
                </c:pt>
                <c:pt idx="43">
                  <c:v>2867</c:v>
                </c:pt>
                <c:pt idx="44">
                  <c:v>2867</c:v>
                </c:pt>
                <c:pt idx="45">
                  <c:v>2869</c:v>
                </c:pt>
                <c:pt idx="46">
                  <c:v>2869</c:v>
                </c:pt>
                <c:pt idx="47">
                  <c:v>2871</c:v>
                </c:pt>
                <c:pt idx="48">
                  <c:v>2871</c:v>
                </c:pt>
                <c:pt idx="49">
                  <c:v>2871</c:v>
                </c:pt>
                <c:pt idx="50">
                  <c:v>2871</c:v>
                </c:pt>
                <c:pt idx="51">
                  <c:v>2871</c:v>
                </c:pt>
                <c:pt idx="52">
                  <c:v>2871</c:v>
                </c:pt>
                <c:pt idx="53">
                  <c:v>2871</c:v>
                </c:pt>
                <c:pt idx="54">
                  <c:v>2875</c:v>
                </c:pt>
                <c:pt idx="55">
                  <c:v>2875</c:v>
                </c:pt>
                <c:pt idx="56">
                  <c:v>2875</c:v>
                </c:pt>
                <c:pt idx="57">
                  <c:v>2876</c:v>
                </c:pt>
                <c:pt idx="58">
                  <c:v>2882</c:v>
                </c:pt>
                <c:pt idx="59">
                  <c:v>2886</c:v>
                </c:pt>
                <c:pt idx="60">
                  <c:v>2886</c:v>
                </c:pt>
                <c:pt idx="61">
                  <c:v>2886</c:v>
                </c:pt>
                <c:pt idx="62">
                  <c:v>2886</c:v>
                </c:pt>
                <c:pt idx="63">
                  <c:v>2877</c:v>
                </c:pt>
                <c:pt idx="64">
                  <c:v>2877</c:v>
                </c:pt>
                <c:pt idx="65">
                  <c:v>2877</c:v>
                </c:pt>
                <c:pt idx="66">
                  <c:v>2877</c:v>
                </c:pt>
                <c:pt idx="67">
                  <c:v>2877</c:v>
                </c:pt>
                <c:pt idx="68">
                  <c:v>2877</c:v>
                </c:pt>
                <c:pt idx="69">
                  <c:v>2877</c:v>
                </c:pt>
                <c:pt idx="70">
                  <c:v>2877</c:v>
                </c:pt>
                <c:pt idx="71">
                  <c:v>2879</c:v>
                </c:pt>
                <c:pt idx="72">
                  <c:v>2879</c:v>
                </c:pt>
                <c:pt idx="73">
                  <c:v>2879</c:v>
                </c:pt>
                <c:pt idx="74">
                  <c:v>2879</c:v>
                </c:pt>
                <c:pt idx="75">
                  <c:v>2879</c:v>
                </c:pt>
                <c:pt idx="76">
                  <c:v>2879</c:v>
                </c:pt>
                <c:pt idx="77">
                  <c:v>2879</c:v>
                </c:pt>
                <c:pt idx="78">
                  <c:v>2879</c:v>
                </c:pt>
                <c:pt idx="79">
                  <c:v>2879</c:v>
                </c:pt>
                <c:pt idx="80">
                  <c:v>2879</c:v>
                </c:pt>
                <c:pt idx="81">
                  <c:v>2879</c:v>
                </c:pt>
                <c:pt idx="82">
                  <c:v>2879</c:v>
                </c:pt>
                <c:pt idx="83">
                  <c:v>2879</c:v>
                </c:pt>
                <c:pt idx="84">
                  <c:v>2879</c:v>
                </c:pt>
                <c:pt idx="85">
                  <c:v>2879</c:v>
                </c:pt>
                <c:pt idx="86">
                  <c:v>2879</c:v>
                </c:pt>
                <c:pt idx="87">
                  <c:v>2879</c:v>
                </c:pt>
                <c:pt idx="88">
                  <c:v>2879</c:v>
                </c:pt>
                <c:pt idx="89">
                  <c:v>2879</c:v>
                </c:pt>
                <c:pt idx="90">
                  <c:v>2879</c:v>
                </c:pt>
                <c:pt idx="91">
                  <c:v>2879</c:v>
                </c:pt>
                <c:pt idx="92">
                  <c:v>2879</c:v>
                </c:pt>
              </c:numCache>
            </c:numRef>
          </c:val>
        </c:ser>
        <c:ser>
          <c:idx val="31"/>
          <c:order val="31"/>
          <c:tx>
            <c:strRef>
              <c:f>'Statistics years'!$AI$2</c:f>
              <c:strCache>
                <c:ptCount val="1"/>
                <c:pt idx="0">
                  <c:v>2021</c:v>
                </c:pt>
              </c:strCache>
            </c:strRef>
          </c:tx>
          <c:spPr>
            <a:ln w="19050">
              <a:solidFill>
                <a:srgbClr val="C0C000"/>
              </a:solidFill>
            </a:ln>
          </c:spPr>
          <c:marker>
            <c:symbol val="none"/>
          </c:marker>
          <c:cat>
            <c:numRef>
              <c:f>'Statistics years'!$B$9:$B$103</c:f>
              <c:numCache>
                <c:formatCode>mmm\ yyyy</c:formatCode>
                <c:ptCount val="95"/>
                <c:pt idx="0">
                  <c:v>42248</c:v>
                </c:pt>
                <c:pt idx="1">
                  <c:v>42491</c:v>
                </c:pt>
                <c:pt idx="2">
                  <c:v>42614</c:v>
                </c:pt>
                <c:pt idx="3">
                  <c:v>42795</c:v>
                </c:pt>
                <c:pt idx="4" formatCode="dd\ mmm\ yyyy">
                  <c:v>42880</c:v>
                </c:pt>
                <c:pt idx="5" formatCode="dd\ mmm\ yyyy">
                  <c:v>42961</c:v>
                </c:pt>
                <c:pt idx="6" formatCode="dd\ mmm\ yyyy">
                  <c:v>43045</c:v>
                </c:pt>
                <c:pt idx="7" formatCode="dd\ mmm\ yyyy">
                  <c:v>43171</c:v>
                </c:pt>
                <c:pt idx="8" formatCode="dd\ mmm\ yyyy">
                  <c:v>43181</c:v>
                </c:pt>
                <c:pt idx="9" formatCode="dd\ mmm\ yyyy">
                  <c:v>43273</c:v>
                </c:pt>
                <c:pt idx="10" formatCode="dd\ mmm\ yyyy">
                  <c:v>43363</c:v>
                </c:pt>
                <c:pt idx="11" formatCode="dd\ mmm\ yyyy">
                  <c:v>43414</c:v>
                </c:pt>
                <c:pt idx="12" formatCode="dd\ mmm\ yyyy">
                  <c:v>43501</c:v>
                </c:pt>
                <c:pt idx="13" formatCode="dd\ mmm\ yyyy">
                  <c:v>43595</c:v>
                </c:pt>
                <c:pt idx="14" formatCode="dd\ mmm\ yyyy">
                  <c:v>43683</c:v>
                </c:pt>
                <c:pt idx="15" formatCode="dd\ mmm\ yyyy">
                  <c:v>43692</c:v>
                </c:pt>
                <c:pt idx="16" formatCode="dd\ mmm\ yyyy">
                  <c:v>43712</c:v>
                </c:pt>
                <c:pt idx="17" formatCode="dd\ mmm\ yyyy">
                  <c:v>43725</c:v>
                </c:pt>
                <c:pt idx="18" formatCode="dd\ mmm\ yyyy">
                  <c:v>43730</c:v>
                </c:pt>
                <c:pt idx="19" formatCode="dd\ mmm\ yyyy">
                  <c:v>43790</c:v>
                </c:pt>
                <c:pt idx="20" formatCode="dd\ mmm\ yyyy">
                  <c:v>43803</c:v>
                </c:pt>
                <c:pt idx="21" formatCode="dd\ mmm\ yyyy">
                  <c:v>43813</c:v>
                </c:pt>
                <c:pt idx="22" formatCode="dd\ mmm\ yyyy">
                  <c:v>43831</c:v>
                </c:pt>
                <c:pt idx="23" formatCode="dd\ mmm\ yyyy">
                  <c:v>43875</c:v>
                </c:pt>
                <c:pt idx="24" formatCode="dd\ mmm\ yyyy">
                  <c:v>43903</c:v>
                </c:pt>
                <c:pt idx="25" formatCode="dd\ mmm\ yyyy">
                  <c:v>43913</c:v>
                </c:pt>
                <c:pt idx="26" formatCode="dd\ mmm\ yyyy">
                  <c:v>43923</c:v>
                </c:pt>
                <c:pt idx="27" formatCode="dd\ mmm\ yyyy">
                  <c:v>43928</c:v>
                </c:pt>
                <c:pt idx="28" formatCode="dd\ mmm\ yyyy">
                  <c:v>43936</c:v>
                </c:pt>
                <c:pt idx="29" formatCode="dd\ mmm\ yyyy">
                  <c:v>43942</c:v>
                </c:pt>
                <c:pt idx="30" formatCode="dd\ mmm\ yyyy">
                  <c:v>43949</c:v>
                </c:pt>
                <c:pt idx="31" formatCode="dd\ mmm\ yyyy">
                  <c:v>43955</c:v>
                </c:pt>
                <c:pt idx="32" formatCode="dd\ mmm\ yyyy">
                  <c:v>43963</c:v>
                </c:pt>
                <c:pt idx="33" formatCode="dd\ mmm\ yyyy">
                  <c:v>43969</c:v>
                </c:pt>
                <c:pt idx="34" formatCode="dd\ mmm\ yyyy">
                  <c:v>44011</c:v>
                </c:pt>
                <c:pt idx="35" formatCode="dd\ mmm\ yyyy">
                  <c:v>44026</c:v>
                </c:pt>
                <c:pt idx="36" formatCode="dd\ mmm\ yyyy">
                  <c:v>44052</c:v>
                </c:pt>
                <c:pt idx="37" formatCode="dd\ mmm\ yyyy">
                  <c:v>44056</c:v>
                </c:pt>
                <c:pt idx="38" formatCode="dd\ mmm\ yyyy">
                  <c:v>44072</c:v>
                </c:pt>
                <c:pt idx="39" formatCode="dd\ mmm\ yyyy">
                  <c:v>44094</c:v>
                </c:pt>
                <c:pt idx="40" formatCode="dd\ mmm\ yyyy">
                  <c:v>44109</c:v>
                </c:pt>
                <c:pt idx="41" formatCode="dd\ mmm\ yyyy">
                  <c:v>44118</c:v>
                </c:pt>
                <c:pt idx="42" formatCode="dd\ mmm\ yyyy">
                  <c:v>44127</c:v>
                </c:pt>
                <c:pt idx="43" formatCode="dd\ mmm\ yyyy">
                  <c:v>44136</c:v>
                </c:pt>
                <c:pt idx="44" formatCode="dd\ mmm\ yyyy">
                  <c:v>44143</c:v>
                </c:pt>
                <c:pt idx="45" formatCode="dd\ mmm\ yyyy">
                  <c:v>44159</c:v>
                </c:pt>
                <c:pt idx="46" formatCode="dd\ mmm\ yyyy">
                  <c:v>44164</c:v>
                </c:pt>
                <c:pt idx="47" formatCode="dd\ mmm\ yyyy">
                  <c:v>44210</c:v>
                </c:pt>
                <c:pt idx="48" formatCode="dd\ mmm\ yyyy">
                  <c:v>44216</c:v>
                </c:pt>
                <c:pt idx="49" formatCode="dd\ mmm\ yyyy">
                  <c:v>44219</c:v>
                </c:pt>
                <c:pt idx="50" formatCode="dd\ mmm\ yyyy">
                  <c:v>44234</c:v>
                </c:pt>
                <c:pt idx="51" formatCode="dd\ mmm\ yyyy">
                  <c:v>44243</c:v>
                </c:pt>
                <c:pt idx="52" formatCode="dd\ mmm\ yyyy">
                  <c:v>44248</c:v>
                </c:pt>
                <c:pt idx="53" formatCode="dd\ mmm\ yyyy">
                  <c:v>44255</c:v>
                </c:pt>
                <c:pt idx="54" formatCode="dd\ mmm\ yyyy">
                  <c:v>44269</c:v>
                </c:pt>
                <c:pt idx="55" formatCode="dd\ mmm\ yyyy">
                  <c:v>44276</c:v>
                </c:pt>
                <c:pt idx="56" formatCode="dd\ mmm\ yyyy">
                  <c:v>44283</c:v>
                </c:pt>
                <c:pt idx="57" formatCode="dd\ mmm\ yyyy">
                  <c:v>44329</c:v>
                </c:pt>
                <c:pt idx="58" formatCode="dd\ mmm\ yyyy">
                  <c:v>44352</c:v>
                </c:pt>
                <c:pt idx="59" formatCode="dd\ mmm\ yyyy">
                  <c:v>44387</c:v>
                </c:pt>
                <c:pt idx="60" formatCode="dd\ mmm\ yyyy">
                  <c:v>44416</c:v>
                </c:pt>
                <c:pt idx="61" formatCode="dd\ mmm\ yyyy">
                  <c:v>44455</c:v>
                </c:pt>
                <c:pt idx="62" formatCode="dd\ mmm\ yyyy">
                  <c:v>44517</c:v>
                </c:pt>
                <c:pt idx="63" formatCode="dd\ mmm\ yyyy">
                  <c:v>44524</c:v>
                </c:pt>
                <c:pt idx="64" formatCode="dd\ mmm\ yyyy">
                  <c:v>44541</c:v>
                </c:pt>
                <c:pt idx="65" formatCode="dd\ mmm\ yyyy">
                  <c:v>44551</c:v>
                </c:pt>
                <c:pt idx="66" formatCode="dd\ mmm\ yyyy">
                  <c:v>44562</c:v>
                </c:pt>
                <c:pt idx="67" formatCode="dd\ mmm\ yyyy">
                  <c:v>44569</c:v>
                </c:pt>
                <c:pt idx="68" formatCode="dd\ mmm\ yyyy">
                  <c:v>44579</c:v>
                </c:pt>
                <c:pt idx="69" formatCode="dd\ mmm\ yyyy">
                  <c:v>44587</c:v>
                </c:pt>
                <c:pt idx="70" formatCode="dd\ mmm\ yyyy">
                  <c:v>44593</c:v>
                </c:pt>
                <c:pt idx="71" formatCode="dd\ mmm\ yyyy">
                  <c:v>44605</c:v>
                </c:pt>
                <c:pt idx="72" formatCode="dd\ mmm\ yyyy">
                  <c:v>44619</c:v>
                </c:pt>
                <c:pt idx="73" formatCode="dd\ mmm\ yyyy">
                  <c:v>44626</c:v>
                </c:pt>
                <c:pt idx="74" formatCode="dd\ mmm\ yyyy">
                  <c:v>44633</c:v>
                </c:pt>
                <c:pt idx="75" formatCode="dd\ mmm\ yyyy">
                  <c:v>44637</c:v>
                </c:pt>
                <c:pt idx="76" formatCode="dd\ mmm\ yyyy">
                  <c:v>44654</c:v>
                </c:pt>
                <c:pt idx="77" formatCode="dd\ mmm\ yyyy">
                  <c:v>44668</c:v>
                </c:pt>
                <c:pt idx="78" formatCode="dd\ mmm\ yyyy">
                  <c:v>44675</c:v>
                </c:pt>
                <c:pt idx="79" formatCode="dd\ mmm\ yyyy">
                  <c:v>44703</c:v>
                </c:pt>
                <c:pt idx="80" formatCode="dd\ mmm\ yyyy">
                  <c:v>44710</c:v>
                </c:pt>
                <c:pt idx="81" formatCode="dd\ mmm\ yyyy">
                  <c:v>44723</c:v>
                </c:pt>
                <c:pt idx="82" formatCode="dd\ mmm\ yyyy">
                  <c:v>44744</c:v>
                </c:pt>
                <c:pt idx="83" formatCode="dd\ mmm\ yyyy">
                  <c:v>44752</c:v>
                </c:pt>
                <c:pt idx="84" formatCode="dd\ mmm\ yyyy">
                  <c:v>44760</c:v>
                </c:pt>
                <c:pt idx="85" formatCode="dd\ mmm\ yyyy">
                  <c:v>44775</c:v>
                </c:pt>
                <c:pt idx="86" formatCode="dd\ mmm\ yyyy">
                  <c:v>44781</c:v>
                </c:pt>
                <c:pt idx="87" formatCode="dd\ mmm\ yyyy">
                  <c:v>44786</c:v>
                </c:pt>
                <c:pt idx="88" formatCode="dd\ mmm\ yyyy">
                  <c:v>44811</c:v>
                </c:pt>
                <c:pt idx="89" formatCode="dd\ mmm\ yyyy">
                  <c:v>44822</c:v>
                </c:pt>
                <c:pt idx="90" formatCode="dd\ mmm\ yyyy">
                  <c:v>44829</c:v>
                </c:pt>
                <c:pt idx="91" formatCode="dd\ mmm\ yyyy">
                  <c:v>44835</c:v>
                </c:pt>
                <c:pt idx="92" formatCode="dd\ mmm\ yyyy">
                  <c:v>44835</c:v>
                </c:pt>
              </c:numCache>
            </c:numRef>
          </c:cat>
          <c:val>
            <c:numRef>
              <c:f>'Statistics years'!$AI$9:$AI$103</c:f>
              <c:numCache>
                <c:formatCode>#</c:formatCode>
                <c:ptCount val="9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6</c:v>
                </c:pt>
                <c:pt idx="24">
                  <c:v>23</c:v>
                </c:pt>
                <c:pt idx="25">
                  <c:v>23</c:v>
                </c:pt>
                <c:pt idx="26">
                  <c:v>23</c:v>
                </c:pt>
                <c:pt idx="27">
                  <c:v>23</c:v>
                </c:pt>
                <c:pt idx="28">
                  <c:v>23</c:v>
                </c:pt>
                <c:pt idx="29">
                  <c:v>23</c:v>
                </c:pt>
                <c:pt idx="30">
                  <c:v>43</c:v>
                </c:pt>
                <c:pt idx="31">
                  <c:v>63</c:v>
                </c:pt>
                <c:pt idx="32">
                  <c:v>70</c:v>
                </c:pt>
                <c:pt idx="33">
                  <c:v>90</c:v>
                </c:pt>
                <c:pt idx="34">
                  <c:v>147</c:v>
                </c:pt>
                <c:pt idx="35">
                  <c:v>191</c:v>
                </c:pt>
                <c:pt idx="36">
                  <c:v>309</c:v>
                </c:pt>
                <c:pt idx="37">
                  <c:v>345</c:v>
                </c:pt>
                <c:pt idx="38">
                  <c:v>467</c:v>
                </c:pt>
                <c:pt idx="39">
                  <c:v>626</c:v>
                </c:pt>
                <c:pt idx="40">
                  <c:v>800</c:v>
                </c:pt>
                <c:pt idx="41">
                  <c:v>902</c:v>
                </c:pt>
                <c:pt idx="42">
                  <c:v>1095</c:v>
                </c:pt>
                <c:pt idx="43">
                  <c:v>1195</c:v>
                </c:pt>
                <c:pt idx="44">
                  <c:v>1296</c:v>
                </c:pt>
                <c:pt idx="45">
                  <c:v>1465</c:v>
                </c:pt>
                <c:pt idx="46">
                  <c:v>1495</c:v>
                </c:pt>
                <c:pt idx="47">
                  <c:v>1926</c:v>
                </c:pt>
                <c:pt idx="48">
                  <c:v>1949</c:v>
                </c:pt>
                <c:pt idx="49">
                  <c:v>1974</c:v>
                </c:pt>
                <c:pt idx="50">
                  <c:v>2053</c:v>
                </c:pt>
                <c:pt idx="51">
                  <c:v>2056</c:v>
                </c:pt>
                <c:pt idx="52">
                  <c:v>2128</c:v>
                </c:pt>
                <c:pt idx="53">
                  <c:v>2164</c:v>
                </c:pt>
                <c:pt idx="54">
                  <c:v>2251</c:v>
                </c:pt>
                <c:pt idx="55">
                  <c:v>2277</c:v>
                </c:pt>
                <c:pt idx="56">
                  <c:v>2316</c:v>
                </c:pt>
                <c:pt idx="57">
                  <c:v>2522</c:v>
                </c:pt>
                <c:pt idx="58">
                  <c:v>2654</c:v>
                </c:pt>
                <c:pt idx="59">
                  <c:v>2701</c:v>
                </c:pt>
                <c:pt idx="60">
                  <c:v>2704</c:v>
                </c:pt>
                <c:pt idx="61">
                  <c:v>2718</c:v>
                </c:pt>
                <c:pt idx="62">
                  <c:v>2726</c:v>
                </c:pt>
                <c:pt idx="63">
                  <c:v>2725</c:v>
                </c:pt>
                <c:pt idx="64">
                  <c:v>2758</c:v>
                </c:pt>
                <c:pt idx="65">
                  <c:v>2760</c:v>
                </c:pt>
                <c:pt idx="66">
                  <c:v>2760</c:v>
                </c:pt>
                <c:pt idx="67">
                  <c:v>2760</c:v>
                </c:pt>
                <c:pt idx="68">
                  <c:v>2760</c:v>
                </c:pt>
                <c:pt idx="69">
                  <c:v>2760</c:v>
                </c:pt>
                <c:pt idx="70">
                  <c:v>2760</c:v>
                </c:pt>
                <c:pt idx="71">
                  <c:v>2762</c:v>
                </c:pt>
                <c:pt idx="72">
                  <c:v>2766</c:v>
                </c:pt>
                <c:pt idx="73">
                  <c:v>2768</c:v>
                </c:pt>
                <c:pt idx="74">
                  <c:v>2782</c:v>
                </c:pt>
                <c:pt idx="75">
                  <c:v>2782</c:v>
                </c:pt>
                <c:pt idx="76">
                  <c:v>2786</c:v>
                </c:pt>
                <c:pt idx="77">
                  <c:v>2788</c:v>
                </c:pt>
                <c:pt idx="78">
                  <c:v>2788</c:v>
                </c:pt>
                <c:pt idx="79">
                  <c:v>2791</c:v>
                </c:pt>
                <c:pt idx="80">
                  <c:v>2791</c:v>
                </c:pt>
                <c:pt idx="81">
                  <c:v>2791</c:v>
                </c:pt>
                <c:pt idx="82">
                  <c:v>2792</c:v>
                </c:pt>
                <c:pt idx="83">
                  <c:v>2792</c:v>
                </c:pt>
                <c:pt idx="84">
                  <c:v>2792</c:v>
                </c:pt>
                <c:pt idx="85">
                  <c:v>2792</c:v>
                </c:pt>
                <c:pt idx="86">
                  <c:v>2792</c:v>
                </c:pt>
                <c:pt idx="87">
                  <c:v>2795</c:v>
                </c:pt>
                <c:pt idx="88">
                  <c:v>2801</c:v>
                </c:pt>
                <c:pt idx="89">
                  <c:v>2801</c:v>
                </c:pt>
                <c:pt idx="90">
                  <c:v>2801</c:v>
                </c:pt>
                <c:pt idx="91">
                  <c:v>2802</c:v>
                </c:pt>
                <c:pt idx="92">
                  <c:v>2799</c:v>
                </c:pt>
              </c:numCache>
            </c:numRef>
          </c:val>
        </c:ser>
        <c:ser>
          <c:idx val="32"/>
          <c:order val="32"/>
          <c:tx>
            <c:strRef>
              <c:f>'Statistics years'!$AJ$2</c:f>
              <c:strCache>
                <c:ptCount val="1"/>
                <c:pt idx="0">
                  <c:v>2022</c:v>
                </c:pt>
              </c:strCache>
            </c:strRef>
          </c:tx>
          <c:spPr>
            <a:ln w="19050">
              <a:solidFill>
                <a:srgbClr val="00C000"/>
              </a:solidFill>
            </a:ln>
          </c:spPr>
          <c:marker>
            <c:symbol val="none"/>
          </c:marker>
          <c:cat>
            <c:numRef>
              <c:f>'Statistics years'!$B$9:$B$103</c:f>
              <c:numCache>
                <c:formatCode>mmm\ yyyy</c:formatCode>
                <c:ptCount val="95"/>
                <c:pt idx="0">
                  <c:v>42248</c:v>
                </c:pt>
                <c:pt idx="1">
                  <c:v>42491</c:v>
                </c:pt>
                <c:pt idx="2">
                  <c:v>42614</c:v>
                </c:pt>
                <c:pt idx="3">
                  <c:v>42795</c:v>
                </c:pt>
                <c:pt idx="4" formatCode="dd\ mmm\ yyyy">
                  <c:v>42880</c:v>
                </c:pt>
                <c:pt idx="5" formatCode="dd\ mmm\ yyyy">
                  <c:v>42961</c:v>
                </c:pt>
                <c:pt idx="6" formatCode="dd\ mmm\ yyyy">
                  <c:v>43045</c:v>
                </c:pt>
                <c:pt idx="7" formatCode="dd\ mmm\ yyyy">
                  <c:v>43171</c:v>
                </c:pt>
                <c:pt idx="8" formatCode="dd\ mmm\ yyyy">
                  <c:v>43181</c:v>
                </c:pt>
                <c:pt idx="9" formatCode="dd\ mmm\ yyyy">
                  <c:v>43273</c:v>
                </c:pt>
                <c:pt idx="10" formatCode="dd\ mmm\ yyyy">
                  <c:v>43363</c:v>
                </c:pt>
                <c:pt idx="11" formatCode="dd\ mmm\ yyyy">
                  <c:v>43414</c:v>
                </c:pt>
                <c:pt idx="12" formatCode="dd\ mmm\ yyyy">
                  <c:v>43501</c:v>
                </c:pt>
                <c:pt idx="13" formatCode="dd\ mmm\ yyyy">
                  <c:v>43595</c:v>
                </c:pt>
                <c:pt idx="14" formatCode="dd\ mmm\ yyyy">
                  <c:v>43683</c:v>
                </c:pt>
                <c:pt idx="15" formatCode="dd\ mmm\ yyyy">
                  <c:v>43692</c:v>
                </c:pt>
                <c:pt idx="16" formatCode="dd\ mmm\ yyyy">
                  <c:v>43712</c:v>
                </c:pt>
                <c:pt idx="17" formatCode="dd\ mmm\ yyyy">
                  <c:v>43725</c:v>
                </c:pt>
                <c:pt idx="18" formatCode="dd\ mmm\ yyyy">
                  <c:v>43730</c:v>
                </c:pt>
                <c:pt idx="19" formatCode="dd\ mmm\ yyyy">
                  <c:v>43790</c:v>
                </c:pt>
                <c:pt idx="20" formatCode="dd\ mmm\ yyyy">
                  <c:v>43803</c:v>
                </c:pt>
                <c:pt idx="21" formatCode="dd\ mmm\ yyyy">
                  <c:v>43813</c:v>
                </c:pt>
                <c:pt idx="22" formatCode="dd\ mmm\ yyyy">
                  <c:v>43831</c:v>
                </c:pt>
                <c:pt idx="23" formatCode="dd\ mmm\ yyyy">
                  <c:v>43875</c:v>
                </c:pt>
                <c:pt idx="24" formatCode="dd\ mmm\ yyyy">
                  <c:v>43903</c:v>
                </c:pt>
                <c:pt idx="25" formatCode="dd\ mmm\ yyyy">
                  <c:v>43913</c:v>
                </c:pt>
                <c:pt idx="26" formatCode="dd\ mmm\ yyyy">
                  <c:v>43923</c:v>
                </c:pt>
                <c:pt idx="27" formatCode="dd\ mmm\ yyyy">
                  <c:v>43928</c:v>
                </c:pt>
                <c:pt idx="28" formatCode="dd\ mmm\ yyyy">
                  <c:v>43936</c:v>
                </c:pt>
                <c:pt idx="29" formatCode="dd\ mmm\ yyyy">
                  <c:v>43942</c:v>
                </c:pt>
                <c:pt idx="30" formatCode="dd\ mmm\ yyyy">
                  <c:v>43949</c:v>
                </c:pt>
                <c:pt idx="31" formatCode="dd\ mmm\ yyyy">
                  <c:v>43955</c:v>
                </c:pt>
                <c:pt idx="32" formatCode="dd\ mmm\ yyyy">
                  <c:v>43963</c:v>
                </c:pt>
                <c:pt idx="33" formatCode="dd\ mmm\ yyyy">
                  <c:v>43969</c:v>
                </c:pt>
                <c:pt idx="34" formatCode="dd\ mmm\ yyyy">
                  <c:v>44011</c:v>
                </c:pt>
                <c:pt idx="35" formatCode="dd\ mmm\ yyyy">
                  <c:v>44026</c:v>
                </c:pt>
                <c:pt idx="36" formatCode="dd\ mmm\ yyyy">
                  <c:v>44052</c:v>
                </c:pt>
                <c:pt idx="37" formatCode="dd\ mmm\ yyyy">
                  <c:v>44056</c:v>
                </c:pt>
                <c:pt idx="38" formatCode="dd\ mmm\ yyyy">
                  <c:v>44072</c:v>
                </c:pt>
                <c:pt idx="39" formatCode="dd\ mmm\ yyyy">
                  <c:v>44094</c:v>
                </c:pt>
                <c:pt idx="40" formatCode="dd\ mmm\ yyyy">
                  <c:v>44109</c:v>
                </c:pt>
                <c:pt idx="41" formatCode="dd\ mmm\ yyyy">
                  <c:v>44118</c:v>
                </c:pt>
                <c:pt idx="42" formatCode="dd\ mmm\ yyyy">
                  <c:v>44127</c:v>
                </c:pt>
                <c:pt idx="43" formatCode="dd\ mmm\ yyyy">
                  <c:v>44136</c:v>
                </c:pt>
                <c:pt idx="44" formatCode="dd\ mmm\ yyyy">
                  <c:v>44143</c:v>
                </c:pt>
                <c:pt idx="45" formatCode="dd\ mmm\ yyyy">
                  <c:v>44159</c:v>
                </c:pt>
                <c:pt idx="46" formatCode="dd\ mmm\ yyyy">
                  <c:v>44164</c:v>
                </c:pt>
                <c:pt idx="47" formatCode="dd\ mmm\ yyyy">
                  <c:v>44210</c:v>
                </c:pt>
                <c:pt idx="48" formatCode="dd\ mmm\ yyyy">
                  <c:v>44216</c:v>
                </c:pt>
                <c:pt idx="49" formatCode="dd\ mmm\ yyyy">
                  <c:v>44219</c:v>
                </c:pt>
                <c:pt idx="50" formatCode="dd\ mmm\ yyyy">
                  <c:v>44234</c:v>
                </c:pt>
                <c:pt idx="51" formatCode="dd\ mmm\ yyyy">
                  <c:v>44243</c:v>
                </c:pt>
                <c:pt idx="52" formatCode="dd\ mmm\ yyyy">
                  <c:v>44248</c:v>
                </c:pt>
                <c:pt idx="53" formatCode="dd\ mmm\ yyyy">
                  <c:v>44255</c:v>
                </c:pt>
                <c:pt idx="54" formatCode="dd\ mmm\ yyyy">
                  <c:v>44269</c:v>
                </c:pt>
                <c:pt idx="55" formatCode="dd\ mmm\ yyyy">
                  <c:v>44276</c:v>
                </c:pt>
                <c:pt idx="56" formatCode="dd\ mmm\ yyyy">
                  <c:v>44283</c:v>
                </c:pt>
                <c:pt idx="57" formatCode="dd\ mmm\ yyyy">
                  <c:v>44329</c:v>
                </c:pt>
                <c:pt idx="58" formatCode="dd\ mmm\ yyyy">
                  <c:v>44352</c:v>
                </c:pt>
                <c:pt idx="59" formatCode="dd\ mmm\ yyyy">
                  <c:v>44387</c:v>
                </c:pt>
                <c:pt idx="60" formatCode="dd\ mmm\ yyyy">
                  <c:v>44416</c:v>
                </c:pt>
                <c:pt idx="61" formatCode="dd\ mmm\ yyyy">
                  <c:v>44455</c:v>
                </c:pt>
                <c:pt idx="62" formatCode="dd\ mmm\ yyyy">
                  <c:v>44517</c:v>
                </c:pt>
                <c:pt idx="63" formatCode="dd\ mmm\ yyyy">
                  <c:v>44524</c:v>
                </c:pt>
                <c:pt idx="64" formatCode="dd\ mmm\ yyyy">
                  <c:v>44541</c:v>
                </c:pt>
                <c:pt idx="65" formatCode="dd\ mmm\ yyyy">
                  <c:v>44551</c:v>
                </c:pt>
                <c:pt idx="66" formatCode="dd\ mmm\ yyyy">
                  <c:v>44562</c:v>
                </c:pt>
                <c:pt idx="67" formatCode="dd\ mmm\ yyyy">
                  <c:v>44569</c:v>
                </c:pt>
                <c:pt idx="68" formatCode="dd\ mmm\ yyyy">
                  <c:v>44579</c:v>
                </c:pt>
                <c:pt idx="69" formatCode="dd\ mmm\ yyyy">
                  <c:v>44587</c:v>
                </c:pt>
                <c:pt idx="70" formatCode="dd\ mmm\ yyyy">
                  <c:v>44593</c:v>
                </c:pt>
                <c:pt idx="71" formatCode="dd\ mmm\ yyyy">
                  <c:v>44605</c:v>
                </c:pt>
                <c:pt idx="72" formatCode="dd\ mmm\ yyyy">
                  <c:v>44619</c:v>
                </c:pt>
                <c:pt idx="73" formatCode="dd\ mmm\ yyyy">
                  <c:v>44626</c:v>
                </c:pt>
                <c:pt idx="74" formatCode="dd\ mmm\ yyyy">
                  <c:v>44633</c:v>
                </c:pt>
                <c:pt idx="75" formatCode="dd\ mmm\ yyyy">
                  <c:v>44637</c:v>
                </c:pt>
                <c:pt idx="76" formatCode="dd\ mmm\ yyyy">
                  <c:v>44654</c:v>
                </c:pt>
                <c:pt idx="77" formatCode="dd\ mmm\ yyyy">
                  <c:v>44668</c:v>
                </c:pt>
                <c:pt idx="78" formatCode="dd\ mmm\ yyyy">
                  <c:v>44675</c:v>
                </c:pt>
                <c:pt idx="79" formatCode="dd\ mmm\ yyyy">
                  <c:v>44703</c:v>
                </c:pt>
                <c:pt idx="80" formatCode="dd\ mmm\ yyyy">
                  <c:v>44710</c:v>
                </c:pt>
                <c:pt idx="81" formatCode="dd\ mmm\ yyyy">
                  <c:v>44723</c:v>
                </c:pt>
                <c:pt idx="82" formatCode="dd\ mmm\ yyyy">
                  <c:v>44744</c:v>
                </c:pt>
                <c:pt idx="83" formatCode="dd\ mmm\ yyyy">
                  <c:v>44752</c:v>
                </c:pt>
                <c:pt idx="84" formatCode="dd\ mmm\ yyyy">
                  <c:v>44760</c:v>
                </c:pt>
                <c:pt idx="85" formatCode="dd\ mmm\ yyyy">
                  <c:v>44775</c:v>
                </c:pt>
                <c:pt idx="86" formatCode="dd\ mmm\ yyyy">
                  <c:v>44781</c:v>
                </c:pt>
                <c:pt idx="87" formatCode="dd\ mmm\ yyyy">
                  <c:v>44786</c:v>
                </c:pt>
                <c:pt idx="88" formatCode="dd\ mmm\ yyyy">
                  <c:v>44811</c:v>
                </c:pt>
                <c:pt idx="89" formatCode="dd\ mmm\ yyyy">
                  <c:v>44822</c:v>
                </c:pt>
                <c:pt idx="90" formatCode="dd\ mmm\ yyyy">
                  <c:v>44829</c:v>
                </c:pt>
                <c:pt idx="91" formatCode="dd\ mmm\ yyyy">
                  <c:v>44835</c:v>
                </c:pt>
                <c:pt idx="92" formatCode="dd\ mmm\ yyyy">
                  <c:v>44835</c:v>
                </c:pt>
              </c:numCache>
            </c:numRef>
          </c:cat>
          <c:val>
            <c:numRef>
              <c:f>'Statistics years'!$AJ$9:$AJ$103</c:f>
              <c:numCache>
                <c:formatCode>#</c:formatCode>
                <c:ptCount val="9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11</c:v>
                </c:pt>
                <c:pt idx="54">
                  <c:v>24</c:v>
                </c:pt>
                <c:pt idx="55">
                  <c:v>24</c:v>
                </c:pt>
                <c:pt idx="56">
                  <c:v>24</c:v>
                </c:pt>
                <c:pt idx="57">
                  <c:v>62</c:v>
                </c:pt>
                <c:pt idx="58">
                  <c:v>98</c:v>
                </c:pt>
                <c:pt idx="59">
                  <c:v>269</c:v>
                </c:pt>
                <c:pt idx="60">
                  <c:v>489</c:v>
                </c:pt>
                <c:pt idx="61">
                  <c:v>919</c:v>
                </c:pt>
                <c:pt idx="62">
                  <c:v>1507</c:v>
                </c:pt>
                <c:pt idx="63">
                  <c:v>1537</c:v>
                </c:pt>
                <c:pt idx="64">
                  <c:v>1628</c:v>
                </c:pt>
                <c:pt idx="65">
                  <c:v>1711</c:v>
                </c:pt>
                <c:pt idx="66">
                  <c:v>1824</c:v>
                </c:pt>
                <c:pt idx="67">
                  <c:v>1968</c:v>
                </c:pt>
                <c:pt idx="68">
                  <c:v>2021</c:v>
                </c:pt>
                <c:pt idx="69">
                  <c:v>2112</c:v>
                </c:pt>
                <c:pt idx="70">
                  <c:v>2229</c:v>
                </c:pt>
                <c:pt idx="71">
                  <c:v>2330</c:v>
                </c:pt>
                <c:pt idx="72">
                  <c:v>2446</c:v>
                </c:pt>
                <c:pt idx="73">
                  <c:v>2498</c:v>
                </c:pt>
                <c:pt idx="74">
                  <c:v>2548</c:v>
                </c:pt>
                <c:pt idx="75">
                  <c:v>2567</c:v>
                </c:pt>
                <c:pt idx="76">
                  <c:v>2611</c:v>
                </c:pt>
                <c:pt idx="77">
                  <c:v>2660</c:v>
                </c:pt>
                <c:pt idx="78">
                  <c:v>2661</c:v>
                </c:pt>
                <c:pt idx="79">
                  <c:v>2790</c:v>
                </c:pt>
                <c:pt idx="80">
                  <c:v>2794</c:v>
                </c:pt>
                <c:pt idx="81">
                  <c:v>2800</c:v>
                </c:pt>
                <c:pt idx="82">
                  <c:v>2860</c:v>
                </c:pt>
                <c:pt idx="83">
                  <c:v>2877</c:v>
                </c:pt>
                <c:pt idx="84">
                  <c:v>2890</c:v>
                </c:pt>
                <c:pt idx="85">
                  <c:v>2921</c:v>
                </c:pt>
                <c:pt idx="86">
                  <c:v>2925</c:v>
                </c:pt>
                <c:pt idx="87">
                  <c:v>2927</c:v>
                </c:pt>
                <c:pt idx="88">
                  <c:v>2932</c:v>
                </c:pt>
                <c:pt idx="89">
                  <c:v>2932</c:v>
                </c:pt>
                <c:pt idx="90">
                  <c:v>2932</c:v>
                </c:pt>
                <c:pt idx="91">
                  <c:v>2934</c:v>
                </c:pt>
                <c:pt idx="92">
                  <c:v>2925</c:v>
                </c:pt>
              </c:numCache>
            </c:numRef>
          </c:val>
        </c:ser>
        <c:ser>
          <c:idx val="33"/>
          <c:order val="33"/>
          <c:tx>
            <c:strRef>
              <c:f>'Statistics years'!$AK$2</c:f>
              <c:strCache>
                <c:ptCount val="1"/>
                <c:pt idx="0">
                  <c:v>2023</c:v>
                </c:pt>
              </c:strCache>
            </c:strRef>
          </c:tx>
          <c:spPr>
            <a:ln w="19050">
              <a:solidFill>
                <a:srgbClr val="00C0C0"/>
              </a:solidFill>
            </a:ln>
          </c:spPr>
          <c:marker>
            <c:symbol val="none"/>
          </c:marker>
          <c:cat>
            <c:numRef>
              <c:f>'Statistics years'!$B$9:$B$103</c:f>
              <c:numCache>
                <c:formatCode>mmm\ yyyy</c:formatCode>
                <c:ptCount val="95"/>
                <c:pt idx="0">
                  <c:v>42248</c:v>
                </c:pt>
                <c:pt idx="1">
                  <c:v>42491</c:v>
                </c:pt>
                <c:pt idx="2">
                  <c:v>42614</c:v>
                </c:pt>
                <c:pt idx="3">
                  <c:v>42795</c:v>
                </c:pt>
                <c:pt idx="4" formatCode="dd\ mmm\ yyyy">
                  <c:v>42880</c:v>
                </c:pt>
                <c:pt idx="5" formatCode="dd\ mmm\ yyyy">
                  <c:v>42961</c:v>
                </c:pt>
                <c:pt idx="6" formatCode="dd\ mmm\ yyyy">
                  <c:v>43045</c:v>
                </c:pt>
                <c:pt idx="7" formatCode="dd\ mmm\ yyyy">
                  <c:v>43171</c:v>
                </c:pt>
                <c:pt idx="8" formatCode="dd\ mmm\ yyyy">
                  <c:v>43181</c:v>
                </c:pt>
                <c:pt idx="9" formatCode="dd\ mmm\ yyyy">
                  <c:v>43273</c:v>
                </c:pt>
                <c:pt idx="10" formatCode="dd\ mmm\ yyyy">
                  <c:v>43363</c:v>
                </c:pt>
                <c:pt idx="11" formatCode="dd\ mmm\ yyyy">
                  <c:v>43414</c:v>
                </c:pt>
                <c:pt idx="12" formatCode="dd\ mmm\ yyyy">
                  <c:v>43501</c:v>
                </c:pt>
                <c:pt idx="13" formatCode="dd\ mmm\ yyyy">
                  <c:v>43595</c:v>
                </c:pt>
                <c:pt idx="14" formatCode="dd\ mmm\ yyyy">
                  <c:v>43683</c:v>
                </c:pt>
                <c:pt idx="15" formatCode="dd\ mmm\ yyyy">
                  <c:v>43692</c:v>
                </c:pt>
                <c:pt idx="16" formatCode="dd\ mmm\ yyyy">
                  <c:v>43712</c:v>
                </c:pt>
                <c:pt idx="17" formatCode="dd\ mmm\ yyyy">
                  <c:v>43725</c:v>
                </c:pt>
                <c:pt idx="18" formatCode="dd\ mmm\ yyyy">
                  <c:v>43730</c:v>
                </c:pt>
                <c:pt idx="19" formatCode="dd\ mmm\ yyyy">
                  <c:v>43790</c:v>
                </c:pt>
                <c:pt idx="20" formatCode="dd\ mmm\ yyyy">
                  <c:v>43803</c:v>
                </c:pt>
                <c:pt idx="21" formatCode="dd\ mmm\ yyyy">
                  <c:v>43813</c:v>
                </c:pt>
                <c:pt idx="22" formatCode="dd\ mmm\ yyyy">
                  <c:v>43831</c:v>
                </c:pt>
                <c:pt idx="23" formatCode="dd\ mmm\ yyyy">
                  <c:v>43875</c:v>
                </c:pt>
                <c:pt idx="24" formatCode="dd\ mmm\ yyyy">
                  <c:v>43903</c:v>
                </c:pt>
                <c:pt idx="25" formatCode="dd\ mmm\ yyyy">
                  <c:v>43913</c:v>
                </c:pt>
                <c:pt idx="26" formatCode="dd\ mmm\ yyyy">
                  <c:v>43923</c:v>
                </c:pt>
                <c:pt idx="27" formatCode="dd\ mmm\ yyyy">
                  <c:v>43928</c:v>
                </c:pt>
                <c:pt idx="28" formatCode="dd\ mmm\ yyyy">
                  <c:v>43936</c:v>
                </c:pt>
                <c:pt idx="29" formatCode="dd\ mmm\ yyyy">
                  <c:v>43942</c:v>
                </c:pt>
                <c:pt idx="30" formatCode="dd\ mmm\ yyyy">
                  <c:v>43949</c:v>
                </c:pt>
                <c:pt idx="31" formatCode="dd\ mmm\ yyyy">
                  <c:v>43955</c:v>
                </c:pt>
                <c:pt idx="32" formatCode="dd\ mmm\ yyyy">
                  <c:v>43963</c:v>
                </c:pt>
                <c:pt idx="33" formatCode="dd\ mmm\ yyyy">
                  <c:v>43969</c:v>
                </c:pt>
                <c:pt idx="34" formatCode="dd\ mmm\ yyyy">
                  <c:v>44011</c:v>
                </c:pt>
                <c:pt idx="35" formatCode="dd\ mmm\ yyyy">
                  <c:v>44026</c:v>
                </c:pt>
                <c:pt idx="36" formatCode="dd\ mmm\ yyyy">
                  <c:v>44052</c:v>
                </c:pt>
                <c:pt idx="37" formatCode="dd\ mmm\ yyyy">
                  <c:v>44056</c:v>
                </c:pt>
                <c:pt idx="38" formatCode="dd\ mmm\ yyyy">
                  <c:v>44072</c:v>
                </c:pt>
                <c:pt idx="39" formatCode="dd\ mmm\ yyyy">
                  <c:v>44094</c:v>
                </c:pt>
                <c:pt idx="40" formatCode="dd\ mmm\ yyyy">
                  <c:v>44109</c:v>
                </c:pt>
                <c:pt idx="41" formatCode="dd\ mmm\ yyyy">
                  <c:v>44118</c:v>
                </c:pt>
                <c:pt idx="42" formatCode="dd\ mmm\ yyyy">
                  <c:v>44127</c:v>
                </c:pt>
                <c:pt idx="43" formatCode="dd\ mmm\ yyyy">
                  <c:v>44136</c:v>
                </c:pt>
                <c:pt idx="44" formatCode="dd\ mmm\ yyyy">
                  <c:v>44143</c:v>
                </c:pt>
                <c:pt idx="45" formatCode="dd\ mmm\ yyyy">
                  <c:v>44159</c:v>
                </c:pt>
                <c:pt idx="46" formatCode="dd\ mmm\ yyyy">
                  <c:v>44164</c:v>
                </c:pt>
                <c:pt idx="47" formatCode="dd\ mmm\ yyyy">
                  <c:v>44210</c:v>
                </c:pt>
                <c:pt idx="48" formatCode="dd\ mmm\ yyyy">
                  <c:v>44216</c:v>
                </c:pt>
                <c:pt idx="49" formatCode="dd\ mmm\ yyyy">
                  <c:v>44219</c:v>
                </c:pt>
                <c:pt idx="50" formatCode="dd\ mmm\ yyyy">
                  <c:v>44234</c:v>
                </c:pt>
                <c:pt idx="51" formatCode="dd\ mmm\ yyyy">
                  <c:v>44243</c:v>
                </c:pt>
                <c:pt idx="52" formatCode="dd\ mmm\ yyyy">
                  <c:v>44248</c:v>
                </c:pt>
                <c:pt idx="53" formatCode="dd\ mmm\ yyyy">
                  <c:v>44255</c:v>
                </c:pt>
                <c:pt idx="54" formatCode="dd\ mmm\ yyyy">
                  <c:v>44269</c:v>
                </c:pt>
                <c:pt idx="55" formatCode="dd\ mmm\ yyyy">
                  <c:v>44276</c:v>
                </c:pt>
                <c:pt idx="56" formatCode="dd\ mmm\ yyyy">
                  <c:v>44283</c:v>
                </c:pt>
                <c:pt idx="57" formatCode="dd\ mmm\ yyyy">
                  <c:v>44329</c:v>
                </c:pt>
                <c:pt idx="58" formatCode="dd\ mmm\ yyyy">
                  <c:v>44352</c:v>
                </c:pt>
                <c:pt idx="59" formatCode="dd\ mmm\ yyyy">
                  <c:v>44387</c:v>
                </c:pt>
                <c:pt idx="60" formatCode="dd\ mmm\ yyyy">
                  <c:v>44416</c:v>
                </c:pt>
                <c:pt idx="61" formatCode="dd\ mmm\ yyyy">
                  <c:v>44455</c:v>
                </c:pt>
                <c:pt idx="62" formatCode="dd\ mmm\ yyyy">
                  <c:v>44517</c:v>
                </c:pt>
                <c:pt idx="63" formatCode="dd\ mmm\ yyyy">
                  <c:v>44524</c:v>
                </c:pt>
                <c:pt idx="64" formatCode="dd\ mmm\ yyyy">
                  <c:v>44541</c:v>
                </c:pt>
                <c:pt idx="65" formatCode="dd\ mmm\ yyyy">
                  <c:v>44551</c:v>
                </c:pt>
                <c:pt idx="66" formatCode="dd\ mmm\ yyyy">
                  <c:v>44562</c:v>
                </c:pt>
                <c:pt idx="67" formatCode="dd\ mmm\ yyyy">
                  <c:v>44569</c:v>
                </c:pt>
                <c:pt idx="68" formatCode="dd\ mmm\ yyyy">
                  <c:v>44579</c:v>
                </c:pt>
                <c:pt idx="69" formatCode="dd\ mmm\ yyyy">
                  <c:v>44587</c:v>
                </c:pt>
                <c:pt idx="70" formatCode="dd\ mmm\ yyyy">
                  <c:v>44593</c:v>
                </c:pt>
                <c:pt idx="71" formatCode="dd\ mmm\ yyyy">
                  <c:v>44605</c:v>
                </c:pt>
                <c:pt idx="72" formatCode="dd\ mmm\ yyyy">
                  <c:v>44619</c:v>
                </c:pt>
                <c:pt idx="73" formatCode="dd\ mmm\ yyyy">
                  <c:v>44626</c:v>
                </c:pt>
                <c:pt idx="74" formatCode="dd\ mmm\ yyyy">
                  <c:v>44633</c:v>
                </c:pt>
                <c:pt idx="75" formatCode="dd\ mmm\ yyyy">
                  <c:v>44637</c:v>
                </c:pt>
                <c:pt idx="76" formatCode="dd\ mmm\ yyyy">
                  <c:v>44654</c:v>
                </c:pt>
                <c:pt idx="77" formatCode="dd\ mmm\ yyyy">
                  <c:v>44668</c:v>
                </c:pt>
                <c:pt idx="78" formatCode="dd\ mmm\ yyyy">
                  <c:v>44675</c:v>
                </c:pt>
                <c:pt idx="79" formatCode="dd\ mmm\ yyyy">
                  <c:v>44703</c:v>
                </c:pt>
                <c:pt idx="80" formatCode="dd\ mmm\ yyyy">
                  <c:v>44710</c:v>
                </c:pt>
                <c:pt idx="81" formatCode="dd\ mmm\ yyyy">
                  <c:v>44723</c:v>
                </c:pt>
                <c:pt idx="82" formatCode="dd\ mmm\ yyyy">
                  <c:v>44744</c:v>
                </c:pt>
                <c:pt idx="83" formatCode="dd\ mmm\ yyyy">
                  <c:v>44752</c:v>
                </c:pt>
                <c:pt idx="84" formatCode="dd\ mmm\ yyyy">
                  <c:v>44760</c:v>
                </c:pt>
                <c:pt idx="85" formatCode="dd\ mmm\ yyyy">
                  <c:v>44775</c:v>
                </c:pt>
                <c:pt idx="86" formatCode="dd\ mmm\ yyyy">
                  <c:v>44781</c:v>
                </c:pt>
                <c:pt idx="87" formatCode="dd\ mmm\ yyyy">
                  <c:v>44786</c:v>
                </c:pt>
                <c:pt idx="88" formatCode="dd\ mmm\ yyyy">
                  <c:v>44811</c:v>
                </c:pt>
                <c:pt idx="89" formatCode="dd\ mmm\ yyyy">
                  <c:v>44822</c:v>
                </c:pt>
                <c:pt idx="90" formatCode="dd\ mmm\ yyyy">
                  <c:v>44829</c:v>
                </c:pt>
                <c:pt idx="91" formatCode="dd\ mmm\ yyyy">
                  <c:v>44835</c:v>
                </c:pt>
                <c:pt idx="92" formatCode="dd\ mmm\ yyyy">
                  <c:v>44835</c:v>
                </c:pt>
              </c:numCache>
            </c:numRef>
          </c:cat>
          <c:val>
            <c:numRef>
              <c:f>'Statistics years'!$AK$9:$AK$103</c:f>
              <c:numCache>
                <c:formatCode>#</c:formatCode>
                <c:ptCount val="9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5">
                  <c:v>0</c:v>
                </c:pt>
                <c:pt idx="66">
                  <c:v>0</c:v>
                </c:pt>
                <c:pt idx="67">
                  <c:v>0</c:v>
                </c:pt>
                <c:pt idx="68">
                  <c:v>0</c:v>
                </c:pt>
                <c:pt idx="69">
                  <c:v>0</c:v>
                </c:pt>
                <c:pt idx="70">
                  <c:v>0</c:v>
                </c:pt>
                <c:pt idx="71">
                  <c:v>0</c:v>
                </c:pt>
                <c:pt idx="72">
                  <c:v>0</c:v>
                </c:pt>
                <c:pt idx="73">
                  <c:v>0</c:v>
                </c:pt>
                <c:pt idx="74">
                  <c:v>0</c:v>
                </c:pt>
                <c:pt idx="75">
                  <c:v>1</c:v>
                </c:pt>
                <c:pt idx="76">
                  <c:v>10</c:v>
                </c:pt>
                <c:pt idx="77">
                  <c:v>36</c:v>
                </c:pt>
                <c:pt idx="78">
                  <c:v>81</c:v>
                </c:pt>
                <c:pt idx="79">
                  <c:v>119</c:v>
                </c:pt>
                <c:pt idx="80">
                  <c:v>126</c:v>
                </c:pt>
                <c:pt idx="81">
                  <c:v>132</c:v>
                </c:pt>
                <c:pt idx="82">
                  <c:v>267</c:v>
                </c:pt>
                <c:pt idx="83">
                  <c:v>271</c:v>
                </c:pt>
                <c:pt idx="84">
                  <c:v>329</c:v>
                </c:pt>
                <c:pt idx="85">
                  <c:v>460</c:v>
                </c:pt>
                <c:pt idx="86">
                  <c:v>494</c:v>
                </c:pt>
                <c:pt idx="87">
                  <c:v>569</c:v>
                </c:pt>
                <c:pt idx="88">
                  <c:v>901</c:v>
                </c:pt>
                <c:pt idx="89">
                  <c:v>1052</c:v>
                </c:pt>
                <c:pt idx="90">
                  <c:v>1139</c:v>
                </c:pt>
                <c:pt idx="91">
                  <c:v>1199</c:v>
                </c:pt>
                <c:pt idx="92">
                  <c:v>1199</c:v>
                </c:pt>
              </c:numCache>
            </c:numRef>
          </c:val>
        </c:ser>
        <c:ser>
          <c:idx val="34"/>
          <c:order val="34"/>
          <c:tx>
            <c:strRef>
              <c:f>'Statistics years'!$AL$2</c:f>
              <c:strCache>
                <c:ptCount val="1"/>
                <c:pt idx="0">
                  <c:v>2024</c:v>
                </c:pt>
              </c:strCache>
            </c:strRef>
          </c:tx>
          <c:spPr>
            <a:ln w="19050">
              <a:solidFill>
                <a:schemeClr val="tx1"/>
              </a:solidFill>
            </a:ln>
          </c:spPr>
          <c:marker>
            <c:symbol val="circle"/>
            <c:size val="5"/>
            <c:spPr>
              <a:solidFill>
                <a:srgbClr val="C0C0C0"/>
              </a:solidFill>
              <a:ln>
                <a:solidFill>
                  <a:prstClr val="black"/>
                </a:solidFill>
              </a:ln>
            </c:spPr>
          </c:marker>
          <c:cat>
            <c:numRef>
              <c:f>'Statistics years'!$B$9:$B$103</c:f>
              <c:numCache>
                <c:formatCode>mmm\ yyyy</c:formatCode>
                <c:ptCount val="95"/>
                <c:pt idx="0">
                  <c:v>42248</c:v>
                </c:pt>
                <c:pt idx="1">
                  <c:v>42491</c:v>
                </c:pt>
                <c:pt idx="2">
                  <c:v>42614</c:v>
                </c:pt>
                <c:pt idx="3">
                  <c:v>42795</c:v>
                </c:pt>
                <c:pt idx="4" formatCode="dd\ mmm\ yyyy">
                  <c:v>42880</c:v>
                </c:pt>
                <c:pt idx="5" formatCode="dd\ mmm\ yyyy">
                  <c:v>42961</c:v>
                </c:pt>
                <c:pt idx="6" formatCode="dd\ mmm\ yyyy">
                  <c:v>43045</c:v>
                </c:pt>
                <c:pt idx="7" formatCode="dd\ mmm\ yyyy">
                  <c:v>43171</c:v>
                </c:pt>
                <c:pt idx="8" formatCode="dd\ mmm\ yyyy">
                  <c:v>43181</c:v>
                </c:pt>
                <c:pt idx="9" formatCode="dd\ mmm\ yyyy">
                  <c:v>43273</c:v>
                </c:pt>
                <c:pt idx="10" formatCode="dd\ mmm\ yyyy">
                  <c:v>43363</c:v>
                </c:pt>
                <c:pt idx="11" formatCode="dd\ mmm\ yyyy">
                  <c:v>43414</c:v>
                </c:pt>
                <c:pt idx="12" formatCode="dd\ mmm\ yyyy">
                  <c:v>43501</c:v>
                </c:pt>
                <c:pt idx="13" formatCode="dd\ mmm\ yyyy">
                  <c:v>43595</c:v>
                </c:pt>
                <c:pt idx="14" formatCode="dd\ mmm\ yyyy">
                  <c:v>43683</c:v>
                </c:pt>
                <c:pt idx="15" formatCode="dd\ mmm\ yyyy">
                  <c:v>43692</c:v>
                </c:pt>
                <c:pt idx="16" formatCode="dd\ mmm\ yyyy">
                  <c:v>43712</c:v>
                </c:pt>
                <c:pt idx="17" formatCode="dd\ mmm\ yyyy">
                  <c:v>43725</c:v>
                </c:pt>
                <c:pt idx="18" formatCode="dd\ mmm\ yyyy">
                  <c:v>43730</c:v>
                </c:pt>
                <c:pt idx="19" formatCode="dd\ mmm\ yyyy">
                  <c:v>43790</c:v>
                </c:pt>
                <c:pt idx="20" formatCode="dd\ mmm\ yyyy">
                  <c:v>43803</c:v>
                </c:pt>
                <c:pt idx="21" formatCode="dd\ mmm\ yyyy">
                  <c:v>43813</c:v>
                </c:pt>
                <c:pt idx="22" formatCode="dd\ mmm\ yyyy">
                  <c:v>43831</c:v>
                </c:pt>
                <c:pt idx="23" formatCode="dd\ mmm\ yyyy">
                  <c:v>43875</c:v>
                </c:pt>
                <c:pt idx="24" formatCode="dd\ mmm\ yyyy">
                  <c:v>43903</c:v>
                </c:pt>
                <c:pt idx="25" formatCode="dd\ mmm\ yyyy">
                  <c:v>43913</c:v>
                </c:pt>
                <c:pt idx="26" formatCode="dd\ mmm\ yyyy">
                  <c:v>43923</c:v>
                </c:pt>
                <c:pt idx="27" formatCode="dd\ mmm\ yyyy">
                  <c:v>43928</c:v>
                </c:pt>
                <c:pt idx="28" formatCode="dd\ mmm\ yyyy">
                  <c:v>43936</c:v>
                </c:pt>
                <c:pt idx="29" formatCode="dd\ mmm\ yyyy">
                  <c:v>43942</c:v>
                </c:pt>
                <c:pt idx="30" formatCode="dd\ mmm\ yyyy">
                  <c:v>43949</c:v>
                </c:pt>
                <c:pt idx="31" formatCode="dd\ mmm\ yyyy">
                  <c:v>43955</c:v>
                </c:pt>
                <c:pt idx="32" formatCode="dd\ mmm\ yyyy">
                  <c:v>43963</c:v>
                </c:pt>
                <c:pt idx="33" formatCode="dd\ mmm\ yyyy">
                  <c:v>43969</c:v>
                </c:pt>
                <c:pt idx="34" formatCode="dd\ mmm\ yyyy">
                  <c:v>44011</c:v>
                </c:pt>
                <c:pt idx="35" formatCode="dd\ mmm\ yyyy">
                  <c:v>44026</c:v>
                </c:pt>
                <c:pt idx="36" formatCode="dd\ mmm\ yyyy">
                  <c:v>44052</c:v>
                </c:pt>
                <c:pt idx="37" formatCode="dd\ mmm\ yyyy">
                  <c:v>44056</c:v>
                </c:pt>
                <c:pt idx="38" formatCode="dd\ mmm\ yyyy">
                  <c:v>44072</c:v>
                </c:pt>
                <c:pt idx="39" formatCode="dd\ mmm\ yyyy">
                  <c:v>44094</c:v>
                </c:pt>
                <c:pt idx="40" formatCode="dd\ mmm\ yyyy">
                  <c:v>44109</c:v>
                </c:pt>
                <c:pt idx="41" formatCode="dd\ mmm\ yyyy">
                  <c:v>44118</c:v>
                </c:pt>
                <c:pt idx="42" formatCode="dd\ mmm\ yyyy">
                  <c:v>44127</c:v>
                </c:pt>
                <c:pt idx="43" formatCode="dd\ mmm\ yyyy">
                  <c:v>44136</c:v>
                </c:pt>
                <c:pt idx="44" formatCode="dd\ mmm\ yyyy">
                  <c:v>44143</c:v>
                </c:pt>
                <c:pt idx="45" formatCode="dd\ mmm\ yyyy">
                  <c:v>44159</c:v>
                </c:pt>
                <c:pt idx="46" formatCode="dd\ mmm\ yyyy">
                  <c:v>44164</c:v>
                </c:pt>
                <c:pt idx="47" formatCode="dd\ mmm\ yyyy">
                  <c:v>44210</c:v>
                </c:pt>
                <c:pt idx="48" formatCode="dd\ mmm\ yyyy">
                  <c:v>44216</c:v>
                </c:pt>
                <c:pt idx="49" formatCode="dd\ mmm\ yyyy">
                  <c:v>44219</c:v>
                </c:pt>
                <c:pt idx="50" formatCode="dd\ mmm\ yyyy">
                  <c:v>44234</c:v>
                </c:pt>
                <c:pt idx="51" formatCode="dd\ mmm\ yyyy">
                  <c:v>44243</c:v>
                </c:pt>
                <c:pt idx="52" formatCode="dd\ mmm\ yyyy">
                  <c:v>44248</c:v>
                </c:pt>
                <c:pt idx="53" formatCode="dd\ mmm\ yyyy">
                  <c:v>44255</c:v>
                </c:pt>
                <c:pt idx="54" formatCode="dd\ mmm\ yyyy">
                  <c:v>44269</c:v>
                </c:pt>
                <c:pt idx="55" formatCode="dd\ mmm\ yyyy">
                  <c:v>44276</c:v>
                </c:pt>
                <c:pt idx="56" formatCode="dd\ mmm\ yyyy">
                  <c:v>44283</c:v>
                </c:pt>
                <c:pt idx="57" formatCode="dd\ mmm\ yyyy">
                  <c:v>44329</c:v>
                </c:pt>
                <c:pt idx="58" formatCode="dd\ mmm\ yyyy">
                  <c:v>44352</c:v>
                </c:pt>
                <c:pt idx="59" formatCode="dd\ mmm\ yyyy">
                  <c:v>44387</c:v>
                </c:pt>
                <c:pt idx="60" formatCode="dd\ mmm\ yyyy">
                  <c:v>44416</c:v>
                </c:pt>
                <c:pt idx="61" formatCode="dd\ mmm\ yyyy">
                  <c:v>44455</c:v>
                </c:pt>
                <c:pt idx="62" formatCode="dd\ mmm\ yyyy">
                  <c:v>44517</c:v>
                </c:pt>
                <c:pt idx="63" formatCode="dd\ mmm\ yyyy">
                  <c:v>44524</c:v>
                </c:pt>
                <c:pt idx="64" formatCode="dd\ mmm\ yyyy">
                  <c:v>44541</c:v>
                </c:pt>
                <c:pt idx="65" formatCode="dd\ mmm\ yyyy">
                  <c:v>44551</c:v>
                </c:pt>
                <c:pt idx="66" formatCode="dd\ mmm\ yyyy">
                  <c:v>44562</c:v>
                </c:pt>
                <c:pt idx="67" formatCode="dd\ mmm\ yyyy">
                  <c:v>44569</c:v>
                </c:pt>
                <c:pt idx="68" formatCode="dd\ mmm\ yyyy">
                  <c:v>44579</c:v>
                </c:pt>
                <c:pt idx="69" formatCode="dd\ mmm\ yyyy">
                  <c:v>44587</c:v>
                </c:pt>
                <c:pt idx="70" formatCode="dd\ mmm\ yyyy">
                  <c:v>44593</c:v>
                </c:pt>
                <c:pt idx="71" formatCode="dd\ mmm\ yyyy">
                  <c:v>44605</c:v>
                </c:pt>
                <c:pt idx="72" formatCode="dd\ mmm\ yyyy">
                  <c:v>44619</c:v>
                </c:pt>
                <c:pt idx="73" formatCode="dd\ mmm\ yyyy">
                  <c:v>44626</c:v>
                </c:pt>
                <c:pt idx="74" formatCode="dd\ mmm\ yyyy">
                  <c:v>44633</c:v>
                </c:pt>
                <c:pt idx="75" formatCode="dd\ mmm\ yyyy">
                  <c:v>44637</c:v>
                </c:pt>
                <c:pt idx="76" formatCode="dd\ mmm\ yyyy">
                  <c:v>44654</c:v>
                </c:pt>
                <c:pt idx="77" formatCode="dd\ mmm\ yyyy">
                  <c:v>44668</c:v>
                </c:pt>
                <c:pt idx="78" formatCode="dd\ mmm\ yyyy">
                  <c:v>44675</c:v>
                </c:pt>
                <c:pt idx="79" formatCode="dd\ mmm\ yyyy">
                  <c:v>44703</c:v>
                </c:pt>
                <c:pt idx="80" formatCode="dd\ mmm\ yyyy">
                  <c:v>44710</c:v>
                </c:pt>
                <c:pt idx="81" formatCode="dd\ mmm\ yyyy">
                  <c:v>44723</c:v>
                </c:pt>
                <c:pt idx="82" formatCode="dd\ mmm\ yyyy">
                  <c:v>44744</c:v>
                </c:pt>
                <c:pt idx="83" formatCode="dd\ mmm\ yyyy">
                  <c:v>44752</c:v>
                </c:pt>
                <c:pt idx="84" formatCode="dd\ mmm\ yyyy">
                  <c:v>44760</c:v>
                </c:pt>
                <c:pt idx="85" formatCode="dd\ mmm\ yyyy">
                  <c:v>44775</c:v>
                </c:pt>
                <c:pt idx="86" formatCode="dd\ mmm\ yyyy">
                  <c:v>44781</c:v>
                </c:pt>
                <c:pt idx="87" formatCode="dd\ mmm\ yyyy">
                  <c:v>44786</c:v>
                </c:pt>
                <c:pt idx="88" formatCode="dd\ mmm\ yyyy">
                  <c:v>44811</c:v>
                </c:pt>
                <c:pt idx="89" formatCode="dd\ mmm\ yyyy">
                  <c:v>44822</c:v>
                </c:pt>
                <c:pt idx="90" formatCode="dd\ mmm\ yyyy">
                  <c:v>44829</c:v>
                </c:pt>
                <c:pt idx="91" formatCode="dd\ mmm\ yyyy">
                  <c:v>44835</c:v>
                </c:pt>
                <c:pt idx="92" formatCode="dd\ mmm\ yyyy">
                  <c:v>44835</c:v>
                </c:pt>
              </c:numCache>
            </c:numRef>
          </c:cat>
          <c:val>
            <c:numRef>
              <c:f>'Statistics years'!$AL$9:$AL$103</c:f>
              <c:numCache>
                <c:formatCode>#</c:formatCode>
                <c:ptCount val="9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80">
                  <c:v>0</c:v>
                </c:pt>
                <c:pt idx="81">
                  <c:v>0</c:v>
                </c:pt>
                <c:pt idx="82">
                  <c:v>0</c:v>
                </c:pt>
                <c:pt idx="83">
                  <c:v>0</c:v>
                </c:pt>
                <c:pt idx="84">
                  <c:v>0</c:v>
                </c:pt>
                <c:pt idx="85">
                  <c:v>0</c:v>
                </c:pt>
                <c:pt idx="86">
                  <c:v>0</c:v>
                </c:pt>
                <c:pt idx="87">
                  <c:v>0</c:v>
                </c:pt>
                <c:pt idx="88">
                  <c:v>0</c:v>
                </c:pt>
                <c:pt idx="89">
                  <c:v>0</c:v>
                </c:pt>
                <c:pt idx="90">
                  <c:v>0</c:v>
                </c:pt>
                <c:pt idx="91">
                  <c:v>0</c:v>
                </c:pt>
                <c:pt idx="92">
                  <c:v>0</c:v>
                </c:pt>
              </c:numCache>
            </c:numRef>
          </c:val>
        </c:ser>
        <c:marker val="1"/>
        <c:axId val="112473600"/>
        <c:axId val="112484736"/>
      </c:lineChart>
      <c:dateAx>
        <c:axId val="112473600"/>
        <c:scaling>
          <c:orientation val="minMax"/>
          <c:max val="44927"/>
          <c:min val="42005"/>
        </c:scaling>
        <c:axPos val="b"/>
        <c:majorGridlines>
          <c:spPr>
            <a:ln>
              <a:solidFill>
                <a:srgbClr val="808080"/>
              </a:solidFill>
            </a:ln>
          </c:spPr>
        </c:majorGridlines>
        <c:minorGridlines>
          <c:spPr>
            <a:ln>
              <a:solidFill>
                <a:srgbClr val="E0E0E0"/>
              </a:solidFill>
            </a:ln>
          </c:spPr>
        </c:minorGridlines>
        <c:numFmt formatCode="mmm\ yyyy" sourceLinked="1"/>
        <c:tickLblPos val="nextTo"/>
        <c:spPr>
          <a:ln>
            <a:solidFill>
              <a:srgbClr val="E0E0E0"/>
            </a:solidFill>
          </a:ln>
        </c:spPr>
        <c:crossAx val="112484736"/>
        <c:crosses val="autoZero"/>
        <c:auto val="1"/>
        <c:lblOffset val="100"/>
        <c:majorUnit val="12"/>
        <c:majorTimeUnit val="months"/>
        <c:minorUnit val="3"/>
        <c:minorTimeUnit val="months"/>
      </c:dateAx>
      <c:valAx>
        <c:axId val="112484736"/>
        <c:scaling>
          <c:orientation val="minMax"/>
          <c:max val="70000"/>
          <c:min val="45000"/>
        </c:scaling>
        <c:axPos val="l"/>
        <c:majorGridlines>
          <c:spPr>
            <a:ln>
              <a:solidFill>
                <a:srgbClr val="808080"/>
              </a:solidFill>
            </a:ln>
          </c:spPr>
        </c:majorGridlines>
        <c:minorGridlines>
          <c:spPr>
            <a:ln>
              <a:solidFill>
                <a:srgbClr val="E0E0E0"/>
              </a:solidFill>
            </a:ln>
          </c:spPr>
        </c:minorGridlines>
        <c:numFmt formatCode="#" sourceLinked="1"/>
        <c:tickLblPos val="nextTo"/>
        <c:crossAx val="112473600"/>
        <c:crosses val="autoZero"/>
        <c:crossBetween val="between"/>
        <c:majorUnit val="5000"/>
        <c:minorUnit val="1000"/>
      </c:valAx>
    </c:plotArea>
    <c:legend>
      <c:legendPos val="t"/>
    </c:legend>
    <c:plotVisOnly val="1"/>
  </c:chart>
  <c:spPr>
    <a:solidFill>
      <a:srgbClr val="E0E0E0"/>
    </a:solidFill>
    <a:ln w="9525"/>
  </c:spPr>
  <c:txPr>
    <a:bodyPr/>
    <a:lstStyle/>
    <a:p>
      <a:pPr>
        <a:defRPr b="1">
          <a:latin typeface="Arial" pitchFamily="34" charset="0"/>
          <a:cs typeface="Arial" pitchFamily="34" charset="0"/>
        </a:defRPr>
      </a:pPr>
      <a:endParaRPr lang="en-US"/>
    </a:p>
  </c:txPr>
  <c:printSettings>
    <c:headerFooter/>
    <c:pageMargins b="0.75000000000001465" l="0.70000000000000062" r="0.70000000000000062" t="0.75000000000001465" header="0.30000000000000032" footer="0.30000000000000032"/>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xdr:col>
      <xdr:colOff>0</xdr:colOff>
      <xdr:row>98</xdr:row>
      <xdr:rowOff>0</xdr:rowOff>
    </xdr:from>
    <xdr:to>
      <xdr:col>42</xdr:col>
      <xdr:colOff>0</xdr:colOff>
      <xdr:row>138</xdr:row>
      <xdr:rowOff>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202</xdr:row>
      <xdr:rowOff>0</xdr:rowOff>
    </xdr:from>
    <xdr:to>
      <xdr:col>38</xdr:col>
      <xdr:colOff>0</xdr:colOff>
      <xdr:row>242</xdr:row>
      <xdr:rowOff>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242</xdr:row>
      <xdr:rowOff>161924</xdr:rowOff>
    </xdr:from>
    <xdr:to>
      <xdr:col>38</xdr:col>
      <xdr:colOff>0</xdr:colOff>
      <xdr:row>243</xdr:row>
      <xdr:rowOff>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243</xdr:row>
      <xdr:rowOff>0</xdr:rowOff>
    </xdr:from>
    <xdr:to>
      <xdr:col>38</xdr:col>
      <xdr:colOff>0</xdr:colOff>
      <xdr:row>283</xdr:row>
      <xdr:rowOff>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cardatabase.teoalida.com/"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http://cardatabase.teoalida.com/"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cardatabase.teoalida.com/" TargetMode="External"/><Relationship Id="rId13" Type="http://schemas.openxmlformats.org/officeDocument/2006/relationships/hyperlink" Target="http://cardatabase.teoalida.com/" TargetMode="External"/><Relationship Id="rId3" Type="http://schemas.openxmlformats.org/officeDocument/2006/relationships/hyperlink" Target="http://cardatabase.teoalida.com/" TargetMode="External"/><Relationship Id="rId7" Type="http://schemas.openxmlformats.org/officeDocument/2006/relationships/hyperlink" Target="http://cardatabase.teoalida.com/" TargetMode="External"/><Relationship Id="rId12" Type="http://schemas.openxmlformats.org/officeDocument/2006/relationships/hyperlink" Target="http://cardatabase.teoalida.com/" TargetMode="External"/><Relationship Id="rId2" Type="http://schemas.openxmlformats.org/officeDocument/2006/relationships/hyperlink" Target="http://cardatabase.teoalida.com/" TargetMode="External"/><Relationship Id="rId16" Type="http://schemas.openxmlformats.org/officeDocument/2006/relationships/drawing" Target="../drawings/drawing2.xml"/><Relationship Id="rId1" Type="http://schemas.openxmlformats.org/officeDocument/2006/relationships/hyperlink" Target="http://cardatabase.teoalida.com/" TargetMode="External"/><Relationship Id="rId6" Type="http://schemas.openxmlformats.org/officeDocument/2006/relationships/hyperlink" Target="http://cardatabase.teoalida.com/" TargetMode="External"/><Relationship Id="rId11" Type="http://schemas.openxmlformats.org/officeDocument/2006/relationships/hyperlink" Target="http://cardatabase.teoalida.com/" TargetMode="External"/><Relationship Id="rId5" Type="http://schemas.openxmlformats.org/officeDocument/2006/relationships/hyperlink" Target="http://cardatabase.teoalida.com/" TargetMode="External"/><Relationship Id="rId15" Type="http://schemas.openxmlformats.org/officeDocument/2006/relationships/printerSettings" Target="../printerSettings/printerSettings3.bin"/><Relationship Id="rId10" Type="http://schemas.openxmlformats.org/officeDocument/2006/relationships/hyperlink" Target="http://cardatabase.teoalida.com/" TargetMode="External"/><Relationship Id="rId4" Type="http://schemas.openxmlformats.org/officeDocument/2006/relationships/hyperlink" Target="http://cardatabase.teoalida.com/" TargetMode="External"/><Relationship Id="rId9" Type="http://schemas.openxmlformats.org/officeDocument/2006/relationships/hyperlink" Target="http://cardatabase.teoalida.com/" TargetMode="External"/><Relationship Id="rId14" Type="http://schemas.openxmlformats.org/officeDocument/2006/relationships/hyperlink" Target="http://cardatabase.teoalida.com/" TargetMode="Externa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cardatabase.teoalida.com/" TargetMode="External"/><Relationship Id="rId1" Type="http://schemas.openxmlformats.org/officeDocument/2006/relationships/hyperlink" Target="http://cardatabase.teoalida.com/" TargetMode="Externa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http://cardatabase.teoalida.com/" TargetMode="External"/><Relationship Id="rId1" Type="http://schemas.openxmlformats.org/officeDocument/2006/relationships/hyperlink" Target="http://cardatabase.teoalida.com/" TargetMode="External"/></Relationships>
</file>

<file path=xl/worksheets/sheet1.xml><?xml version="1.0" encoding="utf-8"?>
<worksheet xmlns="http://schemas.openxmlformats.org/spreadsheetml/2006/main" xmlns:r="http://schemas.openxmlformats.org/officeDocument/2006/relationships">
  <sheetPr codeName="Sheet1"/>
  <dimension ref="B1:DR638"/>
  <sheetViews>
    <sheetView tabSelected="1" zoomScaleNormal="100" workbookViewId="0">
      <pane xSplit="7" ySplit="6" topLeftCell="H7" activePane="bottomRight" state="frozen"/>
      <selection pane="topRight" activeCell="H1" sqref="H1"/>
      <selection pane="bottomLeft" activeCell="A7" sqref="A7"/>
      <selection pane="bottomRight" activeCell="H7" sqref="H7"/>
    </sheetView>
  </sheetViews>
  <sheetFormatPr defaultColWidth="2.7109375" defaultRowHeight="12.75"/>
  <cols>
    <col min="1" max="1" width="2.7109375" style="1" customWidth="1"/>
    <col min="2" max="3" width="10.7109375" style="1" customWidth="1"/>
    <col min="4" max="4" width="16.7109375" style="1" customWidth="1"/>
    <col min="5" max="5" width="6.7109375" style="1" customWidth="1"/>
    <col min="6" max="6" width="12.7109375" style="1" customWidth="1"/>
    <col min="7" max="7" width="40.7109375" style="1" customWidth="1"/>
    <col min="8" max="9" width="9.7109375" style="1" customWidth="1"/>
    <col min="10" max="11" width="6.7109375" style="1" customWidth="1"/>
    <col min="12" max="12" width="10.7109375" style="1" customWidth="1"/>
    <col min="13" max="39" width="6.7109375" style="1" customWidth="1"/>
    <col min="40" max="40" width="9.7109375" style="1" customWidth="1"/>
    <col min="41" max="41" width="28.7109375" style="1" customWidth="1"/>
    <col min="42" max="42" width="16.7109375" style="1" customWidth="1"/>
    <col min="43" max="43" width="20.7109375" style="1" customWidth="1"/>
    <col min="44" max="44" width="6.7109375" style="1" customWidth="1"/>
    <col min="45" max="45" width="20.7109375" style="1" customWidth="1"/>
    <col min="46" max="47" width="6.7109375" style="1" customWidth="1"/>
    <col min="48" max="48" width="10.7109375" style="1" customWidth="1"/>
    <col min="49" max="49" width="14.7109375" style="1" customWidth="1"/>
    <col min="50" max="94" width="6.7109375" style="1" customWidth="1"/>
    <col min="95" max="95" width="24.7109375" style="1" customWidth="1"/>
    <col min="96" max="96" width="32.7109375" style="1" customWidth="1"/>
    <col min="97" max="117" width="6.7109375" style="1" customWidth="1"/>
    <col min="118" max="118" width="9.7109375" style="1" customWidth="1"/>
    <col min="119" max="119" width="10.7109375" style="1" customWidth="1"/>
    <col min="120" max="120" width="16.7109375" style="1" customWidth="1"/>
    <col min="121" max="121" width="10.7109375" style="1" customWidth="1"/>
    <col min="122" max="16384" width="2.7109375" style="1"/>
  </cols>
  <sheetData>
    <row r="1" spans="2:122" ht="13.5" thickBot="1">
      <c r="B1" s="20" t="s">
        <v>0</v>
      </c>
      <c r="C1" s="20" t="s">
        <v>0</v>
      </c>
      <c r="D1" s="20" t="s">
        <v>0</v>
      </c>
      <c r="E1" s="20" t="s">
        <v>0</v>
      </c>
      <c r="F1" s="20" t="s">
        <v>0</v>
      </c>
      <c r="G1" s="20" t="s">
        <v>0</v>
      </c>
      <c r="H1" s="20" t="s">
        <v>0</v>
      </c>
      <c r="I1" s="20"/>
      <c r="J1" s="20"/>
      <c r="K1" s="20"/>
      <c r="L1" s="20" t="s">
        <v>0</v>
      </c>
      <c r="M1" s="20"/>
      <c r="N1" s="20"/>
      <c r="O1" s="20" t="s">
        <v>0</v>
      </c>
      <c r="P1" s="20" t="s">
        <v>0</v>
      </c>
      <c r="Q1" s="20" t="s">
        <v>0</v>
      </c>
      <c r="R1" s="20" t="s">
        <v>0</v>
      </c>
      <c r="S1" s="20"/>
      <c r="T1" s="20"/>
      <c r="U1" s="20"/>
      <c r="V1" s="20"/>
      <c r="W1" s="20"/>
      <c r="X1" s="20"/>
      <c r="Y1" s="20"/>
      <c r="Z1" s="20"/>
      <c r="AA1" s="20"/>
      <c r="AB1" s="20"/>
      <c r="AC1" s="20" t="s">
        <v>0</v>
      </c>
      <c r="AD1" s="20"/>
      <c r="AE1" s="20"/>
      <c r="AF1" s="20"/>
      <c r="AG1" s="20" t="s">
        <v>0</v>
      </c>
      <c r="AH1" s="20" t="s">
        <v>0</v>
      </c>
      <c r="AI1" s="20" t="s">
        <v>0</v>
      </c>
      <c r="AJ1" s="20" t="s">
        <v>0</v>
      </c>
      <c r="AK1" s="20" t="s">
        <v>0</v>
      </c>
      <c r="AL1" s="20" t="s">
        <v>0</v>
      </c>
      <c r="AM1" s="20"/>
      <c r="AN1" s="20"/>
      <c r="AO1" s="20"/>
      <c r="AP1" s="20" t="s">
        <v>0</v>
      </c>
      <c r="AQ1" s="20" t="s">
        <v>0</v>
      </c>
      <c r="AR1" s="20" t="s">
        <v>0</v>
      </c>
      <c r="AS1" s="20" t="s">
        <v>0</v>
      </c>
      <c r="AT1" s="20" t="s">
        <v>0</v>
      </c>
      <c r="AU1" s="20" t="s">
        <v>0</v>
      </c>
      <c r="AV1" s="20" t="s">
        <v>0</v>
      </c>
      <c r="AW1" s="20" t="s">
        <v>0</v>
      </c>
      <c r="AX1" s="20"/>
      <c r="AY1" s="20"/>
      <c r="AZ1" s="20"/>
      <c r="BA1" s="20"/>
      <c r="BB1" s="20"/>
      <c r="BC1" s="20"/>
      <c r="BD1" s="20"/>
      <c r="BE1" s="20"/>
      <c r="BF1" s="20"/>
      <c r="BG1" s="20"/>
      <c r="BH1" s="20"/>
      <c r="BI1" s="20"/>
      <c r="BJ1" s="20"/>
      <c r="BK1" s="20"/>
      <c r="BL1" s="20"/>
      <c r="BM1" s="20"/>
      <c r="BN1" s="20"/>
      <c r="BO1" s="20"/>
      <c r="BP1" s="20"/>
      <c r="BQ1" s="20"/>
      <c r="BR1" s="20" t="s">
        <v>0</v>
      </c>
      <c r="BS1" s="20"/>
      <c r="BT1" s="20"/>
      <c r="BU1" s="20"/>
      <c r="BV1" s="20"/>
      <c r="BW1" s="20"/>
      <c r="BX1" s="20"/>
      <c r="BY1" s="20"/>
      <c r="BZ1" s="20"/>
      <c r="CA1" s="20"/>
      <c r="CB1" s="20"/>
      <c r="CC1" s="20"/>
      <c r="CD1" s="20"/>
      <c r="CE1" s="20"/>
      <c r="CF1" s="20"/>
      <c r="CG1" s="20"/>
      <c r="CH1" s="20"/>
      <c r="CI1" s="20"/>
      <c r="CJ1" s="20"/>
      <c r="CK1" s="20"/>
      <c r="CL1" s="20"/>
      <c r="CM1" s="20"/>
      <c r="CN1" s="20"/>
      <c r="CO1" s="20"/>
      <c r="CP1" s="20"/>
      <c r="CQ1" s="20"/>
      <c r="CR1" s="20"/>
      <c r="CS1" s="20"/>
      <c r="CT1" s="20"/>
      <c r="CU1" s="20"/>
      <c r="CV1" s="20"/>
      <c r="CW1" s="20"/>
      <c r="CX1" s="20"/>
      <c r="CY1" s="20"/>
      <c r="CZ1" s="20"/>
      <c r="DA1" s="20"/>
      <c r="DB1" s="20"/>
      <c r="DC1" s="20"/>
      <c r="DD1" s="20"/>
      <c r="DE1" s="20"/>
      <c r="DF1" s="20"/>
      <c r="DG1" s="20"/>
      <c r="DH1" s="20"/>
      <c r="DI1" s="20"/>
      <c r="DJ1" s="20"/>
      <c r="DK1" s="20"/>
      <c r="DL1" s="20"/>
      <c r="DM1" s="20"/>
      <c r="DN1" s="20" t="s">
        <v>0</v>
      </c>
      <c r="DO1" s="20" t="s">
        <v>0</v>
      </c>
      <c r="DP1" s="20" t="s">
        <v>0</v>
      </c>
      <c r="DQ1" s="20" t="s">
        <v>0</v>
      </c>
    </row>
    <row r="2" spans="2:122" ht="18.75" thickTop="1">
      <c r="B2" s="240" t="s">
        <v>1</v>
      </c>
      <c r="C2" s="241"/>
      <c r="D2" s="241"/>
      <c r="E2" s="241"/>
      <c r="F2" s="241"/>
      <c r="G2" s="242"/>
      <c r="H2" s="243" t="s">
        <v>2671</v>
      </c>
      <c r="I2" s="244"/>
      <c r="J2" s="244"/>
      <c r="K2" s="245"/>
      <c r="L2" s="246" t="s">
        <v>2670</v>
      </c>
      <c r="M2" s="335"/>
      <c r="N2" s="247"/>
      <c r="O2" s="247"/>
      <c r="P2" s="247"/>
      <c r="Q2" s="247"/>
      <c r="R2" s="247"/>
      <c r="S2" s="247"/>
      <c r="T2" s="247"/>
      <c r="U2" s="247"/>
      <c r="V2" s="247"/>
      <c r="W2" s="247"/>
      <c r="X2" s="247"/>
      <c r="Y2" s="247"/>
      <c r="Z2" s="247"/>
      <c r="AA2" s="247"/>
      <c r="AB2" s="247"/>
      <c r="AC2" s="247"/>
      <c r="AD2" s="247"/>
      <c r="AE2" s="247"/>
      <c r="AF2" s="24"/>
      <c r="AG2" s="248" t="s">
        <v>2669</v>
      </c>
      <c r="AH2" s="249"/>
      <c r="AI2" s="249"/>
      <c r="AJ2" s="249"/>
      <c r="AK2" s="249"/>
      <c r="AL2" s="249"/>
      <c r="AM2" s="249"/>
      <c r="AN2" s="249"/>
      <c r="AO2" s="249"/>
      <c r="AP2" s="249"/>
      <c r="AQ2" s="250"/>
      <c r="AR2" s="251" t="s">
        <v>2668</v>
      </c>
      <c r="AS2" s="252"/>
      <c r="AT2" s="252"/>
      <c r="AU2" s="252"/>
      <c r="AV2" s="252"/>
      <c r="AW2" s="253"/>
      <c r="AX2" s="252"/>
      <c r="AY2" s="252"/>
      <c r="AZ2" s="252"/>
      <c r="BA2" s="252"/>
      <c r="BB2" s="252"/>
      <c r="BC2" s="252"/>
      <c r="BD2" s="41" t="s">
        <v>2667</v>
      </c>
      <c r="BE2" s="19"/>
      <c r="BF2" s="19"/>
      <c r="BG2" s="19"/>
      <c r="BH2" s="19"/>
      <c r="BI2" s="19"/>
      <c r="BJ2" s="19"/>
      <c r="BK2" s="31"/>
      <c r="BL2" s="45" t="s">
        <v>2666</v>
      </c>
      <c r="BM2" s="241"/>
      <c r="BN2" s="241"/>
      <c r="BO2" s="241"/>
      <c r="BP2" s="244"/>
      <c r="BQ2" s="245" t="s">
        <v>3055</v>
      </c>
      <c r="BR2" s="245"/>
      <c r="BS2" s="245"/>
      <c r="BT2" s="341" t="s">
        <v>3054</v>
      </c>
      <c r="BU2" s="24"/>
      <c r="BV2" s="24"/>
      <c r="BW2" s="24"/>
      <c r="BX2" s="24"/>
      <c r="BY2" s="247"/>
      <c r="BZ2" s="247"/>
      <c r="CA2" s="24"/>
      <c r="CB2" s="343" t="s">
        <v>3052</v>
      </c>
      <c r="CC2" s="250"/>
      <c r="CD2" s="250"/>
      <c r="CE2" s="250"/>
      <c r="CF2" s="250"/>
      <c r="CG2" s="250"/>
      <c r="CH2" s="345" t="s">
        <v>3053</v>
      </c>
      <c r="CI2" s="253"/>
      <c r="CJ2" s="253"/>
      <c r="CK2" s="253"/>
      <c r="CL2" s="253"/>
      <c r="CM2" s="253"/>
      <c r="CN2" s="253"/>
      <c r="CO2" s="253"/>
      <c r="CP2" s="253"/>
      <c r="CQ2" s="45" t="s">
        <v>2672</v>
      </c>
      <c r="CR2" s="241"/>
      <c r="CS2" s="241"/>
      <c r="CT2" s="242"/>
      <c r="CU2" s="243" t="s">
        <v>2659</v>
      </c>
      <c r="CV2" s="244"/>
      <c r="CW2" s="244"/>
      <c r="CX2" s="244"/>
      <c r="CY2" s="244"/>
      <c r="CZ2" s="244"/>
      <c r="DA2" s="244"/>
      <c r="DB2" s="244"/>
      <c r="DC2" s="246" t="s">
        <v>2660</v>
      </c>
      <c r="DD2" s="247"/>
      <c r="DE2" s="247"/>
      <c r="DF2" s="247"/>
      <c r="DG2" s="247"/>
      <c r="DH2" s="24"/>
      <c r="DI2" s="248" t="s">
        <v>2661</v>
      </c>
      <c r="DJ2" s="251" t="s">
        <v>2662</v>
      </c>
      <c r="DK2" s="252"/>
      <c r="DL2" s="252"/>
      <c r="DM2" s="253"/>
      <c r="DN2" s="41" t="s">
        <v>6</v>
      </c>
      <c r="DO2" s="19"/>
      <c r="DP2" s="19"/>
      <c r="DQ2" s="19"/>
      <c r="DR2" s="2"/>
    </row>
    <row r="3" spans="2:122" ht="38.25" customHeight="1">
      <c r="B3" s="254" t="s">
        <v>10</v>
      </c>
      <c r="C3" s="255" t="s">
        <v>7</v>
      </c>
      <c r="D3" s="255" t="s">
        <v>8</v>
      </c>
      <c r="E3" s="255" t="s">
        <v>9</v>
      </c>
      <c r="F3" s="255" t="s">
        <v>11</v>
      </c>
      <c r="G3" s="256" t="s">
        <v>2216</v>
      </c>
      <c r="H3" s="258" t="s">
        <v>4030</v>
      </c>
      <c r="I3" s="259" t="s">
        <v>4019</v>
      </c>
      <c r="J3" s="259" t="s">
        <v>13</v>
      </c>
      <c r="K3" s="260" t="s">
        <v>14</v>
      </c>
      <c r="L3" s="261" t="s">
        <v>16</v>
      </c>
      <c r="M3" s="336" t="s">
        <v>73</v>
      </c>
      <c r="N3" s="262" t="s">
        <v>2631</v>
      </c>
      <c r="O3" s="262" t="s">
        <v>17</v>
      </c>
      <c r="P3" s="262" t="s">
        <v>18</v>
      </c>
      <c r="Q3" s="262" t="s">
        <v>19</v>
      </c>
      <c r="R3" s="262" t="s">
        <v>20</v>
      </c>
      <c r="S3" s="262" t="s">
        <v>48</v>
      </c>
      <c r="T3" s="262" t="s">
        <v>49</v>
      </c>
      <c r="U3" s="262" t="s">
        <v>50</v>
      </c>
      <c r="V3" s="262" t="s">
        <v>51</v>
      </c>
      <c r="W3" s="262" t="s">
        <v>52</v>
      </c>
      <c r="X3" s="262" t="s">
        <v>53</v>
      </c>
      <c r="Y3" s="262" t="s">
        <v>54</v>
      </c>
      <c r="Z3" s="262" t="s">
        <v>55</v>
      </c>
      <c r="AA3" s="262" t="s">
        <v>56</v>
      </c>
      <c r="AB3" s="262" t="s">
        <v>57</v>
      </c>
      <c r="AC3" s="262" t="s">
        <v>21</v>
      </c>
      <c r="AD3" s="262" t="s">
        <v>22</v>
      </c>
      <c r="AE3" s="262" t="s">
        <v>23</v>
      </c>
      <c r="AF3" s="70" t="s">
        <v>24</v>
      </c>
      <c r="AG3" s="263" t="s">
        <v>25</v>
      </c>
      <c r="AH3" s="264" t="s">
        <v>26</v>
      </c>
      <c r="AI3" s="264" t="s">
        <v>27</v>
      </c>
      <c r="AJ3" s="264" t="s">
        <v>28</v>
      </c>
      <c r="AK3" s="264" t="s">
        <v>29</v>
      </c>
      <c r="AL3" s="264" t="s">
        <v>30</v>
      </c>
      <c r="AM3" s="264" t="s">
        <v>31</v>
      </c>
      <c r="AN3" s="264" t="s">
        <v>32</v>
      </c>
      <c r="AO3" s="264" t="s">
        <v>33</v>
      </c>
      <c r="AP3" s="264" t="s">
        <v>34</v>
      </c>
      <c r="AQ3" s="265" t="s">
        <v>35</v>
      </c>
      <c r="AR3" s="266" t="s">
        <v>36</v>
      </c>
      <c r="AS3" s="267" t="s">
        <v>37</v>
      </c>
      <c r="AT3" s="267" t="s">
        <v>38</v>
      </c>
      <c r="AU3" s="267" t="s">
        <v>3784</v>
      </c>
      <c r="AV3" s="267" t="s">
        <v>3785</v>
      </c>
      <c r="AW3" s="268" t="s">
        <v>3786</v>
      </c>
      <c r="AX3" s="267" t="s">
        <v>3787</v>
      </c>
      <c r="AY3" s="267" t="s">
        <v>3788</v>
      </c>
      <c r="AZ3" s="267" t="s">
        <v>4028</v>
      </c>
      <c r="BA3" s="267" t="s">
        <v>3781</v>
      </c>
      <c r="BB3" s="267" t="s">
        <v>4027</v>
      </c>
      <c r="BC3" s="267" t="s">
        <v>4029</v>
      </c>
      <c r="BD3" s="71" t="s">
        <v>40</v>
      </c>
      <c r="BE3" s="72" t="s">
        <v>41</v>
      </c>
      <c r="BF3" s="72" t="s">
        <v>42</v>
      </c>
      <c r="BG3" s="72" t="s">
        <v>43</v>
      </c>
      <c r="BH3" s="72" t="s">
        <v>44</v>
      </c>
      <c r="BI3" s="72" t="s">
        <v>45</v>
      </c>
      <c r="BJ3" s="72" t="s">
        <v>46</v>
      </c>
      <c r="BK3" s="73" t="s">
        <v>47</v>
      </c>
      <c r="BL3" s="257" t="s">
        <v>0</v>
      </c>
      <c r="BM3" s="255" t="s">
        <v>58</v>
      </c>
      <c r="BN3" s="255" t="s">
        <v>59</v>
      </c>
      <c r="BO3" s="255" t="s">
        <v>60</v>
      </c>
      <c r="BP3" s="259" t="s">
        <v>3056</v>
      </c>
      <c r="BQ3" s="260" t="s">
        <v>2220</v>
      </c>
      <c r="BR3" s="260" t="s">
        <v>15</v>
      </c>
      <c r="BS3" s="260" t="s">
        <v>2819</v>
      </c>
      <c r="BT3" s="261" t="s">
        <v>2951</v>
      </c>
      <c r="BU3" s="70" t="s">
        <v>2947</v>
      </c>
      <c r="BV3" s="70" t="s">
        <v>2948</v>
      </c>
      <c r="BW3" s="70" t="s">
        <v>2949</v>
      </c>
      <c r="BX3" s="70" t="s">
        <v>2950</v>
      </c>
      <c r="BY3" s="262" t="s">
        <v>2663</v>
      </c>
      <c r="BZ3" s="262" t="s">
        <v>2664</v>
      </c>
      <c r="CA3" s="70" t="s">
        <v>2665</v>
      </c>
      <c r="CB3" s="263" t="s">
        <v>2820</v>
      </c>
      <c r="CC3" s="265" t="s">
        <v>2821</v>
      </c>
      <c r="CD3" s="265" t="s">
        <v>4031</v>
      </c>
      <c r="CE3" s="265" t="s">
        <v>2822</v>
      </c>
      <c r="CF3" s="265" t="s">
        <v>2823</v>
      </c>
      <c r="CG3" s="265" t="s">
        <v>2824</v>
      </c>
      <c r="CH3" s="266" t="s">
        <v>2938</v>
      </c>
      <c r="CI3" s="268" t="s">
        <v>2939</v>
      </c>
      <c r="CJ3" s="268" t="s">
        <v>2940</v>
      </c>
      <c r="CK3" s="268" t="s">
        <v>2941</v>
      </c>
      <c r="CL3" s="268" t="s">
        <v>2942</v>
      </c>
      <c r="CM3" s="268" t="s">
        <v>2943</v>
      </c>
      <c r="CN3" s="268" t="s">
        <v>2944</v>
      </c>
      <c r="CO3" s="268" t="s">
        <v>2945</v>
      </c>
      <c r="CP3" s="268" t="s">
        <v>2946</v>
      </c>
      <c r="CQ3" s="257" t="s">
        <v>11</v>
      </c>
      <c r="CR3" s="255" t="s">
        <v>2217</v>
      </c>
      <c r="CS3" s="255" t="s">
        <v>2766</v>
      </c>
      <c r="CT3" s="256" t="s">
        <v>85</v>
      </c>
      <c r="CU3" s="258" t="s">
        <v>61</v>
      </c>
      <c r="CV3" s="259" t="s">
        <v>62</v>
      </c>
      <c r="CW3" s="259" t="s">
        <v>63</v>
      </c>
      <c r="CX3" s="259" t="s">
        <v>64</v>
      </c>
      <c r="CY3" s="259" t="s">
        <v>65</v>
      </c>
      <c r="CZ3" s="259" t="s">
        <v>66</v>
      </c>
      <c r="DA3" s="259" t="s">
        <v>67</v>
      </c>
      <c r="DB3" s="259" t="s">
        <v>68</v>
      </c>
      <c r="DC3" s="261" t="s">
        <v>69</v>
      </c>
      <c r="DD3" s="262" t="s">
        <v>70</v>
      </c>
      <c r="DE3" s="262" t="s">
        <v>71</v>
      </c>
      <c r="DF3" s="262" t="s">
        <v>72</v>
      </c>
      <c r="DG3" s="262" t="s">
        <v>73</v>
      </c>
      <c r="DH3" s="70" t="s">
        <v>74</v>
      </c>
      <c r="DI3" s="263" t="s">
        <v>75</v>
      </c>
      <c r="DJ3" s="266" t="s">
        <v>76</v>
      </c>
      <c r="DK3" s="267" t="s">
        <v>77</v>
      </c>
      <c r="DL3" s="267" t="s">
        <v>78</v>
      </c>
      <c r="DM3" s="268" t="s">
        <v>79</v>
      </c>
      <c r="DN3" s="71" t="s">
        <v>80</v>
      </c>
      <c r="DO3" s="72" t="s">
        <v>81</v>
      </c>
      <c r="DP3" s="72" t="s">
        <v>82</v>
      </c>
      <c r="DQ3" s="72" t="s">
        <v>83</v>
      </c>
      <c r="DR3" s="2"/>
    </row>
    <row r="4" spans="2:122">
      <c r="B4" s="269">
        <f t="shared" ref="B4:G4" si="0">COUNTA(B15:B487971)</f>
        <v>623</v>
      </c>
      <c r="C4" s="270">
        <f t="shared" si="0"/>
        <v>621</v>
      </c>
      <c r="D4" s="270">
        <f t="shared" si="0"/>
        <v>621</v>
      </c>
      <c r="E4" s="270">
        <f t="shared" si="0"/>
        <v>621</v>
      </c>
      <c r="F4" s="270">
        <f t="shared" si="0"/>
        <v>621</v>
      </c>
      <c r="G4" s="271">
        <f t="shared" si="0"/>
        <v>621</v>
      </c>
      <c r="H4" s="273">
        <f t="shared" ref="H4:AM4" si="1">COUNTA(H15:H487970)</f>
        <v>469</v>
      </c>
      <c r="I4" s="274">
        <f t="shared" si="1"/>
        <v>469</v>
      </c>
      <c r="J4" s="274">
        <f t="shared" si="1"/>
        <v>585</v>
      </c>
      <c r="K4" s="275">
        <f t="shared" si="1"/>
        <v>514</v>
      </c>
      <c r="L4" s="276">
        <f t="shared" si="1"/>
        <v>621</v>
      </c>
      <c r="M4" s="277">
        <f t="shared" si="1"/>
        <v>621</v>
      </c>
      <c r="N4" s="277">
        <f t="shared" si="1"/>
        <v>469</v>
      </c>
      <c r="O4" s="277">
        <f t="shared" si="1"/>
        <v>621</v>
      </c>
      <c r="P4" s="277">
        <f t="shared" si="1"/>
        <v>621</v>
      </c>
      <c r="Q4" s="277">
        <f t="shared" si="1"/>
        <v>621</v>
      </c>
      <c r="R4" s="277">
        <f t="shared" si="1"/>
        <v>621</v>
      </c>
      <c r="S4" s="277">
        <f t="shared" si="1"/>
        <v>231</v>
      </c>
      <c r="T4" s="277">
        <f t="shared" si="1"/>
        <v>231</v>
      </c>
      <c r="U4" s="277">
        <f t="shared" si="1"/>
        <v>329</v>
      </c>
      <c r="V4" s="277">
        <f t="shared" si="1"/>
        <v>147</v>
      </c>
      <c r="W4" s="277">
        <f t="shared" si="1"/>
        <v>147</v>
      </c>
      <c r="X4" s="277">
        <f t="shared" si="1"/>
        <v>479</v>
      </c>
      <c r="Y4" s="277">
        <f t="shared" si="1"/>
        <v>114</v>
      </c>
      <c r="Z4" s="277">
        <f t="shared" si="1"/>
        <v>159</v>
      </c>
      <c r="AA4" s="277">
        <f t="shared" si="1"/>
        <v>256</v>
      </c>
      <c r="AB4" s="277">
        <f t="shared" si="1"/>
        <v>85</v>
      </c>
      <c r="AC4" s="277">
        <f t="shared" si="1"/>
        <v>546</v>
      </c>
      <c r="AD4" s="277">
        <f t="shared" si="1"/>
        <v>340</v>
      </c>
      <c r="AE4" s="277">
        <f t="shared" si="1"/>
        <v>271</v>
      </c>
      <c r="AF4" s="25">
        <f t="shared" si="1"/>
        <v>302</v>
      </c>
      <c r="AG4" s="278">
        <f t="shared" si="1"/>
        <v>613</v>
      </c>
      <c r="AH4" s="279">
        <f t="shared" si="1"/>
        <v>613</v>
      </c>
      <c r="AI4" s="279">
        <f t="shared" si="1"/>
        <v>621</v>
      </c>
      <c r="AJ4" s="279">
        <f t="shared" si="1"/>
        <v>609</v>
      </c>
      <c r="AK4" s="279">
        <f t="shared" si="1"/>
        <v>568</v>
      </c>
      <c r="AL4" s="279">
        <f t="shared" si="1"/>
        <v>556</v>
      </c>
      <c r="AM4" s="279">
        <f t="shared" si="1"/>
        <v>461</v>
      </c>
      <c r="AN4" s="279">
        <f t="shared" ref="AN4:BS4" si="2">COUNTA(AN15:AN487970)</f>
        <v>394</v>
      </c>
      <c r="AO4" s="279">
        <f t="shared" si="2"/>
        <v>461</v>
      </c>
      <c r="AP4" s="279">
        <f t="shared" si="2"/>
        <v>621</v>
      </c>
      <c r="AQ4" s="280">
        <f t="shared" si="2"/>
        <v>595</v>
      </c>
      <c r="AR4" s="281">
        <f t="shared" si="2"/>
        <v>621</v>
      </c>
      <c r="AS4" s="282">
        <f t="shared" si="2"/>
        <v>621</v>
      </c>
      <c r="AT4" s="282">
        <f t="shared" si="2"/>
        <v>613</v>
      </c>
      <c r="AU4" s="282">
        <f t="shared" si="2"/>
        <v>608</v>
      </c>
      <c r="AV4" s="282">
        <f t="shared" si="2"/>
        <v>606</v>
      </c>
      <c r="AW4" s="283">
        <f t="shared" si="2"/>
        <v>613</v>
      </c>
      <c r="AX4" s="282">
        <f t="shared" si="2"/>
        <v>12</v>
      </c>
      <c r="AY4" s="282">
        <f t="shared" si="2"/>
        <v>10</v>
      </c>
      <c r="AZ4" s="282">
        <f t="shared" si="2"/>
        <v>10</v>
      </c>
      <c r="BA4" s="282">
        <f t="shared" si="2"/>
        <v>10</v>
      </c>
      <c r="BB4" s="282">
        <f t="shared" si="2"/>
        <v>10</v>
      </c>
      <c r="BC4" s="282">
        <f t="shared" si="2"/>
        <v>8</v>
      </c>
      <c r="BD4" s="42">
        <f t="shared" si="2"/>
        <v>608</v>
      </c>
      <c r="BE4" s="6">
        <f t="shared" si="2"/>
        <v>437</v>
      </c>
      <c r="BF4" s="6">
        <f t="shared" si="2"/>
        <v>610</v>
      </c>
      <c r="BG4" s="6">
        <f t="shared" si="2"/>
        <v>602</v>
      </c>
      <c r="BH4" s="6">
        <f t="shared" si="2"/>
        <v>495</v>
      </c>
      <c r="BI4" s="6">
        <f t="shared" si="2"/>
        <v>281</v>
      </c>
      <c r="BJ4" s="6">
        <f t="shared" si="2"/>
        <v>496</v>
      </c>
      <c r="BK4" s="32">
        <f t="shared" si="2"/>
        <v>454</v>
      </c>
      <c r="BL4" s="272">
        <f t="shared" si="2"/>
        <v>469</v>
      </c>
      <c r="BM4" s="270">
        <f t="shared" si="2"/>
        <v>469</v>
      </c>
      <c r="BN4" s="270">
        <f t="shared" si="2"/>
        <v>454</v>
      </c>
      <c r="BO4" s="270">
        <f t="shared" si="2"/>
        <v>469</v>
      </c>
      <c r="BP4" s="274">
        <f t="shared" si="2"/>
        <v>621</v>
      </c>
      <c r="BQ4" s="275">
        <f t="shared" si="2"/>
        <v>621</v>
      </c>
      <c r="BR4" s="275">
        <f t="shared" si="2"/>
        <v>621</v>
      </c>
      <c r="BS4" s="275">
        <f t="shared" si="2"/>
        <v>115</v>
      </c>
      <c r="BT4" s="276">
        <f t="shared" ref="BT4:CD4" si="3">COUNTA(BT15:BT487970)</f>
        <v>456</v>
      </c>
      <c r="BU4" s="277">
        <f t="shared" si="3"/>
        <v>54</v>
      </c>
      <c r="BV4" s="277">
        <f t="shared" si="3"/>
        <v>54</v>
      </c>
      <c r="BW4" s="277">
        <f t="shared" si="3"/>
        <v>54</v>
      </c>
      <c r="BX4" s="277">
        <f t="shared" si="3"/>
        <v>54</v>
      </c>
      <c r="BY4" s="277">
        <f t="shared" si="3"/>
        <v>78</v>
      </c>
      <c r="BZ4" s="277">
        <f t="shared" si="3"/>
        <v>521</v>
      </c>
      <c r="CA4" s="25">
        <f t="shared" si="3"/>
        <v>508</v>
      </c>
      <c r="CB4" s="278">
        <f t="shared" si="3"/>
        <v>146</v>
      </c>
      <c r="CC4" s="279">
        <f t="shared" si="3"/>
        <v>24</v>
      </c>
      <c r="CD4" s="279">
        <f t="shared" si="3"/>
        <v>24</v>
      </c>
      <c r="CE4" s="279">
        <f t="shared" ref="CE4:DQ4" si="4">COUNTA(CE15:CE487971)</f>
        <v>24</v>
      </c>
      <c r="CF4" s="279">
        <f t="shared" si="4"/>
        <v>24</v>
      </c>
      <c r="CG4" s="280">
        <f t="shared" si="4"/>
        <v>13</v>
      </c>
      <c r="CH4" s="281">
        <f t="shared" si="4"/>
        <v>119</v>
      </c>
      <c r="CI4" s="282">
        <f t="shared" si="4"/>
        <v>119</v>
      </c>
      <c r="CJ4" s="282">
        <f t="shared" si="4"/>
        <v>119</v>
      </c>
      <c r="CK4" s="282">
        <f t="shared" si="4"/>
        <v>119</v>
      </c>
      <c r="CL4" s="282">
        <f t="shared" si="4"/>
        <v>119</v>
      </c>
      <c r="CM4" s="282">
        <f t="shared" si="4"/>
        <v>75</v>
      </c>
      <c r="CN4" s="282">
        <f t="shared" si="4"/>
        <v>54</v>
      </c>
      <c r="CO4" s="282">
        <f t="shared" si="4"/>
        <v>119</v>
      </c>
      <c r="CP4" s="282">
        <f t="shared" si="4"/>
        <v>119</v>
      </c>
      <c r="CQ4" s="272">
        <f t="shared" si="4"/>
        <v>536</v>
      </c>
      <c r="CR4" s="270">
        <f t="shared" si="4"/>
        <v>536</v>
      </c>
      <c r="CS4" s="270">
        <f t="shared" si="4"/>
        <v>378</v>
      </c>
      <c r="CT4" s="271">
        <f t="shared" si="4"/>
        <v>384</v>
      </c>
      <c r="CU4" s="273">
        <f t="shared" si="4"/>
        <v>384</v>
      </c>
      <c r="CV4" s="274">
        <f t="shared" si="4"/>
        <v>304</v>
      </c>
      <c r="CW4" s="274">
        <f t="shared" si="4"/>
        <v>384</v>
      </c>
      <c r="CX4" s="274">
        <f t="shared" si="4"/>
        <v>384</v>
      </c>
      <c r="CY4" s="274">
        <f t="shared" si="4"/>
        <v>384</v>
      </c>
      <c r="CZ4" s="274">
        <f t="shared" si="4"/>
        <v>384</v>
      </c>
      <c r="DA4" s="274">
        <f t="shared" si="4"/>
        <v>159</v>
      </c>
      <c r="DB4" s="274">
        <f t="shared" si="4"/>
        <v>383</v>
      </c>
      <c r="DC4" s="276">
        <f t="shared" si="4"/>
        <v>384</v>
      </c>
      <c r="DD4" s="277">
        <f t="shared" si="4"/>
        <v>102</v>
      </c>
      <c r="DE4" s="277">
        <f t="shared" si="4"/>
        <v>163</v>
      </c>
      <c r="DF4" s="277">
        <f t="shared" si="4"/>
        <v>384</v>
      </c>
      <c r="DG4" s="277">
        <f t="shared" si="4"/>
        <v>43</v>
      </c>
      <c r="DH4" s="25">
        <f t="shared" si="4"/>
        <v>315</v>
      </c>
      <c r="DI4" s="278">
        <f t="shared" si="4"/>
        <v>400</v>
      </c>
      <c r="DJ4" s="281">
        <f t="shared" si="4"/>
        <v>273</v>
      </c>
      <c r="DK4" s="282">
        <f t="shared" si="4"/>
        <v>272</v>
      </c>
      <c r="DL4" s="282">
        <f t="shared" si="4"/>
        <v>272</v>
      </c>
      <c r="DM4" s="283">
        <f t="shared" si="4"/>
        <v>234</v>
      </c>
      <c r="DN4" s="42">
        <f t="shared" si="4"/>
        <v>621</v>
      </c>
      <c r="DO4" s="6">
        <f t="shared" si="4"/>
        <v>621</v>
      </c>
      <c r="DP4" s="6">
        <f t="shared" si="4"/>
        <v>621</v>
      </c>
      <c r="DQ4" s="6">
        <f t="shared" si="4"/>
        <v>621</v>
      </c>
      <c r="DR4" s="2"/>
    </row>
    <row r="5" spans="2:122" ht="13.5" thickBot="1">
      <c r="B5" s="284">
        <f>B4/$C4</f>
        <v>1.0032206119162641</v>
      </c>
      <c r="C5" s="285">
        <f>C4/$C4</f>
        <v>1</v>
      </c>
      <c r="D5" s="285">
        <f>D4/$C4</f>
        <v>1</v>
      </c>
      <c r="E5" s="285">
        <f>E4/$C4</f>
        <v>1</v>
      </c>
      <c r="F5" s="285">
        <f>F4/$C4</f>
        <v>1</v>
      </c>
      <c r="G5" s="286">
        <f>G4/$C4</f>
        <v>1</v>
      </c>
      <c r="H5" s="287">
        <f>H4/$C4</f>
        <v>0.75523349436392917</v>
      </c>
      <c r="I5" s="288">
        <f>I4/$C4</f>
        <v>0.75523349436392917</v>
      </c>
      <c r="J5" s="288">
        <f>J4/$C4</f>
        <v>0.94202898550724634</v>
      </c>
      <c r="K5" s="289">
        <f>K4/$C4</f>
        <v>0.82769726247987119</v>
      </c>
      <c r="L5" s="290">
        <f>L4/$C4</f>
        <v>1</v>
      </c>
      <c r="M5" s="291">
        <f>M4/$C4</f>
        <v>1</v>
      </c>
      <c r="N5" s="291">
        <f>N4/$C4</f>
        <v>0.75523349436392917</v>
      </c>
      <c r="O5" s="291">
        <f>O4/$C4</f>
        <v>1</v>
      </c>
      <c r="P5" s="291">
        <f>P4/$C4</f>
        <v>1</v>
      </c>
      <c r="Q5" s="291">
        <f>Q4/$C4</f>
        <v>1</v>
      </c>
      <c r="R5" s="291">
        <f>R4/$C4</f>
        <v>1</v>
      </c>
      <c r="S5" s="291">
        <f>S4/$C4</f>
        <v>0.3719806763285024</v>
      </c>
      <c r="T5" s="291">
        <f>T4/$C4</f>
        <v>0.3719806763285024</v>
      </c>
      <c r="U5" s="291">
        <f>U4/$C4</f>
        <v>0.52979066022544286</v>
      </c>
      <c r="V5" s="291">
        <f>V4/$C4</f>
        <v>0.23671497584541062</v>
      </c>
      <c r="W5" s="291">
        <f>W4/$C4</f>
        <v>0.23671497584541062</v>
      </c>
      <c r="X5" s="291">
        <f>X4/$C4</f>
        <v>0.77133655394524958</v>
      </c>
      <c r="Y5" s="291">
        <f>Y4/$C4</f>
        <v>0.18357487922705315</v>
      </c>
      <c r="Z5" s="291">
        <f>Z4/$C4</f>
        <v>0.2560386473429952</v>
      </c>
      <c r="AA5" s="291">
        <f>AA4/$C4</f>
        <v>0.41223832528180354</v>
      </c>
      <c r="AB5" s="291">
        <f>AB4/$C4</f>
        <v>0.13687600644122383</v>
      </c>
      <c r="AC5" s="291">
        <f>AC4/$C4</f>
        <v>0.87922705314009664</v>
      </c>
      <c r="AD5" s="291">
        <f>AD4/$C4</f>
        <v>0.54750402576489532</v>
      </c>
      <c r="AE5" s="291">
        <f>AE4/$C4</f>
        <v>0.43639291465378421</v>
      </c>
      <c r="AF5" s="26">
        <f>AF4/$C4</f>
        <v>0.48631239935587761</v>
      </c>
      <c r="AG5" s="292">
        <f>AG4/$C4</f>
        <v>0.98711755233494369</v>
      </c>
      <c r="AH5" s="293">
        <f>AH4/$C4</f>
        <v>0.98711755233494369</v>
      </c>
      <c r="AI5" s="293">
        <f>AI4/$C4</f>
        <v>1</v>
      </c>
      <c r="AJ5" s="293">
        <f>AJ4/$C4</f>
        <v>0.98067632850241548</v>
      </c>
      <c r="AK5" s="293">
        <f>AK4/$C4</f>
        <v>0.91465378421900156</v>
      </c>
      <c r="AL5" s="293">
        <f>AL4/$C4</f>
        <v>0.89533011272141705</v>
      </c>
      <c r="AM5" s="293">
        <f>AM4/$C4</f>
        <v>0.74235104669887275</v>
      </c>
      <c r="AN5" s="293">
        <f>AN4/$C4</f>
        <v>0.63446054750402581</v>
      </c>
      <c r="AO5" s="293">
        <f>AO4/$C4</f>
        <v>0.74235104669887275</v>
      </c>
      <c r="AP5" s="293">
        <f>AP4/$C4</f>
        <v>1</v>
      </c>
      <c r="AQ5" s="294">
        <f>AQ4/$C4</f>
        <v>0.95813204508856686</v>
      </c>
      <c r="AR5" s="295">
        <f>AR4/$C4</f>
        <v>1</v>
      </c>
      <c r="AS5" s="296">
        <f>AS4/$C4</f>
        <v>1</v>
      </c>
      <c r="AT5" s="296">
        <f>AT4/$C4</f>
        <v>0.98711755233494369</v>
      </c>
      <c r="AU5" s="296">
        <f>AU4/$C4</f>
        <v>0.97906602254428343</v>
      </c>
      <c r="AV5" s="296">
        <f>AV4/$C4</f>
        <v>0.97584541062801933</v>
      </c>
      <c r="AW5" s="297">
        <f>AW4/$C4</f>
        <v>0.98711755233494369</v>
      </c>
      <c r="AX5" s="296">
        <f>AX4/$C4</f>
        <v>1.932367149758454E-2</v>
      </c>
      <c r="AY5" s="296">
        <f>AY4/$C4</f>
        <v>1.610305958132045E-2</v>
      </c>
      <c r="AZ5" s="296">
        <f>AZ4/$C4</f>
        <v>1.610305958132045E-2</v>
      </c>
      <c r="BA5" s="296">
        <f>BA4/$C4</f>
        <v>1.610305958132045E-2</v>
      </c>
      <c r="BB5" s="296">
        <f>BB4/$C4</f>
        <v>1.610305958132045E-2</v>
      </c>
      <c r="BC5" s="296">
        <f>BC4/$C4</f>
        <v>1.2882447665056361E-2</v>
      </c>
      <c r="BD5" s="43">
        <f>BD4/$C4</f>
        <v>0.97906602254428343</v>
      </c>
      <c r="BE5" s="21">
        <f>BE4/$C4</f>
        <v>0.70370370370370372</v>
      </c>
      <c r="BF5" s="21">
        <f>BF4/$C4</f>
        <v>0.98228663446054754</v>
      </c>
      <c r="BG5" s="21">
        <f>BG4/$C4</f>
        <v>0.96940418679549112</v>
      </c>
      <c r="BH5" s="21">
        <f>BH4/$C4</f>
        <v>0.79710144927536231</v>
      </c>
      <c r="BI5" s="21">
        <f>BI4/$C4</f>
        <v>0.45249597423510468</v>
      </c>
      <c r="BJ5" s="21">
        <f>BJ4/$C4</f>
        <v>0.79871175523349436</v>
      </c>
      <c r="BK5" s="33">
        <f>BK4/$C4</f>
        <v>0.7310789049919485</v>
      </c>
      <c r="BL5" s="46">
        <f>BL4/$C4</f>
        <v>0.75523349436392917</v>
      </c>
      <c r="BM5" s="285">
        <f>BM4/$C4</f>
        <v>0.75523349436392917</v>
      </c>
      <c r="BN5" s="285">
        <f>BN4/$C4</f>
        <v>0.7310789049919485</v>
      </c>
      <c r="BO5" s="285">
        <f>BO4/$C4</f>
        <v>0.75523349436392917</v>
      </c>
      <c r="BP5" s="288">
        <f>BP4/$C4</f>
        <v>1</v>
      </c>
      <c r="BQ5" s="289">
        <f>BQ4/$C4</f>
        <v>1</v>
      </c>
      <c r="BR5" s="289">
        <f>BR4/$C4</f>
        <v>1</v>
      </c>
      <c r="BS5" s="289">
        <f>BS4/$C4</f>
        <v>0.18518518518518517</v>
      </c>
      <c r="BT5" s="342">
        <f>BT4/$C4</f>
        <v>0.7342995169082126</v>
      </c>
      <c r="BU5" s="291">
        <f>BU4/$C4</f>
        <v>8.6956521739130432E-2</v>
      </c>
      <c r="BV5" s="291">
        <f>BV4/$C4</f>
        <v>8.6956521739130432E-2</v>
      </c>
      <c r="BW5" s="291">
        <f>BW4/$C4</f>
        <v>8.6956521739130432E-2</v>
      </c>
      <c r="BX5" s="291">
        <f>BX4/$C4</f>
        <v>8.6956521739130432E-2</v>
      </c>
      <c r="BY5" s="291">
        <f>BY4/$C4</f>
        <v>0.12560386473429952</v>
      </c>
      <c r="BZ5" s="291">
        <f>BZ4/$C4</f>
        <v>0.83896940418679544</v>
      </c>
      <c r="CA5" s="26">
        <f>CA4/$C4</f>
        <v>0.81803542673107887</v>
      </c>
      <c r="CB5" s="344">
        <f>CB4/$C4</f>
        <v>0.23510466988727857</v>
      </c>
      <c r="CC5" s="293">
        <f>CC4/$C4</f>
        <v>3.864734299516908E-2</v>
      </c>
      <c r="CD5" s="293">
        <f>CD4/$C4</f>
        <v>3.864734299516908E-2</v>
      </c>
      <c r="CE5" s="293">
        <f>CE4/$C4</f>
        <v>3.864734299516908E-2</v>
      </c>
      <c r="CF5" s="293">
        <f>CF4/$C4</f>
        <v>3.864734299516908E-2</v>
      </c>
      <c r="CG5" s="294">
        <f>CG4/$C4</f>
        <v>2.0933977455716585E-2</v>
      </c>
      <c r="CH5" s="346">
        <f>CH4/$C4</f>
        <v>0.19162640901771336</v>
      </c>
      <c r="CI5" s="296">
        <f>CI4/$C4</f>
        <v>0.19162640901771336</v>
      </c>
      <c r="CJ5" s="296">
        <f>CJ4/$C4</f>
        <v>0.19162640901771336</v>
      </c>
      <c r="CK5" s="296">
        <f>CK4/$C4</f>
        <v>0.19162640901771336</v>
      </c>
      <c r="CL5" s="296">
        <f>CL4/$C4</f>
        <v>0.19162640901771336</v>
      </c>
      <c r="CM5" s="296">
        <f>CM4/$C4</f>
        <v>0.12077294685990338</v>
      </c>
      <c r="CN5" s="296">
        <f>CN4/$C4</f>
        <v>8.6956521739130432E-2</v>
      </c>
      <c r="CO5" s="296">
        <f>CO4/$C4</f>
        <v>0.19162640901771336</v>
      </c>
      <c r="CP5" s="296">
        <f>CP4/$C4</f>
        <v>0.19162640901771336</v>
      </c>
      <c r="CQ5" s="46">
        <f>CQ4/$C4</f>
        <v>0.86312399355877611</v>
      </c>
      <c r="CR5" s="285">
        <f>CR4/$C4</f>
        <v>0.86312399355877611</v>
      </c>
      <c r="CS5" s="285">
        <f>CS4/$C4</f>
        <v>0.60869565217391308</v>
      </c>
      <c r="CT5" s="286">
        <f>CT4/$C4</f>
        <v>0.61835748792270528</v>
      </c>
      <c r="CU5" s="287">
        <f>CU4/$C4</f>
        <v>0.61835748792270528</v>
      </c>
      <c r="CV5" s="288">
        <f>CV4/$C4</f>
        <v>0.48953301127214172</v>
      </c>
      <c r="CW5" s="288">
        <f>CW4/$C4</f>
        <v>0.61835748792270528</v>
      </c>
      <c r="CX5" s="288">
        <f>CX4/$C4</f>
        <v>0.61835748792270528</v>
      </c>
      <c r="CY5" s="288">
        <f>CY4/$C4</f>
        <v>0.61835748792270528</v>
      </c>
      <c r="CZ5" s="288">
        <f>CZ4/$C4</f>
        <v>0.61835748792270528</v>
      </c>
      <c r="DA5" s="288">
        <f>DA4/$C4</f>
        <v>0.2560386473429952</v>
      </c>
      <c r="DB5" s="288">
        <f>DB4/$C4</f>
        <v>0.61674718196457323</v>
      </c>
      <c r="DC5" s="290">
        <f>DC4/$C4</f>
        <v>0.61835748792270528</v>
      </c>
      <c r="DD5" s="291">
        <f>DD4/$C4</f>
        <v>0.16425120772946861</v>
      </c>
      <c r="DE5" s="291">
        <f>DE4/$C4</f>
        <v>0.26247987117552335</v>
      </c>
      <c r="DF5" s="291">
        <f>DF4/$C4</f>
        <v>0.61835748792270528</v>
      </c>
      <c r="DG5" s="291">
        <f>DG4/$C4</f>
        <v>6.9243156199677941E-2</v>
      </c>
      <c r="DH5" s="26">
        <f>DH4/$C4</f>
        <v>0.50724637681159424</v>
      </c>
      <c r="DI5" s="292">
        <f>DI4/$C4</f>
        <v>0.64412238325281801</v>
      </c>
      <c r="DJ5" s="295">
        <f>DJ4/$C4</f>
        <v>0.43961352657004832</v>
      </c>
      <c r="DK5" s="296">
        <f>DK4/$C4</f>
        <v>0.43800322061191627</v>
      </c>
      <c r="DL5" s="296">
        <f>DL4/$C4</f>
        <v>0.43800322061191627</v>
      </c>
      <c r="DM5" s="297">
        <f>DM4/$C4</f>
        <v>0.37681159420289856</v>
      </c>
      <c r="DN5" s="43">
        <f>DN4/$C4</f>
        <v>1</v>
      </c>
      <c r="DO5" s="21">
        <f>DO4/$C4</f>
        <v>1</v>
      </c>
      <c r="DP5" s="21">
        <f>DP4/$C4</f>
        <v>1</v>
      </c>
      <c r="DQ5" s="21">
        <f>DQ4/$C4</f>
        <v>1</v>
      </c>
      <c r="DR5" s="2"/>
    </row>
    <row r="6" spans="2:122" ht="13.5" thickTop="1">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c r="BS6" s="3"/>
      <c r="BT6" s="3"/>
      <c r="BU6" s="3"/>
      <c r="BV6" s="3"/>
      <c r="BW6" s="3"/>
      <c r="BX6" s="3"/>
      <c r="BY6" s="3"/>
      <c r="BZ6" s="3"/>
      <c r="CA6" s="3"/>
      <c r="CB6" s="3"/>
      <c r="CC6" s="3"/>
      <c r="CD6" s="3"/>
      <c r="CE6" s="3"/>
      <c r="CF6" s="3"/>
      <c r="CG6" s="3"/>
      <c r="CH6" s="3"/>
      <c r="CI6" s="3"/>
      <c r="CJ6" s="3"/>
      <c r="CK6" s="3"/>
      <c r="CL6" s="3"/>
      <c r="CM6" s="3"/>
      <c r="CN6" s="3"/>
      <c r="CO6" s="3"/>
      <c r="CP6" s="3"/>
      <c r="CQ6" s="3"/>
      <c r="CR6" s="3"/>
      <c r="CS6" s="3"/>
      <c r="CT6" s="3"/>
      <c r="CU6" s="3"/>
      <c r="CV6" s="3"/>
      <c r="CW6" s="3"/>
      <c r="CX6" s="3"/>
      <c r="CY6" s="3"/>
      <c r="CZ6" s="3"/>
      <c r="DA6" s="3"/>
      <c r="DB6" s="3"/>
      <c r="DC6" s="3"/>
      <c r="DD6" s="3"/>
      <c r="DE6" s="3"/>
      <c r="DF6" s="3"/>
      <c r="DG6" s="3"/>
      <c r="DH6" s="3"/>
      <c r="DI6" s="3"/>
      <c r="DJ6" s="3"/>
      <c r="DK6" s="3"/>
      <c r="DL6" s="3"/>
      <c r="DM6" s="3"/>
      <c r="DN6" s="3"/>
      <c r="DO6" s="3"/>
      <c r="DP6" s="3"/>
      <c r="DQ6" s="3"/>
    </row>
    <row r="7" spans="2:122" ht="26.25">
      <c r="B7" s="356" t="s">
        <v>86</v>
      </c>
    </row>
    <row r="8" spans="2:122" ht="18">
      <c r="B8" s="357" t="s">
        <v>2629</v>
      </c>
    </row>
    <row r="10" spans="2:122" ht="18">
      <c r="B10" s="357" t="s">
        <v>4037</v>
      </c>
    </row>
    <row r="11" spans="2:122" ht="18">
      <c r="B11" s="357" t="s">
        <v>4035</v>
      </c>
    </row>
    <row r="12" spans="2:122" ht="18">
      <c r="B12" s="357" t="s">
        <v>4036</v>
      </c>
    </row>
    <row r="13" spans="2:122" ht="13.5" thickBot="1">
      <c r="B13" s="212"/>
      <c r="C13" s="212"/>
      <c r="D13" s="212"/>
      <c r="E13" s="212"/>
      <c r="F13" s="212"/>
      <c r="G13" s="212"/>
      <c r="H13" s="212"/>
      <c r="I13" s="212"/>
      <c r="J13" s="212"/>
      <c r="K13" s="212"/>
      <c r="L13" s="212"/>
      <c r="M13" s="212"/>
      <c r="N13" s="212"/>
      <c r="O13" s="212"/>
      <c r="P13" s="212"/>
      <c r="Q13" s="212"/>
      <c r="R13" s="212"/>
      <c r="S13" s="212"/>
      <c r="T13" s="212"/>
      <c r="U13" s="212"/>
      <c r="V13" s="212"/>
      <c r="W13" s="212"/>
      <c r="X13" s="212"/>
      <c r="Y13" s="212"/>
      <c r="Z13" s="212"/>
      <c r="AA13" s="212"/>
      <c r="AB13" s="212"/>
      <c r="AC13" s="212"/>
      <c r="AD13" s="212"/>
      <c r="AE13" s="212"/>
      <c r="AF13" s="212"/>
      <c r="AG13" s="212"/>
      <c r="AH13" s="212"/>
      <c r="AI13" s="212"/>
      <c r="AJ13" s="212"/>
      <c r="AK13" s="212"/>
      <c r="AL13" s="212"/>
      <c r="AM13" s="212"/>
      <c r="AN13" s="212"/>
      <c r="AO13" s="212"/>
      <c r="AP13" s="212"/>
      <c r="AQ13" s="212"/>
      <c r="AR13" s="212"/>
      <c r="AS13" s="212"/>
      <c r="AT13" s="212"/>
      <c r="AU13" s="212"/>
      <c r="AV13" s="212"/>
      <c r="AW13" s="212"/>
      <c r="AX13" s="212"/>
      <c r="AY13" s="212"/>
      <c r="AZ13" s="212"/>
      <c r="BA13" s="212"/>
      <c r="BB13" s="212"/>
      <c r="BC13" s="212"/>
      <c r="BD13" s="212"/>
      <c r="BE13" s="212"/>
      <c r="BF13" s="212"/>
      <c r="BG13" s="212"/>
      <c r="BH13" s="212"/>
      <c r="BI13" s="212"/>
      <c r="BJ13" s="212"/>
      <c r="BK13" s="212"/>
      <c r="BL13" s="212"/>
      <c r="BM13" s="212"/>
      <c r="BN13" s="212"/>
      <c r="BO13" s="212"/>
      <c r="BP13" s="212"/>
      <c r="BQ13" s="212"/>
      <c r="BR13" s="212"/>
      <c r="BS13" s="212"/>
      <c r="BT13" s="212"/>
      <c r="BU13" s="212"/>
      <c r="BV13" s="212"/>
      <c r="BW13" s="212"/>
      <c r="BX13" s="212"/>
      <c r="BY13" s="212"/>
      <c r="BZ13" s="212"/>
      <c r="CA13" s="212"/>
      <c r="CB13" s="212"/>
      <c r="CC13" s="212"/>
      <c r="CD13" s="212"/>
      <c r="CE13" s="212"/>
      <c r="CF13" s="212"/>
      <c r="CG13" s="212"/>
      <c r="CH13" s="212"/>
      <c r="CI13" s="212"/>
      <c r="CJ13" s="212"/>
      <c r="CK13" s="212"/>
      <c r="CL13" s="212"/>
      <c r="CM13" s="212"/>
      <c r="CN13" s="212"/>
      <c r="CO13" s="212"/>
      <c r="CP13" s="212"/>
      <c r="CQ13" s="212"/>
      <c r="CR13" s="212"/>
      <c r="CS13" s="212"/>
      <c r="CT13" s="212"/>
      <c r="CU13" s="212"/>
      <c r="CV13" s="212"/>
      <c r="CW13" s="212"/>
      <c r="CX13" s="212"/>
      <c r="CY13" s="212"/>
      <c r="CZ13" s="212"/>
      <c r="DA13" s="212"/>
      <c r="DB13" s="212"/>
      <c r="DC13" s="212"/>
      <c r="DD13" s="212"/>
      <c r="DE13" s="212"/>
      <c r="DF13" s="212"/>
      <c r="DG13" s="212"/>
      <c r="DH13" s="212"/>
      <c r="DI13" s="212"/>
      <c r="DJ13" s="212"/>
      <c r="DK13" s="212"/>
      <c r="DL13" s="212"/>
      <c r="DM13" s="212"/>
      <c r="DN13" s="212"/>
      <c r="DO13" s="212"/>
      <c r="DP13" s="212"/>
      <c r="DQ13" s="212"/>
    </row>
    <row r="14" spans="2:122" ht="27.75" thickTop="1" thickBot="1">
      <c r="B14" s="467" t="s">
        <v>4032</v>
      </c>
      <c r="C14" s="468"/>
      <c r="D14" s="468"/>
      <c r="E14" s="469"/>
      <c r="F14" s="468"/>
      <c r="G14" s="470"/>
      <c r="H14" s="471"/>
      <c r="I14" s="472"/>
      <c r="J14" s="473"/>
      <c r="K14" s="474"/>
      <c r="L14" s="475"/>
      <c r="M14" s="476"/>
      <c r="N14" s="477"/>
      <c r="O14" s="478"/>
      <c r="P14" s="478"/>
      <c r="Q14" s="478"/>
      <c r="R14" s="478"/>
      <c r="S14" s="478"/>
      <c r="T14" s="478"/>
      <c r="U14" s="478"/>
      <c r="V14" s="478"/>
      <c r="W14" s="478"/>
      <c r="X14" s="478"/>
      <c r="Y14" s="479"/>
      <c r="Z14" s="478"/>
      <c r="AA14" s="478"/>
      <c r="AB14" s="478"/>
      <c r="AC14" s="477"/>
      <c r="AD14" s="477"/>
      <c r="AE14" s="477"/>
      <c r="AF14" s="480"/>
      <c r="AG14" s="481"/>
      <c r="AH14" s="482"/>
      <c r="AI14" s="483"/>
      <c r="AJ14" s="483"/>
      <c r="AK14" s="483"/>
      <c r="AL14" s="483"/>
      <c r="AM14" s="483"/>
      <c r="AN14" s="483"/>
      <c r="AO14" s="483"/>
      <c r="AP14" s="484"/>
      <c r="AQ14" s="485"/>
      <c r="AR14" s="486"/>
      <c r="AS14" s="487"/>
      <c r="AT14" s="488"/>
      <c r="AU14" s="488"/>
      <c r="AV14" s="488"/>
      <c r="AW14" s="489"/>
      <c r="AX14" s="488"/>
      <c r="AY14" s="488"/>
      <c r="AZ14" s="488"/>
      <c r="BA14" s="488"/>
      <c r="BB14" s="488"/>
      <c r="BC14" s="488"/>
      <c r="BD14" s="490"/>
      <c r="BE14" s="491"/>
      <c r="BF14" s="491"/>
      <c r="BG14" s="491"/>
      <c r="BH14" s="491"/>
      <c r="BI14" s="491"/>
      <c r="BJ14" s="491"/>
      <c r="BK14" s="492"/>
      <c r="BL14" s="493"/>
      <c r="BM14" s="469"/>
      <c r="BN14" s="469"/>
      <c r="BO14" s="469"/>
      <c r="BP14" s="494"/>
      <c r="BQ14" s="495"/>
      <c r="BR14" s="495"/>
      <c r="BS14" s="495"/>
      <c r="BT14" s="496"/>
      <c r="BU14" s="497"/>
      <c r="BV14" s="497"/>
      <c r="BW14" s="497"/>
      <c r="BX14" s="497"/>
      <c r="BY14" s="498"/>
      <c r="BZ14" s="498"/>
      <c r="CA14" s="498"/>
      <c r="CB14" s="499"/>
      <c r="CC14" s="500"/>
      <c r="CD14" s="500"/>
      <c r="CE14" s="500"/>
      <c r="CF14" s="500"/>
      <c r="CG14" s="500"/>
      <c r="CH14" s="501"/>
      <c r="CI14" s="502"/>
      <c r="CJ14" s="502"/>
      <c r="CK14" s="502"/>
      <c r="CL14" s="502"/>
      <c r="CM14" s="502"/>
      <c r="CN14" s="502"/>
      <c r="CO14" s="502"/>
      <c r="CP14" s="502"/>
      <c r="CQ14" s="503"/>
      <c r="CR14" s="468"/>
      <c r="CS14" s="468"/>
      <c r="CT14" s="470"/>
      <c r="CU14" s="504"/>
      <c r="CV14" s="473"/>
      <c r="CW14" s="473"/>
      <c r="CX14" s="473"/>
      <c r="CY14" s="473"/>
      <c r="CZ14" s="473"/>
      <c r="DA14" s="473"/>
      <c r="DB14" s="473"/>
      <c r="DC14" s="505"/>
      <c r="DD14" s="506"/>
      <c r="DE14" s="506"/>
      <c r="DF14" s="506"/>
      <c r="DG14" s="506"/>
      <c r="DH14" s="507"/>
      <c r="DI14" s="508"/>
      <c r="DJ14" s="509"/>
      <c r="DK14" s="487"/>
      <c r="DL14" s="487"/>
      <c r="DM14" s="510"/>
      <c r="DN14" s="511"/>
      <c r="DO14" s="512"/>
      <c r="DP14" s="512"/>
      <c r="DQ14" s="513"/>
      <c r="DR14" s="2"/>
    </row>
    <row r="15" spans="2:122" ht="13.5" thickTop="1">
      <c r="B15" s="299">
        <v>401935490</v>
      </c>
      <c r="C15" s="9" t="s">
        <v>240</v>
      </c>
      <c r="D15" s="9" t="s">
        <v>266</v>
      </c>
      <c r="E15" s="8">
        <v>2023</v>
      </c>
      <c r="F15" s="9" t="s">
        <v>3656</v>
      </c>
      <c r="G15" s="22" t="s">
        <v>863</v>
      </c>
      <c r="H15" s="304">
        <v>42300</v>
      </c>
      <c r="I15" s="305">
        <v>39840</v>
      </c>
      <c r="J15" s="68" t="s">
        <v>4020</v>
      </c>
      <c r="K15" s="69" t="s">
        <v>4021</v>
      </c>
      <c r="L15" s="37" t="s">
        <v>106</v>
      </c>
      <c r="M15" s="138">
        <v>4</v>
      </c>
      <c r="N15" s="10">
        <v>5</v>
      </c>
      <c r="O15" s="207">
        <v>185.9</v>
      </c>
      <c r="P15" s="207">
        <v>71.900000000000006</v>
      </c>
      <c r="Q15" s="207">
        <v>56.8</v>
      </c>
      <c r="R15" s="207">
        <v>112.2</v>
      </c>
      <c r="S15" s="207"/>
      <c r="T15" s="207"/>
      <c r="U15" s="207">
        <v>5.7</v>
      </c>
      <c r="V15" s="207"/>
      <c r="W15" s="207"/>
      <c r="X15" s="207">
        <v>37.4</v>
      </c>
      <c r="Y15" s="116"/>
      <c r="Z15" s="207"/>
      <c r="AA15" s="207">
        <v>13</v>
      </c>
      <c r="AB15" s="207"/>
      <c r="AC15" s="10">
        <v>3536</v>
      </c>
      <c r="AD15" s="10">
        <v>4586</v>
      </c>
      <c r="AE15" s="10">
        <v>829</v>
      </c>
      <c r="AF15" s="27"/>
      <c r="AG15" s="39" t="s">
        <v>89</v>
      </c>
      <c r="AH15" s="205">
        <v>2</v>
      </c>
      <c r="AI15" s="11">
        <v>255</v>
      </c>
      <c r="AJ15" s="11">
        <v>5000</v>
      </c>
      <c r="AK15" s="11">
        <v>295</v>
      </c>
      <c r="AL15" s="11">
        <v>1550</v>
      </c>
      <c r="AM15" s="11">
        <v>16</v>
      </c>
      <c r="AN15" s="11" t="s">
        <v>99</v>
      </c>
      <c r="AO15" s="11" t="s">
        <v>112</v>
      </c>
      <c r="AP15" s="14" t="s">
        <v>146</v>
      </c>
      <c r="AQ15" s="49" t="s">
        <v>173</v>
      </c>
      <c r="AR15" s="40" t="s">
        <v>92</v>
      </c>
      <c r="AS15" s="301" t="s">
        <v>101</v>
      </c>
      <c r="AT15" s="12">
        <v>15.6</v>
      </c>
      <c r="AU15" s="12">
        <v>29</v>
      </c>
      <c r="AV15" s="12" t="s">
        <v>3834</v>
      </c>
      <c r="AW15" s="30" t="s">
        <v>3873</v>
      </c>
      <c r="AX15" s="12"/>
      <c r="AY15" s="12"/>
      <c r="AZ15" s="12"/>
      <c r="BA15" s="12"/>
      <c r="BB15" s="12"/>
      <c r="BC15" s="12"/>
      <c r="BD15" s="209">
        <v>38.700000000000003</v>
      </c>
      <c r="BE15" s="210"/>
      <c r="BF15" s="210">
        <v>42</v>
      </c>
      <c r="BG15" s="210">
        <v>56</v>
      </c>
      <c r="BH15" s="210">
        <v>37.6</v>
      </c>
      <c r="BI15" s="210"/>
      <c r="BJ15" s="210">
        <v>35.200000000000003</v>
      </c>
      <c r="BK15" s="211">
        <v>54.6</v>
      </c>
      <c r="BL15" s="36" t="s">
        <v>102</v>
      </c>
      <c r="BM15" s="8" t="s">
        <v>102</v>
      </c>
      <c r="BN15" s="8" t="s">
        <v>2773</v>
      </c>
      <c r="BO15" s="8" t="s">
        <v>2774</v>
      </c>
      <c r="BP15" s="334" t="s">
        <v>4038</v>
      </c>
      <c r="BQ15" s="300" t="s">
        <v>4013</v>
      </c>
      <c r="BR15" s="300" t="s">
        <v>4014</v>
      </c>
      <c r="BS15" s="300"/>
      <c r="BT15" s="349"/>
      <c r="BU15" s="337"/>
      <c r="BV15" s="337"/>
      <c r="BW15" s="337"/>
      <c r="BX15" s="337"/>
      <c r="BY15" s="338"/>
      <c r="BZ15" s="338" t="s">
        <v>2815</v>
      </c>
      <c r="CA15" s="338"/>
      <c r="CB15" s="348" t="s">
        <v>3034</v>
      </c>
      <c r="CC15" s="339"/>
      <c r="CD15" s="339"/>
      <c r="CE15" s="339"/>
      <c r="CF15" s="339"/>
      <c r="CG15" s="339"/>
      <c r="CH15" s="347"/>
      <c r="CI15" s="340"/>
      <c r="CJ15" s="340"/>
      <c r="CK15" s="340"/>
      <c r="CL15" s="340"/>
      <c r="CM15" s="340"/>
      <c r="CN15" s="340"/>
      <c r="CO15" s="340"/>
      <c r="CP15" s="340"/>
      <c r="CQ15" s="52"/>
      <c r="CR15" s="9"/>
      <c r="CS15" s="9"/>
      <c r="CT15" s="22"/>
      <c r="CU15" s="54"/>
      <c r="CV15" s="68"/>
      <c r="CW15" s="68"/>
      <c r="CX15" s="68"/>
      <c r="CY15" s="68"/>
      <c r="CZ15" s="68"/>
      <c r="DA15" s="68"/>
      <c r="DB15" s="68"/>
      <c r="DC15" s="56"/>
      <c r="DD15" s="13"/>
      <c r="DE15" s="13"/>
      <c r="DF15" s="13"/>
      <c r="DG15" s="13"/>
      <c r="DH15" s="47"/>
      <c r="DI15" s="60"/>
      <c r="DJ15" s="64"/>
      <c r="DK15" s="301"/>
      <c r="DL15" s="301"/>
      <c r="DM15" s="302"/>
      <c r="DN15" s="67" t="s">
        <v>94</v>
      </c>
      <c r="DO15" s="15" t="s">
        <v>200</v>
      </c>
      <c r="DP15" s="15" t="s">
        <v>109</v>
      </c>
      <c r="DQ15" s="15" t="s">
        <v>1746</v>
      </c>
      <c r="DR15" s="2"/>
    </row>
    <row r="16" spans="2:122">
      <c r="B16" s="299">
        <v>401953112</v>
      </c>
      <c r="C16" s="9" t="s">
        <v>240</v>
      </c>
      <c r="D16" s="9" t="s">
        <v>266</v>
      </c>
      <c r="E16" s="8">
        <v>2023</v>
      </c>
      <c r="F16" s="9" t="s">
        <v>3694</v>
      </c>
      <c r="G16" s="22" t="s">
        <v>3762</v>
      </c>
      <c r="H16" s="304">
        <v>43300</v>
      </c>
      <c r="I16" s="305">
        <v>40770</v>
      </c>
      <c r="J16" s="68" t="s">
        <v>4020</v>
      </c>
      <c r="K16" s="69" t="s">
        <v>4021</v>
      </c>
      <c r="L16" s="37" t="s">
        <v>106</v>
      </c>
      <c r="M16" s="138">
        <v>4</v>
      </c>
      <c r="N16" s="10">
        <v>5</v>
      </c>
      <c r="O16" s="207">
        <v>185.9</v>
      </c>
      <c r="P16" s="207">
        <v>71.900000000000006</v>
      </c>
      <c r="Q16" s="207">
        <v>56.9</v>
      </c>
      <c r="R16" s="207">
        <v>112.2</v>
      </c>
      <c r="S16" s="207"/>
      <c r="T16" s="207"/>
      <c r="U16" s="207">
        <v>5.8</v>
      </c>
      <c r="V16" s="207"/>
      <c r="W16" s="207"/>
      <c r="X16" s="207">
        <v>37.200000000000003</v>
      </c>
      <c r="Y16" s="116"/>
      <c r="Z16" s="207"/>
      <c r="AA16" s="207">
        <v>13.2</v>
      </c>
      <c r="AB16" s="207"/>
      <c r="AC16" s="10">
        <v>4180</v>
      </c>
      <c r="AD16" s="10">
        <v>5170</v>
      </c>
      <c r="AE16" s="10">
        <v>809</v>
      </c>
      <c r="AF16" s="27"/>
      <c r="AG16" s="39" t="s">
        <v>89</v>
      </c>
      <c r="AH16" s="205">
        <v>2</v>
      </c>
      <c r="AI16" s="11">
        <v>288</v>
      </c>
      <c r="AJ16" s="11">
        <v>3800</v>
      </c>
      <c r="AK16" s="11">
        <v>310</v>
      </c>
      <c r="AL16" s="11">
        <v>1450</v>
      </c>
      <c r="AM16" s="11">
        <v>16</v>
      </c>
      <c r="AN16" s="11" t="s">
        <v>99</v>
      </c>
      <c r="AO16" s="11" t="s">
        <v>112</v>
      </c>
      <c r="AP16" s="14" t="s">
        <v>146</v>
      </c>
      <c r="AQ16" s="49" t="s">
        <v>173</v>
      </c>
      <c r="AR16" s="40" t="s">
        <v>3768</v>
      </c>
      <c r="AS16" s="301" t="s">
        <v>101</v>
      </c>
      <c r="AT16" s="12">
        <v>10.6</v>
      </c>
      <c r="AU16" s="12"/>
      <c r="AV16" s="12"/>
      <c r="AW16" s="30" t="s">
        <v>3792</v>
      </c>
      <c r="AX16" s="12"/>
      <c r="AY16" s="12"/>
      <c r="AZ16" s="12"/>
      <c r="BA16" s="12"/>
      <c r="BB16" s="12"/>
      <c r="BC16" s="12"/>
      <c r="BD16" s="209">
        <v>38.700000000000003</v>
      </c>
      <c r="BE16" s="210"/>
      <c r="BF16" s="210">
        <v>42</v>
      </c>
      <c r="BG16" s="210">
        <v>56</v>
      </c>
      <c r="BH16" s="210">
        <v>37.6</v>
      </c>
      <c r="BI16" s="210"/>
      <c r="BJ16" s="210">
        <v>35.200000000000003</v>
      </c>
      <c r="BK16" s="211">
        <v>54.6</v>
      </c>
      <c r="BL16" s="36" t="s">
        <v>102</v>
      </c>
      <c r="BM16" s="8" t="s">
        <v>102</v>
      </c>
      <c r="BN16" s="8" t="s">
        <v>2773</v>
      </c>
      <c r="BO16" s="8" t="s">
        <v>2774</v>
      </c>
      <c r="BP16" s="334" t="s">
        <v>4039</v>
      </c>
      <c r="BQ16" s="300" t="s">
        <v>4013</v>
      </c>
      <c r="BR16" s="300" t="s">
        <v>4014</v>
      </c>
      <c r="BS16" s="300"/>
      <c r="BT16" s="349"/>
      <c r="BU16" s="337"/>
      <c r="BV16" s="337"/>
      <c r="BW16" s="337"/>
      <c r="BX16" s="337"/>
      <c r="BY16" s="338"/>
      <c r="BZ16" s="338" t="s">
        <v>2815</v>
      </c>
      <c r="CA16" s="338"/>
      <c r="CB16" s="348" t="s">
        <v>3034</v>
      </c>
      <c r="CC16" s="339"/>
      <c r="CD16" s="339"/>
      <c r="CE16" s="339"/>
      <c r="CF16" s="339"/>
      <c r="CG16" s="339"/>
      <c r="CH16" s="347"/>
      <c r="CI16" s="340"/>
      <c r="CJ16" s="340"/>
      <c r="CK16" s="340"/>
      <c r="CL16" s="340"/>
      <c r="CM16" s="340"/>
      <c r="CN16" s="340"/>
      <c r="CO16" s="340"/>
      <c r="CP16" s="340"/>
      <c r="CQ16" s="52"/>
      <c r="CR16" s="9"/>
      <c r="CS16" s="9"/>
      <c r="CT16" s="22"/>
      <c r="CU16" s="54"/>
      <c r="CV16" s="68"/>
      <c r="CW16" s="68"/>
      <c r="CX16" s="68"/>
      <c r="CY16" s="68"/>
      <c r="CZ16" s="68"/>
      <c r="DA16" s="68"/>
      <c r="DB16" s="68"/>
      <c r="DC16" s="56"/>
      <c r="DD16" s="13"/>
      <c r="DE16" s="13"/>
      <c r="DF16" s="13"/>
      <c r="DG16" s="13"/>
      <c r="DH16" s="47"/>
      <c r="DI16" s="60"/>
      <c r="DJ16" s="64"/>
      <c r="DK16" s="301"/>
      <c r="DL16" s="301"/>
      <c r="DM16" s="302"/>
      <c r="DN16" s="67" t="s">
        <v>94</v>
      </c>
      <c r="DO16" s="15" t="s">
        <v>200</v>
      </c>
      <c r="DP16" s="15" t="s">
        <v>109</v>
      </c>
      <c r="DQ16" s="15" t="s">
        <v>1746</v>
      </c>
      <c r="DR16" s="2"/>
    </row>
    <row r="17" spans="2:122">
      <c r="B17" s="299">
        <v>401953111</v>
      </c>
      <c r="C17" s="9" t="s">
        <v>240</v>
      </c>
      <c r="D17" s="9" t="s">
        <v>266</v>
      </c>
      <c r="E17" s="8">
        <v>2023</v>
      </c>
      <c r="F17" s="9" t="s">
        <v>3704</v>
      </c>
      <c r="G17" s="22" t="s">
        <v>3760</v>
      </c>
      <c r="H17" s="304">
        <v>54850</v>
      </c>
      <c r="I17" s="305">
        <v>51510</v>
      </c>
      <c r="J17" s="68" t="s">
        <v>4022</v>
      </c>
      <c r="K17" s="69" t="s">
        <v>4021</v>
      </c>
      <c r="L17" s="37" t="s">
        <v>106</v>
      </c>
      <c r="M17" s="138">
        <v>4</v>
      </c>
      <c r="N17" s="10">
        <v>5</v>
      </c>
      <c r="O17" s="207">
        <v>185.9</v>
      </c>
      <c r="P17" s="207">
        <v>71.900000000000006</v>
      </c>
      <c r="Q17" s="207">
        <v>56.4</v>
      </c>
      <c r="R17" s="207">
        <v>112.2</v>
      </c>
      <c r="S17" s="207"/>
      <c r="T17" s="207"/>
      <c r="U17" s="207">
        <v>5.4</v>
      </c>
      <c r="V17" s="207"/>
      <c r="W17" s="207"/>
      <c r="X17" s="207">
        <v>37.4</v>
      </c>
      <c r="Y17" s="116"/>
      <c r="Z17" s="207"/>
      <c r="AA17" s="207">
        <v>13</v>
      </c>
      <c r="AB17" s="207"/>
      <c r="AC17" s="10">
        <v>3834</v>
      </c>
      <c r="AD17" s="10">
        <v>4850</v>
      </c>
      <c r="AE17" s="10">
        <v>884</v>
      </c>
      <c r="AF17" s="27"/>
      <c r="AG17" s="39" t="s">
        <v>241</v>
      </c>
      <c r="AH17" s="205">
        <v>3</v>
      </c>
      <c r="AI17" s="11">
        <v>382</v>
      </c>
      <c r="AJ17" s="11">
        <v>5800</v>
      </c>
      <c r="AK17" s="11">
        <v>368</v>
      </c>
      <c r="AL17" s="11">
        <v>1800</v>
      </c>
      <c r="AM17" s="11">
        <v>24</v>
      </c>
      <c r="AN17" s="11" t="s">
        <v>99</v>
      </c>
      <c r="AO17" s="11" t="s">
        <v>112</v>
      </c>
      <c r="AP17" s="14" t="s">
        <v>146</v>
      </c>
      <c r="AQ17" s="49" t="s">
        <v>173</v>
      </c>
      <c r="AR17" s="40" t="s">
        <v>3767</v>
      </c>
      <c r="AS17" s="301" t="s">
        <v>101</v>
      </c>
      <c r="AT17" s="12">
        <v>15.6</v>
      </c>
      <c r="AU17" s="12">
        <v>26</v>
      </c>
      <c r="AV17" s="12" t="s">
        <v>3824</v>
      </c>
      <c r="AW17" s="30" t="s">
        <v>3922</v>
      </c>
      <c r="AX17" s="12"/>
      <c r="AY17" s="12"/>
      <c r="AZ17" s="12"/>
      <c r="BA17" s="12"/>
      <c r="BB17" s="12"/>
      <c r="BC17" s="12"/>
      <c r="BD17" s="209">
        <v>38.700000000000003</v>
      </c>
      <c r="BE17" s="210"/>
      <c r="BF17" s="210">
        <v>42</v>
      </c>
      <c r="BG17" s="210">
        <v>56</v>
      </c>
      <c r="BH17" s="210">
        <v>37.6</v>
      </c>
      <c r="BI17" s="210"/>
      <c r="BJ17" s="210">
        <v>35.200000000000003</v>
      </c>
      <c r="BK17" s="211">
        <v>54.6</v>
      </c>
      <c r="BL17" s="36" t="s">
        <v>102</v>
      </c>
      <c r="BM17" s="8" t="s">
        <v>102</v>
      </c>
      <c r="BN17" s="8" t="s">
        <v>2773</v>
      </c>
      <c r="BO17" s="8" t="s">
        <v>2774</v>
      </c>
      <c r="BP17" s="334" t="s">
        <v>4040</v>
      </c>
      <c r="BQ17" s="300" t="s">
        <v>4013</v>
      </c>
      <c r="BR17" s="300" t="s">
        <v>4014</v>
      </c>
      <c r="BS17" s="300"/>
      <c r="BT17" s="349"/>
      <c r="BU17" s="337"/>
      <c r="BV17" s="337"/>
      <c r="BW17" s="337"/>
      <c r="BX17" s="337"/>
      <c r="BY17" s="338"/>
      <c r="BZ17" s="338" t="s">
        <v>2815</v>
      </c>
      <c r="CA17" s="338"/>
      <c r="CB17" s="348" t="s">
        <v>3034</v>
      </c>
      <c r="CC17" s="339"/>
      <c r="CD17" s="339"/>
      <c r="CE17" s="339"/>
      <c r="CF17" s="339"/>
      <c r="CG17" s="339"/>
      <c r="CH17" s="347"/>
      <c r="CI17" s="340"/>
      <c r="CJ17" s="340"/>
      <c r="CK17" s="340"/>
      <c r="CL17" s="340"/>
      <c r="CM17" s="340"/>
      <c r="CN17" s="340"/>
      <c r="CO17" s="340"/>
      <c r="CP17" s="340"/>
      <c r="CQ17" s="52"/>
      <c r="CR17" s="9"/>
      <c r="CS17" s="9"/>
      <c r="CT17" s="22"/>
      <c r="CU17" s="54"/>
      <c r="CV17" s="68"/>
      <c r="CW17" s="68"/>
      <c r="CX17" s="68"/>
      <c r="CY17" s="68"/>
      <c r="CZ17" s="68"/>
      <c r="DA17" s="68"/>
      <c r="DB17" s="68"/>
      <c r="DC17" s="56"/>
      <c r="DD17" s="13"/>
      <c r="DE17" s="13"/>
      <c r="DF17" s="13"/>
      <c r="DG17" s="13"/>
      <c r="DH17" s="47"/>
      <c r="DI17" s="60"/>
      <c r="DJ17" s="64"/>
      <c r="DK17" s="301"/>
      <c r="DL17" s="301"/>
      <c r="DM17" s="302"/>
      <c r="DN17" s="67" t="s">
        <v>94</v>
      </c>
      <c r="DO17" s="15" t="s">
        <v>200</v>
      </c>
      <c r="DP17" s="15" t="s">
        <v>109</v>
      </c>
      <c r="DQ17" s="15" t="s">
        <v>1746</v>
      </c>
      <c r="DR17" s="2"/>
    </row>
    <row r="18" spans="2:122">
      <c r="B18" s="299">
        <v>401953113</v>
      </c>
      <c r="C18" s="9" t="s">
        <v>240</v>
      </c>
      <c r="D18" s="9" t="s">
        <v>266</v>
      </c>
      <c r="E18" s="8">
        <v>2023</v>
      </c>
      <c r="F18" s="9" t="s">
        <v>3705</v>
      </c>
      <c r="G18" s="22" t="s">
        <v>3761</v>
      </c>
      <c r="H18" s="304">
        <v>56850</v>
      </c>
      <c r="I18" s="305">
        <v>53370</v>
      </c>
      <c r="J18" s="68" t="s">
        <v>4022</v>
      </c>
      <c r="K18" s="69" t="s">
        <v>4021</v>
      </c>
      <c r="L18" s="37" t="s">
        <v>106</v>
      </c>
      <c r="M18" s="138">
        <v>4</v>
      </c>
      <c r="N18" s="10">
        <v>5</v>
      </c>
      <c r="O18" s="207">
        <v>185.9</v>
      </c>
      <c r="P18" s="207">
        <v>71.900000000000006</v>
      </c>
      <c r="Q18" s="207">
        <v>56.7</v>
      </c>
      <c r="R18" s="207">
        <v>112.2</v>
      </c>
      <c r="S18" s="207"/>
      <c r="T18" s="207"/>
      <c r="U18" s="207">
        <v>5.4</v>
      </c>
      <c r="V18" s="207"/>
      <c r="W18" s="207"/>
      <c r="X18" s="207">
        <v>39.200000000000003</v>
      </c>
      <c r="Y18" s="116"/>
      <c r="Z18" s="207"/>
      <c r="AA18" s="207">
        <v>13</v>
      </c>
      <c r="AB18" s="207"/>
      <c r="AC18" s="10">
        <v>3951</v>
      </c>
      <c r="AD18" s="10">
        <v>4982</v>
      </c>
      <c r="AE18" s="10">
        <v>882</v>
      </c>
      <c r="AF18" s="27"/>
      <c r="AG18" s="39" t="s">
        <v>241</v>
      </c>
      <c r="AH18" s="205">
        <v>3</v>
      </c>
      <c r="AI18" s="11">
        <v>382</v>
      </c>
      <c r="AJ18" s="11">
        <v>5800</v>
      </c>
      <c r="AK18" s="11">
        <v>368</v>
      </c>
      <c r="AL18" s="11">
        <v>1800</v>
      </c>
      <c r="AM18" s="11">
        <v>24</v>
      </c>
      <c r="AN18" s="11" t="s">
        <v>99</v>
      </c>
      <c r="AO18" s="11" t="s">
        <v>112</v>
      </c>
      <c r="AP18" s="14" t="s">
        <v>137</v>
      </c>
      <c r="AQ18" s="49" t="s">
        <v>173</v>
      </c>
      <c r="AR18" s="40" t="s">
        <v>3767</v>
      </c>
      <c r="AS18" s="301" t="s">
        <v>101</v>
      </c>
      <c r="AT18" s="12">
        <v>15.6</v>
      </c>
      <c r="AU18" s="12">
        <v>26</v>
      </c>
      <c r="AV18" s="12" t="s">
        <v>3821</v>
      </c>
      <c r="AW18" s="30" t="s">
        <v>3872</v>
      </c>
      <c r="AX18" s="12"/>
      <c r="AY18" s="12"/>
      <c r="AZ18" s="12"/>
      <c r="BA18" s="12"/>
      <c r="BB18" s="12"/>
      <c r="BC18" s="12"/>
      <c r="BD18" s="209">
        <v>38.700000000000003</v>
      </c>
      <c r="BE18" s="210"/>
      <c r="BF18" s="210">
        <v>42</v>
      </c>
      <c r="BG18" s="210">
        <v>56</v>
      </c>
      <c r="BH18" s="210">
        <v>37.6</v>
      </c>
      <c r="BI18" s="210"/>
      <c r="BJ18" s="210">
        <v>35.200000000000003</v>
      </c>
      <c r="BK18" s="211">
        <v>54.6</v>
      </c>
      <c r="BL18" s="36" t="s">
        <v>102</v>
      </c>
      <c r="BM18" s="8" t="s">
        <v>102</v>
      </c>
      <c r="BN18" s="8" t="s">
        <v>2773</v>
      </c>
      <c r="BO18" s="8" t="s">
        <v>2774</v>
      </c>
      <c r="BP18" s="334" t="s">
        <v>4041</v>
      </c>
      <c r="BQ18" s="300" t="s">
        <v>4013</v>
      </c>
      <c r="BR18" s="300" t="s">
        <v>4014</v>
      </c>
      <c r="BS18" s="300"/>
      <c r="BT18" s="349"/>
      <c r="BU18" s="337"/>
      <c r="BV18" s="337"/>
      <c r="BW18" s="337"/>
      <c r="BX18" s="337"/>
      <c r="BY18" s="338"/>
      <c r="BZ18" s="338" t="s">
        <v>2815</v>
      </c>
      <c r="CA18" s="338"/>
      <c r="CB18" s="348" t="s">
        <v>3034</v>
      </c>
      <c r="CC18" s="339"/>
      <c r="CD18" s="339"/>
      <c r="CE18" s="339"/>
      <c r="CF18" s="339"/>
      <c r="CG18" s="339"/>
      <c r="CH18" s="347"/>
      <c r="CI18" s="340"/>
      <c r="CJ18" s="340"/>
      <c r="CK18" s="340"/>
      <c r="CL18" s="340"/>
      <c r="CM18" s="340"/>
      <c r="CN18" s="340"/>
      <c r="CO18" s="340"/>
      <c r="CP18" s="340"/>
      <c r="CQ18" s="52"/>
      <c r="CR18" s="9"/>
      <c r="CS18" s="9"/>
      <c r="CT18" s="22"/>
      <c r="CU18" s="54"/>
      <c r="CV18" s="68"/>
      <c r="CW18" s="68"/>
      <c r="CX18" s="68"/>
      <c r="CY18" s="68"/>
      <c r="CZ18" s="68"/>
      <c r="DA18" s="68"/>
      <c r="DB18" s="68"/>
      <c r="DC18" s="56"/>
      <c r="DD18" s="13"/>
      <c r="DE18" s="13"/>
      <c r="DF18" s="13"/>
      <c r="DG18" s="13"/>
      <c r="DH18" s="47"/>
      <c r="DI18" s="60"/>
      <c r="DJ18" s="64"/>
      <c r="DK18" s="301"/>
      <c r="DL18" s="301"/>
      <c r="DM18" s="302"/>
      <c r="DN18" s="67" t="s">
        <v>94</v>
      </c>
      <c r="DO18" s="15" t="s">
        <v>200</v>
      </c>
      <c r="DP18" s="15" t="s">
        <v>109</v>
      </c>
      <c r="DQ18" s="15" t="s">
        <v>1746</v>
      </c>
      <c r="DR18" s="2"/>
    </row>
    <row r="19" spans="2:122">
      <c r="B19" s="299">
        <v>401953115</v>
      </c>
      <c r="C19" s="9" t="s">
        <v>240</v>
      </c>
      <c r="D19" s="9" t="s">
        <v>266</v>
      </c>
      <c r="E19" s="8">
        <v>2023</v>
      </c>
      <c r="F19" s="9" t="s">
        <v>3707</v>
      </c>
      <c r="G19" s="22" t="s">
        <v>3763</v>
      </c>
      <c r="H19" s="304">
        <v>45300</v>
      </c>
      <c r="I19" s="305">
        <v>42630</v>
      </c>
      <c r="J19" s="68" t="s">
        <v>4020</v>
      </c>
      <c r="K19" s="69" t="s">
        <v>4021</v>
      </c>
      <c r="L19" s="37" t="s">
        <v>106</v>
      </c>
      <c r="M19" s="138">
        <v>4</v>
      </c>
      <c r="N19" s="10">
        <v>5</v>
      </c>
      <c r="O19" s="207">
        <v>185.9</v>
      </c>
      <c r="P19" s="207">
        <v>71.900000000000006</v>
      </c>
      <c r="Q19" s="207">
        <v>56.9</v>
      </c>
      <c r="R19" s="207">
        <v>112.2</v>
      </c>
      <c r="S19" s="207"/>
      <c r="T19" s="207"/>
      <c r="U19" s="207">
        <v>5.8</v>
      </c>
      <c r="V19" s="207"/>
      <c r="W19" s="207"/>
      <c r="X19" s="207">
        <v>39.4</v>
      </c>
      <c r="Y19" s="116"/>
      <c r="Z19" s="207"/>
      <c r="AA19" s="207">
        <v>13.2</v>
      </c>
      <c r="AB19" s="207"/>
      <c r="AC19" s="10">
        <v>4083</v>
      </c>
      <c r="AD19" s="10">
        <v>5071</v>
      </c>
      <c r="AE19" s="10">
        <v>820</v>
      </c>
      <c r="AF19" s="27"/>
      <c r="AG19" s="39" t="s">
        <v>89</v>
      </c>
      <c r="AH19" s="205">
        <v>2</v>
      </c>
      <c r="AI19" s="11">
        <v>288</v>
      </c>
      <c r="AJ19" s="11">
        <v>3800</v>
      </c>
      <c r="AK19" s="11">
        <v>310</v>
      </c>
      <c r="AL19" s="11">
        <v>1450</v>
      </c>
      <c r="AM19" s="11">
        <v>16</v>
      </c>
      <c r="AN19" s="11" t="s">
        <v>99</v>
      </c>
      <c r="AO19" s="11" t="s">
        <v>112</v>
      </c>
      <c r="AP19" s="14" t="s">
        <v>137</v>
      </c>
      <c r="AQ19" s="49" t="s">
        <v>173</v>
      </c>
      <c r="AR19" s="40" t="s">
        <v>3768</v>
      </c>
      <c r="AS19" s="301" t="s">
        <v>101</v>
      </c>
      <c r="AT19" s="12">
        <v>10.6</v>
      </c>
      <c r="AU19" s="12"/>
      <c r="AV19" s="12"/>
      <c r="AW19" s="30" t="s">
        <v>3792</v>
      </c>
      <c r="AX19" s="12"/>
      <c r="AY19" s="12"/>
      <c r="AZ19" s="12"/>
      <c r="BA19" s="12"/>
      <c r="BB19" s="12"/>
      <c r="BC19" s="12"/>
      <c r="BD19" s="209">
        <v>38.700000000000003</v>
      </c>
      <c r="BE19" s="210"/>
      <c r="BF19" s="210">
        <v>42</v>
      </c>
      <c r="BG19" s="210">
        <v>56</v>
      </c>
      <c r="BH19" s="210">
        <v>37.6</v>
      </c>
      <c r="BI19" s="210"/>
      <c r="BJ19" s="210">
        <v>35.200000000000003</v>
      </c>
      <c r="BK19" s="211">
        <v>54.6</v>
      </c>
      <c r="BL19" s="36" t="s">
        <v>102</v>
      </c>
      <c r="BM19" s="8" t="s">
        <v>102</v>
      </c>
      <c r="BN19" s="8" t="s">
        <v>2773</v>
      </c>
      <c r="BO19" s="8" t="s">
        <v>2774</v>
      </c>
      <c r="BP19" s="334" t="s">
        <v>4042</v>
      </c>
      <c r="BQ19" s="300" t="s">
        <v>4013</v>
      </c>
      <c r="BR19" s="300" t="s">
        <v>4014</v>
      </c>
      <c r="BS19" s="300"/>
      <c r="BT19" s="349"/>
      <c r="BU19" s="337"/>
      <c r="BV19" s="337"/>
      <c r="BW19" s="337"/>
      <c r="BX19" s="337"/>
      <c r="BY19" s="338"/>
      <c r="BZ19" s="338" t="s">
        <v>2815</v>
      </c>
      <c r="CA19" s="338"/>
      <c r="CB19" s="348" t="s">
        <v>3034</v>
      </c>
      <c r="CC19" s="339"/>
      <c r="CD19" s="339"/>
      <c r="CE19" s="339"/>
      <c r="CF19" s="339"/>
      <c r="CG19" s="339"/>
      <c r="CH19" s="347"/>
      <c r="CI19" s="340"/>
      <c r="CJ19" s="340"/>
      <c r="CK19" s="340"/>
      <c r="CL19" s="340"/>
      <c r="CM19" s="340"/>
      <c r="CN19" s="340"/>
      <c r="CO19" s="340"/>
      <c r="CP19" s="340"/>
      <c r="CQ19" s="52"/>
      <c r="CR19" s="9"/>
      <c r="CS19" s="9"/>
      <c r="CT19" s="22"/>
      <c r="CU19" s="54"/>
      <c r="CV19" s="68"/>
      <c r="CW19" s="68"/>
      <c r="CX19" s="68"/>
      <c r="CY19" s="68"/>
      <c r="CZ19" s="68"/>
      <c r="DA19" s="68"/>
      <c r="DB19" s="68"/>
      <c r="DC19" s="56"/>
      <c r="DD19" s="13"/>
      <c r="DE19" s="13"/>
      <c r="DF19" s="13"/>
      <c r="DG19" s="13"/>
      <c r="DH19" s="47"/>
      <c r="DI19" s="60"/>
      <c r="DJ19" s="64"/>
      <c r="DK19" s="301"/>
      <c r="DL19" s="301"/>
      <c r="DM19" s="302"/>
      <c r="DN19" s="67" t="s">
        <v>94</v>
      </c>
      <c r="DO19" s="15" t="s">
        <v>200</v>
      </c>
      <c r="DP19" s="15" t="s">
        <v>109</v>
      </c>
      <c r="DQ19" s="15" t="s">
        <v>1746</v>
      </c>
      <c r="DR19" s="2"/>
    </row>
    <row r="20" spans="2:122">
      <c r="B20" s="299">
        <v>401953114</v>
      </c>
      <c r="C20" s="9" t="s">
        <v>240</v>
      </c>
      <c r="D20" s="9" t="s">
        <v>266</v>
      </c>
      <c r="E20" s="8">
        <v>2023</v>
      </c>
      <c r="F20" s="9" t="s">
        <v>3700</v>
      </c>
      <c r="G20" s="22" t="s">
        <v>868</v>
      </c>
      <c r="H20" s="304">
        <v>44300</v>
      </c>
      <c r="I20" s="305">
        <v>41700</v>
      </c>
      <c r="J20" s="68" t="s">
        <v>4020</v>
      </c>
      <c r="K20" s="69" t="s">
        <v>4021</v>
      </c>
      <c r="L20" s="37" t="s">
        <v>106</v>
      </c>
      <c r="M20" s="138">
        <v>4</v>
      </c>
      <c r="N20" s="10">
        <v>5</v>
      </c>
      <c r="O20" s="207">
        <v>185.9</v>
      </c>
      <c r="P20" s="207">
        <v>71.900000000000006</v>
      </c>
      <c r="Q20" s="207">
        <v>57</v>
      </c>
      <c r="R20" s="207">
        <v>112.2</v>
      </c>
      <c r="S20" s="207"/>
      <c r="T20" s="207"/>
      <c r="U20" s="207">
        <v>5.4</v>
      </c>
      <c r="V20" s="207"/>
      <c r="W20" s="207"/>
      <c r="X20" s="207">
        <v>39.200000000000003</v>
      </c>
      <c r="Y20" s="116"/>
      <c r="Z20" s="207"/>
      <c r="AA20" s="207">
        <v>13</v>
      </c>
      <c r="AB20" s="207"/>
      <c r="AC20" s="10">
        <v>3671</v>
      </c>
      <c r="AD20" s="10">
        <v>4740</v>
      </c>
      <c r="AE20" s="10">
        <v>853</v>
      </c>
      <c r="AF20" s="27"/>
      <c r="AG20" s="39" t="s">
        <v>89</v>
      </c>
      <c r="AH20" s="205">
        <v>2</v>
      </c>
      <c r="AI20" s="11">
        <v>255</v>
      </c>
      <c r="AJ20" s="11">
        <v>5000</v>
      </c>
      <c r="AK20" s="11">
        <v>295</v>
      </c>
      <c r="AL20" s="11">
        <v>1550</v>
      </c>
      <c r="AM20" s="11">
        <v>16</v>
      </c>
      <c r="AN20" s="11" t="s">
        <v>99</v>
      </c>
      <c r="AO20" s="11" t="s">
        <v>112</v>
      </c>
      <c r="AP20" s="14" t="s">
        <v>137</v>
      </c>
      <c r="AQ20" s="49" t="s">
        <v>173</v>
      </c>
      <c r="AR20" s="40" t="s">
        <v>92</v>
      </c>
      <c r="AS20" s="301" t="s">
        <v>101</v>
      </c>
      <c r="AT20" s="12">
        <v>15.6</v>
      </c>
      <c r="AU20" s="12"/>
      <c r="AV20" s="12"/>
      <c r="AW20" s="30" t="s">
        <v>3792</v>
      </c>
      <c r="AX20" s="12"/>
      <c r="AY20" s="12"/>
      <c r="AZ20" s="12"/>
      <c r="BA20" s="12"/>
      <c r="BB20" s="12"/>
      <c r="BC20" s="12"/>
      <c r="BD20" s="209">
        <v>38.700000000000003</v>
      </c>
      <c r="BE20" s="210"/>
      <c r="BF20" s="210">
        <v>42</v>
      </c>
      <c r="BG20" s="210">
        <v>56</v>
      </c>
      <c r="BH20" s="210">
        <v>37.6</v>
      </c>
      <c r="BI20" s="210"/>
      <c r="BJ20" s="210">
        <v>35.200000000000003</v>
      </c>
      <c r="BK20" s="211">
        <v>54.6</v>
      </c>
      <c r="BL20" s="36" t="s">
        <v>102</v>
      </c>
      <c r="BM20" s="8" t="s">
        <v>102</v>
      </c>
      <c r="BN20" s="8" t="s">
        <v>2773</v>
      </c>
      <c r="BO20" s="8" t="s">
        <v>2774</v>
      </c>
      <c r="BP20" s="334" t="s">
        <v>4043</v>
      </c>
      <c r="BQ20" s="300" t="s">
        <v>4013</v>
      </c>
      <c r="BR20" s="300" t="s">
        <v>4014</v>
      </c>
      <c r="BS20" s="300"/>
      <c r="BT20" s="349"/>
      <c r="BU20" s="337"/>
      <c r="BV20" s="337"/>
      <c r="BW20" s="337"/>
      <c r="BX20" s="337"/>
      <c r="BY20" s="338"/>
      <c r="BZ20" s="338" t="s">
        <v>2815</v>
      </c>
      <c r="CA20" s="338"/>
      <c r="CB20" s="348" t="s">
        <v>3034</v>
      </c>
      <c r="CC20" s="339"/>
      <c r="CD20" s="339"/>
      <c r="CE20" s="339"/>
      <c r="CF20" s="339"/>
      <c r="CG20" s="339"/>
      <c r="CH20" s="347"/>
      <c r="CI20" s="340"/>
      <c r="CJ20" s="340"/>
      <c r="CK20" s="340"/>
      <c r="CL20" s="340"/>
      <c r="CM20" s="340"/>
      <c r="CN20" s="340"/>
      <c r="CO20" s="340"/>
      <c r="CP20" s="340"/>
      <c r="CQ20" s="52"/>
      <c r="CR20" s="9"/>
      <c r="CS20" s="9"/>
      <c r="CT20" s="22"/>
      <c r="CU20" s="54"/>
      <c r="CV20" s="68"/>
      <c r="CW20" s="68"/>
      <c r="CX20" s="68"/>
      <c r="CY20" s="68"/>
      <c r="CZ20" s="68"/>
      <c r="DA20" s="68"/>
      <c r="DB20" s="68"/>
      <c r="DC20" s="56"/>
      <c r="DD20" s="13"/>
      <c r="DE20" s="13"/>
      <c r="DF20" s="13"/>
      <c r="DG20" s="13"/>
      <c r="DH20" s="47"/>
      <c r="DI20" s="60"/>
      <c r="DJ20" s="64"/>
      <c r="DK20" s="301"/>
      <c r="DL20" s="301"/>
      <c r="DM20" s="302"/>
      <c r="DN20" s="67" t="s">
        <v>94</v>
      </c>
      <c r="DO20" s="15" t="s">
        <v>200</v>
      </c>
      <c r="DP20" s="15" t="s">
        <v>109</v>
      </c>
      <c r="DQ20" s="15" t="s">
        <v>1746</v>
      </c>
      <c r="DR20" s="2"/>
    </row>
    <row r="21" spans="2:122">
      <c r="B21" s="299">
        <v>401927063</v>
      </c>
      <c r="C21" s="9" t="s">
        <v>240</v>
      </c>
      <c r="D21" s="237" t="s">
        <v>266</v>
      </c>
      <c r="E21" s="8">
        <v>2023</v>
      </c>
      <c r="F21" s="237" t="s">
        <v>4010</v>
      </c>
      <c r="G21" s="238" t="s">
        <v>800</v>
      </c>
      <c r="H21" s="304">
        <v>72800</v>
      </c>
      <c r="I21" s="305">
        <v>68205</v>
      </c>
      <c r="J21" s="68" t="s">
        <v>3782</v>
      </c>
      <c r="K21" s="69" t="s">
        <v>3783</v>
      </c>
      <c r="L21" s="37" t="s">
        <v>106</v>
      </c>
      <c r="M21" s="138">
        <v>4</v>
      </c>
      <c r="N21" s="10">
        <v>5</v>
      </c>
      <c r="O21" s="207">
        <v>189.1</v>
      </c>
      <c r="P21" s="207">
        <v>74.3</v>
      </c>
      <c r="Q21" s="207">
        <v>56.4</v>
      </c>
      <c r="R21" s="207">
        <v>112.5</v>
      </c>
      <c r="S21" s="207"/>
      <c r="T21" s="207"/>
      <c r="U21" s="207">
        <v>4.7</v>
      </c>
      <c r="V21" s="207"/>
      <c r="W21" s="207"/>
      <c r="X21" s="207">
        <v>40</v>
      </c>
      <c r="Y21" s="116"/>
      <c r="Z21" s="207"/>
      <c r="AA21" s="207">
        <v>13</v>
      </c>
      <c r="AB21" s="207"/>
      <c r="AC21" s="10">
        <v>3840</v>
      </c>
      <c r="AD21" s="10">
        <v>4870</v>
      </c>
      <c r="AE21" s="10">
        <v>860</v>
      </c>
      <c r="AF21" s="27"/>
      <c r="AG21" s="39" t="s">
        <v>241</v>
      </c>
      <c r="AH21" s="205">
        <v>3</v>
      </c>
      <c r="AI21" s="11">
        <v>473</v>
      </c>
      <c r="AJ21" s="11">
        <v>6250</v>
      </c>
      <c r="AK21" s="11">
        <v>406</v>
      </c>
      <c r="AL21" s="11">
        <v>2650</v>
      </c>
      <c r="AM21" s="11">
        <v>24</v>
      </c>
      <c r="AN21" s="11" t="s">
        <v>99</v>
      </c>
      <c r="AO21" s="11" t="s">
        <v>112</v>
      </c>
      <c r="AP21" s="14" t="s">
        <v>146</v>
      </c>
      <c r="AQ21" s="49" t="s">
        <v>105</v>
      </c>
      <c r="AR21" s="40" t="s">
        <v>92</v>
      </c>
      <c r="AS21" s="301" t="s">
        <v>101</v>
      </c>
      <c r="AT21" s="12">
        <v>15.6</v>
      </c>
      <c r="AU21" s="12">
        <v>19</v>
      </c>
      <c r="AV21" s="12" t="s">
        <v>3797</v>
      </c>
      <c r="AW21" s="30" t="s">
        <v>3845</v>
      </c>
      <c r="AX21" s="12"/>
      <c r="AY21" s="12"/>
      <c r="AZ21" s="12"/>
      <c r="BA21" s="12"/>
      <c r="BB21" s="12"/>
      <c r="BC21" s="12"/>
      <c r="BD21" s="209">
        <v>40.6</v>
      </c>
      <c r="BE21" s="210"/>
      <c r="BF21" s="210">
        <v>41.6</v>
      </c>
      <c r="BG21" s="210">
        <v>56</v>
      </c>
      <c r="BH21" s="210">
        <v>37.799999999999997</v>
      </c>
      <c r="BI21" s="210"/>
      <c r="BJ21" s="210">
        <v>35.6</v>
      </c>
      <c r="BK21" s="211">
        <v>54.6</v>
      </c>
      <c r="BL21" s="36" t="s">
        <v>102</v>
      </c>
      <c r="BM21" s="8" t="s">
        <v>102</v>
      </c>
      <c r="BN21" s="8" t="s">
        <v>2773</v>
      </c>
      <c r="BO21" s="8" t="s">
        <v>2774</v>
      </c>
      <c r="BP21" s="334" t="s">
        <v>4044</v>
      </c>
      <c r="BQ21" s="300" t="s">
        <v>3780</v>
      </c>
      <c r="BR21" s="300" t="s">
        <v>4011</v>
      </c>
      <c r="BS21" s="300"/>
      <c r="BT21" s="349"/>
      <c r="BU21" s="337"/>
      <c r="BV21" s="337"/>
      <c r="BW21" s="337"/>
      <c r="BX21" s="337"/>
      <c r="BY21" s="338"/>
      <c r="BZ21" s="338" t="s">
        <v>3614</v>
      </c>
      <c r="CA21" s="338"/>
      <c r="CB21" s="348"/>
      <c r="CC21" s="339"/>
      <c r="CD21" s="339"/>
      <c r="CE21" s="339"/>
      <c r="CF21" s="339"/>
      <c r="CG21" s="339"/>
      <c r="CH21" s="347"/>
      <c r="CI21" s="340"/>
      <c r="CJ21" s="340"/>
      <c r="CK21" s="340"/>
      <c r="CL21" s="340"/>
      <c r="CM21" s="340"/>
      <c r="CN21" s="340"/>
      <c r="CO21" s="340"/>
      <c r="CP21" s="340"/>
      <c r="CQ21" s="52"/>
      <c r="CR21" s="9"/>
      <c r="CS21" s="9"/>
      <c r="CT21" s="22"/>
      <c r="CU21" s="54"/>
      <c r="CV21" s="68"/>
      <c r="CW21" s="68"/>
      <c r="CX21" s="68"/>
      <c r="CY21" s="68"/>
      <c r="CZ21" s="68"/>
      <c r="DA21" s="68"/>
      <c r="DB21" s="68"/>
      <c r="DC21" s="56"/>
      <c r="DD21" s="13"/>
      <c r="DE21" s="13"/>
      <c r="DF21" s="13"/>
      <c r="DG21" s="13"/>
      <c r="DH21" s="47"/>
      <c r="DI21" s="60"/>
      <c r="DJ21" s="64"/>
      <c r="DK21" s="301"/>
      <c r="DL21" s="301"/>
      <c r="DM21" s="302"/>
      <c r="DN21" s="67" t="s">
        <v>94</v>
      </c>
      <c r="DO21" s="15" t="s">
        <v>200</v>
      </c>
      <c r="DP21" s="15" t="s">
        <v>109</v>
      </c>
      <c r="DQ21" s="15" t="s">
        <v>1746</v>
      </c>
      <c r="DR21" s="2"/>
    </row>
    <row r="22" spans="2:122">
      <c r="B22" s="299">
        <v>401945973</v>
      </c>
      <c r="C22" s="9" t="s">
        <v>240</v>
      </c>
      <c r="D22" s="237" t="s">
        <v>266</v>
      </c>
      <c r="E22" s="8">
        <v>2023</v>
      </c>
      <c r="F22" s="237" t="s">
        <v>3720</v>
      </c>
      <c r="G22" s="238" t="s">
        <v>3628</v>
      </c>
      <c r="H22" s="304">
        <v>80800</v>
      </c>
      <c r="I22" s="305">
        <v>75645</v>
      </c>
      <c r="J22" s="68" t="s">
        <v>3782</v>
      </c>
      <c r="K22" s="69" t="s">
        <v>3783</v>
      </c>
      <c r="L22" s="37" t="s">
        <v>106</v>
      </c>
      <c r="M22" s="138">
        <v>4</v>
      </c>
      <c r="N22" s="10">
        <v>5</v>
      </c>
      <c r="O22" s="207">
        <v>189.1</v>
      </c>
      <c r="P22" s="207">
        <v>74.3</v>
      </c>
      <c r="Q22" s="207">
        <v>56.5</v>
      </c>
      <c r="R22" s="207">
        <v>112.5</v>
      </c>
      <c r="S22" s="207"/>
      <c r="T22" s="207"/>
      <c r="U22" s="207">
        <v>4.8</v>
      </c>
      <c r="V22" s="207"/>
      <c r="W22" s="207"/>
      <c r="X22" s="207">
        <v>40</v>
      </c>
      <c r="Y22" s="116"/>
      <c r="Z22" s="207"/>
      <c r="AA22" s="207">
        <v>13</v>
      </c>
      <c r="AB22" s="207"/>
      <c r="AC22" s="10">
        <v>3990</v>
      </c>
      <c r="AD22" s="10">
        <v>4982</v>
      </c>
      <c r="AE22" s="10">
        <v>860</v>
      </c>
      <c r="AF22" s="27"/>
      <c r="AG22" s="39" t="s">
        <v>241</v>
      </c>
      <c r="AH22" s="205">
        <v>3</v>
      </c>
      <c r="AI22" s="11">
        <v>503</v>
      </c>
      <c r="AJ22" s="11">
        <v>6250</v>
      </c>
      <c r="AK22" s="11">
        <v>479</v>
      </c>
      <c r="AL22" s="11">
        <v>2750</v>
      </c>
      <c r="AM22" s="11">
        <v>24</v>
      </c>
      <c r="AN22" s="11" t="s">
        <v>99</v>
      </c>
      <c r="AO22" s="11" t="s">
        <v>112</v>
      </c>
      <c r="AP22" s="14" t="s">
        <v>137</v>
      </c>
      <c r="AQ22" s="49" t="s">
        <v>744</v>
      </c>
      <c r="AR22" s="40" t="s">
        <v>92</v>
      </c>
      <c r="AS22" s="301" t="s">
        <v>101</v>
      </c>
      <c r="AT22" s="12">
        <v>15.6</v>
      </c>
      <c r="AU22" s="12">
        <v>18</v>
      </c>
      <c r="AV22" s="12" t="s">
        <v>3806</v>
      </c>
      <c r="AW22" s="30" t="s">
        <v>3870</v>
      </c>
      <c r="AX22" s="12"/>
      <c r="AY22" s="12"/>
      <c r="AZ22" s="12"/>
      <c r="BA22" s="12"/>
      <c r="BB22" s="12"/>
      <c r="BC22" s="12"/>
      <c r="BD22" s="209">
        <v>40.6</v>
      </c>
      <c r="BE22" s="210"/>
      <c r="BF22" s="210">
        <v>41.6</v>
      </c>
      <c r="BG22" s="210">
        <v>56</v>
      </c>
      <c r="BH22" s="210">
        <v>37.799999999999997</v>
      </c>
      <c r="BI22" s="210"/>
      <c r="BJ22" s="210">
        <v>35.6</v>
      </c>
      <c r="BK22" s="211">
        <v>54.6</v>
      </c>
      <c r="BL22" s="36" t="s">
        <v>102</v>
      </c>
      <c r="BM22" s="8" t="s">
        <v>102</v>
      </c>
      <c r="BN22" s="8" t="s">
        <v>2773</v>
      </c>
      <c r="BO22" s="8" t="s">
        <v>2774</v>
      </c>
      <c r="BP22" s="334" t="s">
        <v>4045</v>
      </c>
      <c r="BQ22" s="300" t="s">
        <v>3780</v>
      </c>
      <c r="BR22" s="300" t="s">
        <v>4011</v>
      </c>
      <c r="BS22" s="300"/>
      <c r="BT22" s="349"/>
      <c r="BU22" s="337"/>
      <c r="BV22" s="337"/>
      <c r="BW22" s="337"/>
      <c r="BX22" s="337"/>
      <c r="BY22" s="338"/>
      <c r="BZ22" s="338" t="s">
        <v>3614</v>
      </c>
      <c r="CA22" s="338"/>
      <c r="CB22" s="348"/>
      <c r="CC22" s="339"/>
      <c r="CD22" s="339"/>
      <c r="CE22" s="339"/>
      <c r="CF22" s="339"/>
      <c r="CG22" s="339"/>
      <c r="CH22" s="347"/>
      <c r="CI22" s="340"/>
      <c r="CJ22" s="340"/>
      <c r="CK22" s="340"/>
      <c r="CL22" s="340"/>
      <c r="CM22" s="340"/>
      <c r="CN22" s="340"/>
      <c r="CO22" s="340"/>
      <c r="CP22" s="340"/>
      <c r="CQ22" s="52"/>
      <c r="CR22" s="9"/>
      <c r="CS22" s="9"/>
      <c r="CT22" s="22"/>
      <c r="CU22" s="54"/>
      <c r="CV22" s="68"/>
      <c r="CW22" s="68"/>
      <c r="CX22" s="68"/>
      <c r="CY22" s="68"/>
      <c r="CZ22" s="68"/>
      <c r="DA22" s="68"/>
      <c r="DB22" s="68"/>
      <c r="DC22" s="56"/>
      <c r="DD22" s="13"/>
      <c r="DE22" s="13"/>
      <c r="DF22" s="13"/>
      <c r="DG22" s="13"/>
      <c r="DH22" s="47"/>
      <c r="DI22" s="60"/>
      <c r="DJ22" s="64"/>
      <c r="DK22" s="301"/>
      <c r="DL22" s="301"/>
      <c r="DM22" s="302"/>
      <c r="DN22" s="67" t="s">
        <v>94</v>
      </c>
      <c r="DO22" s="15" t="s">
        <v>200</v>
      </c>
      <c r="DP22" s="15" t="s">
        <v>109</v>
      </c>
      <c r="DQ22" s="15" t="s">
        <v>1746</v>
      </c>
      <c r="DR22" s="2"/>
    </row>
    <row r="23" spans="2:122">
      <c r="B23" s="299">
        <v>401945974</v>
      </c>
      <c r="C23" s="9" t="s">
        <v>240</v>
      </c>
      <c r="D23" s="237" t="s">
        <v>266</v>
      </c>
      <c r="E23" s="8">
        <v>2023</v>
      </c>
      <c r="F23" s="237" t="s">
        <v>3719</v>
      </c>
      <c r="G23" s="238" t="s">
        <v>3600</v>
      </c>
      <c r="H23" s="304">
        <v>76700</v>
      </c>
      <c r="I23" s="305">
        <v>71830</v>
      </c>
      <c r="J23" s="68" t="s">
        <v>3782</v>
      </c>
      <c r="K23" s="69" t="s">
        <v>3783</v>
      </c>
      <c r="L23" s="37" t="s">
        <v>106</v>
      </c>
      <c r="M23" s="138">
        <v>4</v>
      </c>
      <c r="N23" s="10">
        <v>5</v>
      </c>
      <c r="O23" s="207">
        <v>189.1</v>
      </c>
      <c r="P23" s="207">
        <v>74.3</v>
      </c>
      <c r="Q23" s="207">
        <v>56.4</v>
      </c>
      <c r="R23" s="207">
        <v>112.5</v>
      </c>
      <c r="S23" s="207"/>
      <c r="T23" s="207"/>
      <c r="U23" s="207">
        <v>4.7</v>
      </c>
      <c r="V23" s="207"/>
      <c r="W23" s="207"/>
      <c r="X23" s="207">
        <v>40</v>
      </c>
      <c r="Y23" s="116"/>
      <c r="Z23" s="207"/>
      <c r="AA23" s="207">
        <v>13</v>
      </c>
      <c r="AB23" s="207"/>
      <c r="AC23" s="10">
        <v>3890</v>
      </c>
      <c r="AD23" s="10">
        <v>4870</v>
      </c>
      <c r="AE23" s="10">
        <v>860</v>
      </c>
      <c r="AF23" s="27"/>
      <c r="AG23" s="39" t="s">
        <v>241</v>
      </c>
      <c r="AH23" s="205">
        <v>3</v>
      </c>
      <c r="AI23" s="11">
        <v>503</v>
      </c>
      <c r="AJ23" s="11">
        <v>6250</v>
      </c>
      <c r="AK23" s="11">
        <v>479</v>
      </c>
      <c r="AL23" s="11">
        <v>2750</v>
      </c>
      <c r="AM23" s="11">
        <v>24</v>
      </c>
      <c r="AN23" s="11" t="s">
        <v>99</v>
      </c>
      <c r="AO23" s="11" t="s">
        <v>112</v>
      </c>
      <c r="AP23" s="14" t="s">
        <v>146</v>
      </c>
      <c r="AQ23" s="49" t="s">
        <v>744</v>
      </c>
      <c r="AR23" s="40" t="s">
        <v>92</v>
      </c>
      <c r="AS23" s="301" t="s">
        <v>101</v>
      </c>
      <c r="AT23" s="12">
        <v>15.6</v>
      </c>
      <c r="AU23" s="12">
        <v>19</v>
      </c>
      <c r="AV23" s="12" t="s">
        <v>3797</v>
      </c>
      <c r="AW23" s="30" t="s">
        <v>3845</v>
      </c>
      <c r="AX23" s="12"/>
      <c r="AY23" s="12"/>
      <c r="AZ23" s="12"/>
      <c r="BA23" s="12"/>
      <c r="BB23" s="12"/>
      <c r="BC23" s="12"/>
      <c r="BD23" s="209">
        <v>40.6</v>
      </c>
      <c r="BE23" s="210"/>
      <c r="BF23" s="210">
        <v>41.6</v>
      </c>
      <c r="BG23" s="210">
        <v>56</v>
      </c>
      <c r="BH23" s="210">
        <v>37.799999999999997</v>
      </c>
      <c r="BI23" s="210"/>
      <c r="BJ23" s="210">
        <v>35.6</v>
      </c>
      <c r="BK23" s="211">
        <v>54.6</v>
      </c>
      <c r="BL23" s="36" t="s">
        <v>102</v>
      </c>
      <c r="BM23" s="8" t="s">
        <v>102</v>
      </c>
      <c r="BN23" s="8" t="s">
        <v>2773</v>
      </c>
      <c r="BO23" s="8" t="s">
        <v>2774</v>
      </c>
      <c r="BP23" s="334" t="s">
        <v>4046</v>
      </c>
      <c r="BQ23" s="300" t="s">
        <v>3780</v>
      </c>
      <c r="BR23" s="300" t="s">
        <v>4011</v>
      </c>
      <c r="BS23" s="300"/>
      <c r="BT23" s="349"/>
      <c r="BU23" s="337"/>
      <c r="BV23" s="337"/>
      <c r="BW23" s="337"/>
      <c r="BX23" s="337"/>
      <c r="BY23" s="338"/>
      <c r="BZ23" s="338" t="s">
        <v>3614</v>
      </c>
      <c r="CA23" s="338"/>
      <c r="CB23" s="348"/>
      <c r="CC23" s="339"/>
      <c r="CD23" s="339"/>
      <c r="CE23" s="339"/>
      <c r="CF23" s="339"/>
      <c r="CG23" s="339"/>
      <c r="CH23" s="347"/>
      <c r="CI23" s="340"/>
      <c r="CJ23" s="340"/>
      <c r="CK23" s="340"/>
      <c r="CL23" s="340"/>
      <c r="CM23" s="340"/>
      <c r="CN23" s="340"/>
      <c r="CO23" s="340"/>
      <c r="CP23" s="340"/>
      <c r="CQ23" s="52"/>
      <c r="CR23" s="9"/>
      <c r="CS23" s="9"/>
      <c r="CT23" s="22"/>
      <c r="CU23" s="54"/>
      <c r="CV23" s="68"/>
      <c r="CW23" s="68"/>
      <c r="CX23" s="68"/>
      <c r="CY23" s="68"/>
      <c r="CZ23" s="68"/>
      <c r="DA23" s="68"/>
      <c r="DB23" s="68"/>
      <c r="DC23" s="56"/>
      <c r="DD23" s="13"/>
      <c r="DE23" s="13"/>
      <c r="DF23" s="13"/>
      <c r="DG23" s="13"/>
      <c r="DH23" s="47"/>
      <c r="DI23" s="60"/>
      <c r="DJ23" s="64"/>
      <c r="DK23" s="301"/>
      <c r="DL23" s="301"/>
      <c r="DM23" s="302"/>
      <c r="DN23" s="67" t="s">
        <v>94</v>
      </c>
      <c r="DO23" s="15" t="s">
        <v>200</v>
      </c>
      <c r="DP23" s="15" t="s">
        <v>109</v>
      </c>
      <c r="DQ23" s="15" t="s">
        <v>1746</v>
      </c>
      <c r="DR23" s="2"/>
    </row>
    <row r="24" spans="2:122">
      <c r="B24" s="366">
        <v>401897331</v>
      </c>
      <c r="C24" s="16" t="s">
        <v>240</v>
      </c>
      <c r="D24" s="16" t="s">
        <v>266</v>
      </c>
      <c r="E24" s="367">
        <v>2022</v>
      </c>
      <c r="F24" s="16" t="s">
        <v>3656</v>
      </c>
      <c r="G24" s="368" t="s">
        <v>863</v>
      </c>
      <c r="H24" s="306">
        <v>41450</v>
      </c>
      <c r="I24" s="307">
        <v>39050</v>
      </c>
      <c r="J24" s="350" t="s">
        <v>3622</v>
      </c>
      <c r="K24" s="369" t="s">
        <v>3623</v>
      </c>
      <c r="L24" s="38" t="s">
        <v>106</v>
      </c>
      <c r="M24" s="370">
        <v>4</v>
      </c>
      <c r="N24" s="371">
        <v>5</v>
      </c>
      <c r="O24" s="208">
        <v>185.7</v>
      </c>
      <c r="P24" s="208">
        <v>71.900000000000006</v>
      </c>
      <c r="Q24" s="208">
        <v>56.8</v>
      </c>
      <c r="R24" s="208">
        <v>112.2</v>
      </c>
      <c r="S24" s="208"/>
      <c r="T24" s="208"/>
      <c r="U24" s="208">
        <v>5.7</v>
      </c>
      <c r="V24" s="208"/>
      <c r="W24" s="208"/>
      <c r="X24" s="208">
        <v>37.4</v>
      </c>
      <c r="Y24" s="120"/>
      <c r="Z24" s="208"/>
      <c r="AA24" s="208">
        <v>13</v>
      </c>
      <c r="AB24" s="208"/>
      <c r="AC24" s="371">
        <v>3560</v>
      </c>
      <c r="AD24" s="371"/>
      <c r="AE24" s="371"/>
      <c r="AF24" s="28"/>
      <c r="AG24" s="372" t="s">
        <v>89</v>
      </c>
      <c r="AH24" s="206">
        <v>2</v>
      </c>
      <c r="AI24" s="373">
        <v>255</v>
      </c>
      <c r="AJ24" s="373">
        <v>5000</v>
      </c>
      <c r="AK24" s="373">
        <v>294</v>
      </c>
      <c r="AL24" s="373">
        <v>1550</v>
      </c>
      <c r="AM24" s="373">
        <v>16</v>
      </c>
      <c r="AN24" s="373" t="s">
        <v>99</v>
      </c>
      <c r="AO24" s="373" t="s">
        <v>112</v>
      </c>
      <c r="AP24" s="374" t="s">
        <v>146</v>
      </c>
      <c r="AQ24" s="50" t="s">
        <v>173</v>
      </c>
      <c r="AR24" s="375" t="s">
        <v>92</v>
      </c>
      <c r="AS24" s="376" t="s">
        <v>101</v>
      </c>
      <c r="AT24" s="377">
        <v>15.6</v>
      </c>
      <c r="AU24" s="377">
        <v>30</v>
      </c>
      <c r="AV24" s="377" t="s">
        <v>3795</v>
      </c>
      <c r="AW24" s="378" t="s">
        <v>3871</v>
      </c>
      <c r="AX24" s="377"/>
      <c r="AY24" s="377"/>
      <c r="AZ24" s="377"/>
      <c r="BA24" s="377"/>
      <c r="BB24" s="377"/>
      <c r="BC24" s="377"/>
      <c r="BD24" s="379">
        <v>38.700000000000003</v>
      </c>
      <c r="BE24" s="380"/>
      <c r="BF24" s="380">
        <v>42</v>
      </c>
      <c r="BG24" s="380">
        <v>56</v>
      </c>
      <c r="BH24" s="380">
        <v>37.6</v>
      </c>
      <c r="BI24" s="380"/>
      <c r="BJ24" s="380">
        <v>35.200000000000003</v>
      </c>
      <c r="BK24" s="381">
        <v>54.6</v>
      </c>
      <c r="BL24" s="44" t="s">
        <v>102</v>
      </c>
      <c r="BM24" s="367" t="s">
        <v>102</v>
      </c>
      <c r="BN24" s="367" t="s">
        <v>2773</v>
      </c>
      <c r="BO24" s="367" t="s">
        <v>2774</v>
      </c>
      <c r="BP24" s="382" t="s">
        <v>4047</v>
      </c>
      <c r="BQ24" s="383" t="s">
        <v>3710</v>
      </c>
      <c r="BR24" s="383" t="s">
        <v>3712</v>
      </c>
      <c r="BS24" s="383"/>
      <c r="BT24" s="384"/>
      <c r="BU24" s="385"/>
      <c r="BV24" s="385"/>
      <c r="BW24" s="385"/>
      <c r="BX24" s="385"/>
      <c r="BY24" s="386" t="s">
        <v>3714</v>
      </c>
      <c r="BZ24" s="386" t="s">
        <v>2815</v>
      </c>
      <c r="CA24" s="386" t="s">
        <v>3715</v>
      </c>
      <c r="CB24" s="387" t="s">
        <v>3034</v>
      </c>
      <c r="CC24" s="388"/>
      <c r="CD24" s="388"/>
      <c r="CE24" s="388"/>
      <c r="CF24" s="388"/>
      <c r="CG24" s="388"/>
      <c r="CH24" s="389" t="s">
        <v>2799</v>
      </c>
      <c r="CI24" s="390" t="s">
        <v>2790</v>
      </c>
      <c r="CJ24" s="390" t="s">
        <v>2797</v>
      </c>
      <c r="CK24" s="390" t="s">
        <v>2794</v>
      </c>
      <c r="CL24" s="390" t="s">
        <v>2797</v>
      </c>
      <c r="CM24" s="390" t="s">
        <v>2790</v>
      </c>
      <c r="CN24" s="390"/>
      <c r="CO24" s="390" t="s">
        <v>2794</v>
      </c>
      <c r="CP24" s="390" t="s">
        <v>2790</v>
      </c>
      <c r="CQ24" s="53"/>
      <c r="CR24" s="16"/>
      <c r="CS24" s="16"/>
      <c r="CT24" s="368"/>
      <c r="CU24" s="351"/>
      <c r="CV24" s="350"/>
      <c r="CW24" s="350"/>
      <c r="CX24" s="350"/>
      <c r="CY24" s="350"/>
      <c r="CZ24" s="350"/>
      <c r="DA24" s="350"/>
      <c r="DB24" s="350"/>
      <c r="DC24" s="57"/>
      <c r="DD24" s="17"/>
      <c r="DE24" s="17"/>
      <c r="DF24" s="17"/>
      <c r="DG24" s="17"/>
      <c r="DH24" s="391"/>
      <c r="DI24" s="61"/>
      <c r="DJ24" s="65"/>
      <c r="DK24" s="376"/>
      <c r="DL24" s="376"/>
      <c r="DM24" s="392"/>
      <c r="DN24" s="393" t="s">
        <v>94</v>
      </c>
      <c r="DO24" s="394" t="s">
        <v>200</v>
      </c>
      <c r="DP24" s="394" t="s">
        <v>109</v>
      </c>
      <c r="DQ24" s="394" t="s">
        <v>1746</v>
      </c>
      <c r="DR24" s="2"/>
    </row>
    <row r="25" spans="2:122">
      <c r="B25" s="299">
        <v>401906573</v>
      </c>
      <c r="C25" s="9" t="s">
        <v>240</v>
      </c>
      <c r="D25" s="9" t="s">
        <v>266</v>
      </c>
      <c r="E25" s="8">
        <v>2022</v>
      </c>
      <c r="F25" s="9" t="s">
        <v>3705</v>
      </c>
      <c r="G25" s="22" t="s">
        <v>2826</v>
      </c>
      <c r="H25" s="304">
        <v>56700</v>
      </c>
      <c r="I25" s="305">
        <v>53230</v>
      </c>
      <c r="J25" s="68" t="s">
        <v>3624</v>
      </c>
      <c r="K25" s="69" t="s">
        <v>3623</v>
      </c>
      <c r="L25" s="37" t="s">
        <v>106</v>
      </c>
      <c r="M25" s="138">
        <v>4</v>
      </c>
      <c r="N25" s="10">
        <v>5</v>
      </c>
      <c r="O25" s="207">
        <v>185.7</v>
      </c>
      <c r="P25" s="207">
        <v>71.900000000000006</v>
      </c>
      <c r="Q25" s="207">
        <v>56.7</v>
      </c>
      <c r="R25" s="207">
        <v>112.2</v>
      </c>
      <c r="S25" s="207"/>
      <c r="T25" s="207"/>
      <c r="U25" s="207">
        <v>5.4</v>
      </c>
      <c r="V25" s="207"/>
      <c r="W25" s="207"/>
      <c r="X25" s="207">
        <v>39.200000000000003</v>
      </c>
      <c r="Y25" s="116"/>
      <c r="Z25" s="207"/>
      <c r="AA25" s="207">
        <v>13</v>
      </c>
      <c r="AB25" s="207"/>
      <c r="AC25" s="10">
        <v>3979</v>
      </c>
      <c r="AD25" s="10"/>
      <c r="AE25" s="10"/>
      <c r="AF25" s="27"/>
      <c r="AG25" s="39" t="s">
        <v>241</v>
      </c>
      <c r="AH25" s="205">
        <v>3</v>
      </c>
      <c r="AI25" s="11">
        <v>382</v>
      </c>
      <c r="AJ25" s="11">
        <v>5800</v>
      </c>
      <c r="AK25" s="11">
        <v>368</v>
      </c>
      <c r="AL25" s="11">
        <v>1800</v>
      </c>
      <c r="AM25" s="11">
        <v>24</v>
      </c>
      <c r="AN25" s="11" t="s">
        <v>99</v>
      </c>
      <c r="AO25" s="11" t="s">
        <v>112</v>
      </c>
      <c r="AP25" s="14" t="s">
        <v>137</v>
      </c>
      <c r="AQ25" s="49" t="s">
        <v>173</v>
      </c>
      <c r="AR25" s="40" t="s">
        <v>3767</v>
      </c>
      <c r="AS25" s="301" t="s">
        <v>101</v>
      </c>
      <c r="AT25" s="12">
        <v>15.6</v>
      </c>
      <c r="AU25" s="12">
        <v>26</v>
      </c>
      <c r="AV25" s="12" t="s">
        <v>3821</v>
      </c>
      <c r="AW25" s="30" t="s">
        <v>3872</v>
      </c>
      <c r="AX25" s="12"/>
      <c r="AY25" s="12"/>
      <c r="AZ25" s="12"/>
      <c r="BA25" s="12"/>
      <c r="BB25" s="12"/>
      <c r="BC25" s="12"/>
      <c r="BD25" s="209">
        <v>38.700000000000003</v>
      </c>
      <c r="BE25" s="210"/>
      <c r="BF25" s="210">
        <v>42</v>
      </c>
      <c r="BG25" s="210">
        <v>56</v>
      </c>
      <c r="BH25" s="210">
        <v>37.6</v>
      </c>
      <c r="BI25" s="210"/>
      <c r="BJ25" s="210">
        <v>35.200000000000003</v>
      </c>
      <c r="BK25" s="211">
        <v>54.6</v>
      </c>
      <c r="BL25" s="36" t="s">
        <v>102</v>
      </c>
      <c r="BM25" s="8" t="s">
        <v>102</v>
      </c>
      <c r="BN25" s="8" t="s">
        <v>2773</v>
      </c>
      <c r="BO25" s="8" t="s">
        <v>2774</v>
      </c>
      <c r="BP25" s="334" t="s">
        <v>4048</v>
      </c>
      <c r="BQ25" s="300" t="s">
        <v>3710</v>
      </c>
      <c r="BR25" s="300" t="s">
        <v>3712</v>
      </c>
      <c r="BS25" s="300"/>
      <c r="BT25" s="349"/>
      <c r="BU25" s="337"/>
      <c r="BV25" s="337"/>
      <c r="BW25" s="337"/>
      <c r="BX25" s="337"/>
      <c r="BY25" s="338" t="s">
        <v>3714</v>
      </c>
      <c r="BZ25" s="338" t="s">
        <v>2815</v>
      </c>
      <c r="CA25" s="338" t="s">
        <v>3715</v>
      </c>
      <c r="CB25" s="348" t="s">
        <v>3034</v>
      </c>
      <c r="CC25" s="339"/>
      <c r="CD25" s="339"/>
      <c r="CE25" s="339"/>
      <c r="CF25" s="339"/>
      <c r="CG25" s="339"/>
      <c r="CH25" s="347" t="s">
        <v>2799</v>
      </c>
      <c r="CI25" s="340" t="s">
        <v>2790</v>
      </c>
      <c r="CJ25" s="340" t="s">
        <v>2797</v>
      </c>
      <c r="CK25" s="340" t="s">
        <v>2794</v>
      </c>
      <c r="CL25" s="340" t="s">
        <v>2797</v>
      </c>
      <c r="CM25" s="340" t="s">
        <v>2790</v>
      </c>
      <c r="CN25" s="340"/>
      <c r="CO25" s="340" t="s">
        <v>2794</v>
      </c>
      <c r="CP25" s="340" t="s">
        <v>2790</v>
      </c>
      <c r="CQ25" s="52"/>
      <c r="CR25" s="9"/>
      <c r="CS25" s="9"/>
      <c r="CT25" s="22"/>
      <c r="CU25" s="54"/>
      <c r="CV25" s="68"/>
      <c r="CW25" s="68"/>
      <c r="CX25" s="68"/>
      <c r="CY25" s="68"/>
      <c r="CZ25" s="68"/>
      <c r="DA25" s="68"/>
      <c r="DB25" s="68"/>
      <c r="DC25" s="56"/>
      <c r="DD25" s="13"/>
      <c r="DE25" s="13"/>
      <c r="DF25" s="13"/>
      <c r="DG25" s="13"/>
      <c r="DH25" s="47"/>
      <c r="DI25" s="60"/>
      <c r="DJ25" s="64"/>
      <c r="DK25" s="301"/>
      <c r="DL25" s="301"/>
      <c r="DM25" s="302"/>
      <c r="DN25" s="67" t="s">
        <v>94</v>
      </c>
      <c r="DO25" s="15" t="s">
        <v>200</v>
      </c>
      <c r="DP25" s="15" t="s">
        <v>109</v>
      </c>
      <c r="DQ25" s="15" t="s">
        <v>1746</v>
      </c>
      <c r="DR25" s="2"/>
    </row>
    <row r="26" spans="2:122">
      <c r="B26" s="299">
        <v>401906574</v>
      </c>
      <c r="C26" s="9" t="s">
        <v>240</v>
      </c>
      <c r="D26" s="9" t="s">
        <v>266</v>
      </c>
      <c r="E26" s="8">
        <v>2022</v>
      </c>
      <c r="F26" s="9" t="s">
        <v>3700</v>
      </c>
      <c r="G26" s="22" t="s">
        <v>868</v>
      </c>
      <c r="H26" s="304">
        <v>43450</v>
      </c>
      <c r="I26" s="305">
        <v>40910</v>
      </c>
      <c r="J26" s="68" t="s">
        <v>3622</v>
      </c>
      <c r="K26" s="69" t="s">
        <v>3623</v>
      </c>
      <c r="L26" s="37" t="s">
        <v>106</v>
      </c>
      <c r="M26" s="138">
        <v>4</v>
      </c>
      <c r="N26" s="10">
        <v>5</v>
      </c>
      <c r="O26" s="207">
        <v>185.7</v>
      </c>
      <c r="P26" s="207">
        <v>71.900000000000006</v>
      </c>
      <c r="Q26" s="207">
        <v>57</v>
      </c>
      <c r="R26" s="207">
        <v>112.2</v>
      </c>
      <c r="S26" s="207"/>
      <c r="T26" s="207"/>
      <c r="U26" s="207">
        <v>5.4</v>
      </c>
      <c r="V26" s="207"/>
      <c r="W26" s="207"/>
      <c r="X26" s="207">
        <v>39.200000000000003</v>
      </c>
      <c r="Y26" s="116"/>
      <c r="Z26" s="207"/>
      <c r="AA26" s="207">
        <v>13</v>
      </c>
      <c r="AB26" s="207"/>
      <c r="AC26" s="10">
        <v>3686</v>
      </c>
      <c r="AD26" s="10"/>
      <c r="AE26" s="10"/>
      <c r="AF26" s="27"/>
      <c r="AG26" s="39" t="s">
        <v>89</v>
      </c>
      <c r="AH26" s="205">
        <v>2</v>
      </c>
      <c r="AI26" s="11">
        <v>255</v>
      </c>
      <c r="AJ26" s="11">
        <v>5000</v>
      </c>
      <c r="AK26" s="11">
        <v>294</v>
      </c>
      <c r="AL26" s="11">
        <v>1550</v>
      </c>
      <c r="AM26" s="11">
        <v>16</v>
      </c>
      <c r="AN26" s="11" t="s">
        <v>99</v>
      </c>
      <c r="AO26" s="11" t="s">
        <v>112</v>
      </c>
      <c r="AP26" s="14" t="s">
        <v>137</v>
      </c>
      <c r="AQ26" s="49" t="s">
        <v>173</v>
      </c>
      <c r="AR26" s="40" t="s">
        <v>92</v>
      </c>
      <c r="AS26" s="301" t="s">
        <v>101</v>
      </c>
      <c r="AT26" s="12">
        <v>15.6</v>
      </c>
      <c r="AU26" s="12">
        <v>28</v>
      </c>
      <c r="AV26" s="12" t="s">
        <v>3834</v>
      </c>
      <c r="AW26" s="30" t="s">
        <v>3873</v>
      </c>
      <c r="AX26" s="12"/>
      <c r="AY26" s="12"/>
      <c r="AZ26" s="12"/>
      <c r="BA26" s="12"/>
      <c r="BB26" s="12"/>
      <c r="BC26" s="12"/>
      <c r="BD26" s="209">
        <v>38.700000000000003</v>
      </c>
      <c r="BE26" s="210"/>
      <c r="BF26" s="210">
        <v>42</v>
      </c>
      <c r="BG26" s="210">
        <v>56</v>
      </c>
      <c r="BH26" s="210">
        <v>37.6</v>
      </c>
      <c r="BI26" s="210"/>
      <c r="BJ26" s="210">
        <v>35.200000000000003</v>
      </c>
      <c r="BK26" s="211">
        <v>54.6</v>
      </c>
      <c r="BL26" s="36" t="s">
        <v>102</v>
      </c>
      <c r="BM26" s="8" t="s">
        <v>102</v>
      </c>
      <c r="BN26" s="8" t="s">
        <v>2773</v>
      </c>
      <c r="BO26" s="8" t="s">
        <v>2774</v>
      </c>
      <c r="BP26" s="334" t="s">
        <v>4049</v>
      </c>
      <c r="BQ26" s="300" t="s">
        <v>3710</v>
      </c>
      <c r="BR26" s="300" t="s">
        <v>3712</v>
      </c>
      <c r="BS26" s="300"/>
      <c r="BT26" s="349"/>
      <c r="BU26" s="337"/>
      <c r="BV26" s="337"/>
      <c r="BW26" s="337"/>
      <c r="BX26" s="337"/>
      <c r="BY26" s="338" t="s">
        <v>3714</v>
      </c>
      <c r="BZ26" s="338" t="s">
        <v>2815</v>
      </c>
      <c r="CA26" s="338" t="s">
        <v>3715</v>
      </c>
      <c r="CB26" s="348" t="s">
        <v>3034</v>
      </c>
      <c r="CC26" s="339"/>
      <c r="CD26" s="339"/>
      <c r="CE26" s="339"/>
      <c r="CF26" s="339"/>
      <c r="CG26" s="339"/>
      <c r="CH26" s="347" t="s">
        <v>2799</v>
      </c>
      <c r="CI26" s="340" t="s">
        <v>2790</v>
      </c>
      <c r="CJ26" s="340" t="s">
        <v>2797</v>
      </c>
      <c r="CK26" s="340" t="s">
        <v>2794</v>
      </c>
      <c r="CL26" s="340" t="s">
        <v>2797</v>
      </c>
      <c r="CM26" s="340" t="s">
        <v>2790</v>
      </c>
      <c r="CN26" s="340"/>
      <c r="CO26" s="340" t="s">
        <v>2794</v>
      </c>
      <c r="CP26" s="340" t="s">
        <v>2790</v>
      </c>
      <c r="CQ26" s="52"/>
      <c r="CR26" s="9"/>
      <c r="CS26" s="9"/>
      <c r="CT26" s="22"/>
      <c r="CU26" s="54"/>
      <c r="CV26" s="68"/>
      <c r="CW26" s="68"/>
      <c r="CX26" s="68"/>
      <c r="CY26" s="68"/>
      <c r="CZ26" s="68"/>
      <c r="DA26" s="68"/>
      <c r="DB26" s="68"/>
      <c r="DC26" s="56"/>
      <c r="DD26" s="13"/>
      <c r="DE26" s="13"/>
      <c r="DF26" s="13"/>
      <c r="DG26" s="13"/>
      <c r="DH26" s="47"/>
      <c r="DI26" s="60"/>
      <c r="DJ26" s="64"/>
      <c r="DK26" s="301"/>
      <c r="DL26" s="301"/>
      <c r="DM26" s="302"/>
      <c r="DN26" s="67" t="s">
        <v>94</v>
      </c>
      <c r="DO26" s="15" t="s">
        <v>200</v>
      </c>
      <c r="DP26" s="15" t="s">
        <v>109</v>
      </c>
      <c r="DQ26" s="15" t="s">
        <v>1746</v>
      </c>
      <c r="DR26" s="2"/>
    </row>
    <row r="27" spans="2:122">
      <c r="B27" s="299">
        <v>401906575</v>
      </c>
      <c r="C27" s="9" t="s">
        <v>240</v>
      </c>
      <c r="D27" s="9" t="s">
        <v>266</v>
      </c>
      <c r="E27" s="8">
        <v>2022</v>
      </c>
      <c r="F27" s="9" t="s">
        <v>3707</v>
      </c>
      <c r="G27" s="22" t="s">
        <v>2771</v>
      </c>
      <c r="H27" s="304">
        <v>44950</v>
      </c>
      <c r="I27" s="305">
        <v>42305</v>
      </c>
      <c r="J27" s="68" t="s">
        <v>3625</v>
      </c>
      <c r="K27" s="69" t="s">
        <v>3623</v>
      </c>
      <c r="L27" s="37" t="s">
        <v>106</v>
      </c>
      <c r="M27" s="138">
        <v>4</v>
      </c>
      <c r="N27" s="10">
        <v>5</v>
      </c>
      <c r="O27" s="207">
        <v>185.7</v>
      </c>
      <c r="P27" s="207">
        <v>71.900000000000006</v>
      </c>
      <c r="Q27" s="207">
        <v>56.9</v>
      </c>
      <c r="R27" s="207">
        <v>112.2</v>
      </c>
      <c r="S27" s="207"/>
      <c r="T27" s="207"/>
      <c r="U27" s="207">
        <v>5.8</v>
      </c>
      <c r="V27" s="207"/>
      <c r="W27" s="207"/>
      <c r="X27" s="207">
        <v>39.4</v>
      </c>
      <c r="Y27" s="116"/>
      <c r="Z27" s="207"/>
      <c r="AA27" s="207">
        <v>13.2</v>
      </c>
      <c r="AB27" s="207"/>
      <c r="AC27" s="10">
        <v>4138</v>
      </c>
      <c r="AD27" s="10">
        <v>5225</v>
      </c>
      <c r="AE27" s="10">
        <v>891</v>
      </c>
      <c r="AF27" s="27"/>
      <c r="AG27" s="39" t="s">
        <v>89</v>
      </c>
      <c r="AH27" s="205">
        <v>2</v>
      </c>
      <c r="AI27" s="11">
        <v>288</v>
      </c>
      <c r="AJ27" s="11"/>
      <c r="AK27" s="11">
        <v>310</v>
      </c>
      <c r="AL27" s="11"/>
      <c r="AM27" s="11">
        <v>16</v>
      </c>
      <c r="AN27" s="11" t="s">
        <v>99</v>
      </c>
      <c r="AO27" s="11" t="s">
        <v>112</v>
      </c>
      <c r="AP27" s="14" t="s">
        <v>137</v>
      </c>
      <c r="AQ27" s="49" t="s">
        <v>173</v>
      </c>
      <c r="AR27" s="40" t="s">
        <v>3768</v>
      </c>
      <c r="AS27" s="301" t="s">
        <v>101</v>
      </c>
      <c r="AT27" s="12">
        <v>10.6</v>
      </c>
      <c r="AU27" s="12">
        <v>25</v>
      </c>
      <c r="AV27" s="12" t="s">
        <v>3819</v>
      </c>
      <c r="AW27" s="30" t="s">
        <v>3874</v>
      </c>
      <c r="AX27" s="12">
        <v>67</v>
      </c>
      <c r="AY27" s="12" t="s">
        <v>3875</v>
      </c>
      <c r="AZ27" s="12" t="s">
        <v>3854</v>
      </c>
      <c r="BA27" s="12">
        <v>51</v>
      </c>
      <c r="BB27" s="12">
        <v>3</v>
      </c>
      <c r="BC27" s="12"/>
      <c r="BD27" s="209">
        <v>38.700000000000003</v>
      </c>
      <c r="BE27" s="210"/>
      <c r="BF27" s="210">
        <v>42</v>
      </c>
      <c r="BG27" s="210">
        <v>56</v>
      </c>
      <c r="BH27" s="210">
        <v>37.6</v>
      </c>
      <c r="BI27" s="210"/>
      <c r="BJ27" s="210">
        <v>35.200000000000003</v>
      </c>
      <c r="BK27" s="211">
        <v>54.6</v>
      </c>
      <c r="BL27" s="36" t="s">
        <v>102</v>
      </c>
      <c r="BM27" s="8" t="s">
        <v>102</v>
      </c>
      <c r="BN27" s="8" t="s">
        <v>2773</v>
      </c>
      <c r="BO27" s="8" t="s">
        <v>2774</v>
      </c>
      <c r="BP27" s="334" t="s">
        <v>4050</v>
      </c>
      <c r="BQ27" s="300" t="s">
        <v>3710</v>
      </c>
      <c r="BR27" s="300" t="s">
        <v>3712</v>
      </c>
      <c r="BS27" s="300"/>
      <c r="BT27" s="349"/>
      <c r="BU27" s="337"/>
      <c r="BV27" s="337"/>
      <c r="BW27" s="337"/>
      <c r="BX27" s="337"/>
      <c r="BY27" s="338" t="s">
        <v>3714</v>
      </c>
      <c r="BZ27" s="338" t="s">
        <v>2815</v>
      </c>
      <c r="CA27" s="338" t="s">
        <v>3715</v>
      </c>
      <c r="CB27" s="348" t="s">
        <v>3034</v>
      </c>
      <c r="CC27" s="339"/>
      <c r="CD27" s="339"/>
      <c r="CE27" s="339"/>
      <c r="CF27" s="339"/>
      <c r="CG27" s="339"/>
      <c r="CH27" s="347" t="s">
        <v>2799</v>
      </c>
      <c r="CI27" s="340" t="s">
        <v>2790</v>
      </c>
      <c r="CJ27" s="340" t="s">
        <v>2797</v>
      </c>
      <c r="CK27" s="340" t="s">
        <v>2794</v>
      </c>
      <c r="CL27" s="340" t="s">
        <v>2797</v>
      </c>
      <c r="CM27" s="340" t="s">
        <v>2790</v>
      </c>
      <c r="CN27" s="340"/>
      <c r="CO27" s="340" t="s">
        <v>2794</v>
      </c>
      <c r="CP27" s="340" t="s">
        <v>2790</v>
      </c>
      <c r="CQ27" s="52"/>
      <c r="CR27" s="9"/>
      <c r="CS27" s="9"/>
      <c r="CT27" s="22"/>
      <c r="CU27" s="54"/>
      <c r="CV27" s="68"/>
      <c r="CW27" s="68"/>
      <c r="CX27" s="68"/>
      <c r="CY27" s="68"/>
      <c r="CZ27" s="68"/>
      <c r="DA27" s="68"/>
      <c r="DB27" s="68"/>
      <c r="DC27" s="56"/>
      <c r="DD27" s="13"/>
      <c r="DE27" s="13"/>
      <c r="DF27" s="13"/>
      <c r="DG27" s="13"/>
      <c r="DH27" s="47"/>
      <c r="DI27" s="60"/>
      <c r="DJ27" s="64"/>
      <c r="DK27" s="301"/>
      <c r="DL27" s="301"/>
      <c r="DM27" s="302"/>
      <c r="DN27" s="67" t="s">
        <v>94</v>
      </c>
      <c r="DO27" s="15" t="s">
        <v>200</v>
      </c>
      <c r="DP27" s="15" t="s">
        <v>109</v>
      </c>
      <c r="DQ27" s="15" t="s">
        <v>1746</v>
      </c>
      <c r="DR27" s="2"/>
    </row>
    <row r="28" spans="2:122">
      <c r="B28" s="299">
        <v>401906576</v>
      </c>
      <c r="C28" s="9" t="s">
        <v>240</v>
      </c>
      <c r="D28" s="9" t="s">
        <v>266</v>
      </c>
      <c r="E28" s="8">
        <v>2022</v>
      </c>
      <c r="F28" s="9" t="s">
        <v>3704</v>
      </c>
      <c r="G28" s="22" t="s">
        <v>2827</v>
      </c>
      <c r="H28" s="304">
        <v>54700</v>
      </c>
      <c r="I28" s="305">
        <v>51370</v>
      </c>
      <c r="J28" s="68" t="s">
        <v>3624</v>
      </c>
      <c r="K28" s="69" t="s">
        <v>3623</v>
      </c>
      <c r="L28" s="37" t="s">
        <v>106</v>
      </c>
      <c r="M28" s="138">
        <v>4</v>
      </c>
      <c r="N28" s="10">
        <v>5</v>
      </c>
      <c r="O28" s="207">
        <v>185.7</v>
      </c>
      <c r="P28" s="207">
        <v>71.900000000000006</v>
      </c>
      <c r="Q28" s="207">
        <v>56.4</v>
      </c>
      <c r="R28" s="207">
        <v>112.2</v>
      </c>
      <c r="S28" s="207"/>
      <c r="T28" s="207"/>
      <c r="U28" s="207">
        <v>5.4</v>
      </c>
      <c r="V28" s="207"/>
      <c r="W28" s="207"/>
      <c r="X28" s="207">
        <v>37.4</v>
      </c>
      <c r="Y28" s="116"/>
      <c r="Z28" s="207"/>
      <c r="AA28" s="207">
        <v>13</v>
      </c>
      <c r="AB28" s="207"/>
      <c r="AC28" s="10">
        <v>3876</v>
      </c>
      <c r="AD28" s="10"/>
      <c r="AE28" s="10"/>
      <c r="AF28" s="27"/>
      <c r="AG28" s="39" t="s">
        <v>241</v>
      </c>
      <c r="AH28" s="205">
        <v>3</v>
      </c>
      <c r="AI28" s="11">
        <v>382</v>
      </c>
      <c r="AJ28" s="11">
        <v>5800</v>
      </c>
      <c r="AK28" s="11">
        <v>368</v>
      </c>
      <c r="AL28" s="11">
        <v>1800</v>
      </c>
      <c r="AM28" s="11">
        <v>24</v>
      </c>
      <c r="AN28" s="11" t="s">
        <v>99</v>
      </c>
      <c r="AO28" s="11" t="s">
        <v>112</v>
      </c>
      <c r="AP28" s="14" t="s">
        <v>146</v>
      </c>
      <c r="AQ28" s="49" t="s">
        <v>173</v>
      </c>
      <c r="AR28" s="40" t="s">
        <v>3767</v>
      </c>
      <c r="AS28" s="301" t="s">
        <v>101</v>
      </c>
      <c r="AT28" s="12">
        <v>15.6</v>
      </c>
      <c r="AU28" s="12">
        <v>26</v>
      </c>
      <c r="AV28" s="12" t="s">
        <v>3821</v>
      </c>
      <c r="AW28" s="30" t="s">
        <v>3872</v>
      </c>
      <c r="AX28" s="12"/>
      <c r="AY28" s="12"/>
      <c r="AZ28" s="12"/>
      <c r="BA28" s="12"/>
      <c r="BB28" s="12"/>
      <c r="BC28" s="12"/>
      <c r="BD28" s="209">
        <v>38.700000000000003</v>
      </c>
      <c r="BE28" s="210"/>
      <c r="BF28" s="210">
        <v>42</v>
      </c>
      <c r="BG28" s="210">
        <v>56</v>
      </c>
      <c r="BH28" s="210">
        <v>37.6</v>
      </c>
      <c r="BI28" s="210"/>
      <c r="BJ28" s="210">
        <v>35.200000000000003</v>
      </c>
      <c r="BK28" s="211">
        <v>54.6</v>
      </c>
      <c r="BL28" s="36" t="s">
        <v>102</v>
      </c>
      <c r="BM28" s="8" t="s">
        <v>102</v>
      </c>
      <c r="BN28" s="8" t="s">
        <v>2773</v>
      </c>
      <c r="BO28" s="8" t="s">
        <v>2774</v>
      </c>
      <c r="BP28" s="334" t="s">
        <v>4051</v>
      </c>
      <c r="BQ28" s="300" t="s">
        <v>3710</v>
      </c>
      <c r="BR28" s="300" t="s">
        <v>3712</v>
      </c>
      <c r="BS28" s="300"/>
      <c r="BT28" s="349"/>
      <c r="BU28" s="337"/>
      <c r="BV28" s="337"/>
      <c r="BW28" s="337"/>
      <c r="BX28" s="337"/>
      <c r="BY28" s="338" t="s">
        <v>3714</v>
      </c>
      <c r="BZ28" s="338" t="s">
        <v>2815</v>
      </c>
      <c r="CA28" s="338" t="s">
        <v>3715</v>
      </c>
      <c r="CB28" s="348" t="s">
        <v>3034</v>
      </c>
      <c r="CC28" s="339"/>
      <c r="CD28" s="339"/>
      <c r="CE28" s="339"/>
      <c r="CF28" s="339"/>
      <c r="CG28" s="339"/>
      <c r="CH28" s="347" t="s">
        <v>2799</v>
      </c>
      <c r="CI28" s="340" t="s">
        <v>2790</v>
      </c>
      <c r="CJ28" s="340" t="s">
        <v>2797</v>
      </c>
      <c r="CK28" s="340" t="s">
        <v>2794</v>
      </c>
      <c r="CL28" s="340" t="s">
        <v>2797</v>
      </c>
      <c r="CM28" s="340" t="s">
        <v>2790</v>
      </c>
      <c r="CN28" s="340"/>
      <c r="CO28" s="340" t="s">
        <v>2794</v>
      </c>
      <c r="CP28" s="340" t="s">
        <v>2790</v>
      </c>
      <c r="CQ28" s="52"/>
      <c r="CR28" s="9"/>
      <c r="CS28" s="9"/>
      <c r="CT28" s="22"/>
      <c r="CU28" s="54"/>
      <c r="CV28" s="68"/>
      <c r="CW28" s="68"/>
      <c r="CX28" s="68"/>
      <c r="CY28" s="68"/>
      <c r="CZ28" s="68"/>
      <c r="DA28" s="68"/>
      <c r="DB28" s="68"/>
      <c r="DC28" s="56"/>
      <c r="DD28" s="13"/>
      <c r="DE28" s="13"/>
      <c r="DF28" s="13"/>
      <c r="DG28" s="13"/>
      <c r="DH28" s="47"/>
      <c r="DI28" s="60"/>
      <c r="DJ28" s="64"/>
      <c r="DK28" s="301"/>
      <c r="DL28" s="301"/>
      <c r="DM28" s="302"/>
      <c r="DN28" s="67" t="s">
        <v>94</v>
      </c>
      <c r="DO28" s="15" t="s">
        <v>200</v>
      </c>
      <c r="DP28" s="15" t="s">
        <v>109</v>
      </c>
      <c r="DQ28" s="15" t="s">
        <v>1746</v>
      </c>
      <c r="DR28" s="2"/>
    </row>
    <row r="29" spans="2:122">
      <c r="B29" s="299">
        <v>401906577</v>
      </c>
      <c r="C29" s="9" t="s">
        <v>240</v>
      </c>
      <c r="D29" s="9" t="s">
        <v>266</v>
      </c>
      <c r="E29" s="8">
        <v>2022</v>
      </c>
      <c r="F29" s="9" t="s">
        <v>3694</v>
      </c>
      <c r="G29" s="22" t="s">
        <v>836</v>
      </c>
      <c r="H29" s="304">
        <v>42950</v>
      </c>
      <c r="I29" s="305">
        <v>40445</v>
      </c>
      <c r="J29" s="68" t="s">
        <v>3625</v>
      </c>
      <c r="K29" s="69" t="s">
        <v>3623</v>
      </c>
      <c r="L29" s="37" t="s">
        <v>106</v>
      </c>
      <c r="M29" s="138">
        <v>4</v>
      </c>
      <c r="N29" s="10">
        <v>5</v>
      </c>
      <c r="O29" s="207">
        <v>185.7</v>
      </c>
      <c r="P29" s="207">
        <v>71.900000000000006</v>
      </c>
      <c r="Q29" s="207">
        <v>56.9</v>
      </c>
      <c r="R29" s="207">
        <v>112.2</v>
      </c>
      <c r="S29" s="207"/>
      <c r="T29" s="207"/>
      <c r="U29" s="207">
        <v>5.8</v>
      </c>
      <c r="V29" s="207"/>
      <c r="W29" s="207"/>
      <c r="X29" s="207">
        <v>37.200000000000003</v>
      </c>
      <c r="Y29" s="116"/>
      <c r="Z29" s="207"/>
      <c r="AA29" s="207">
        <v>13.2</v>
      </c>
      <c r="AB29" s="207"/>
      <c r="AC29" s="10">
        <v>4039</v>
      </c>
      <c r="AD29" s="10">
        <v>5126</v>
      </c>
      <c r="AE29" s="10">
        <v>891</v>
      </c>
      <c r="AF29" s="27"/>
      <c r="AG29" s="39" t="s">
        <v>89</v>
      </c>
      <c r="AH29" s="205">
        <v>2</v>
      </c>
      <c r="AI29" s="11">
        <v>288</v>
      </c>
      <c r="AJ29" s="11"/>
      <c r="AK29" s="11">
        <v>310</v>
      </c>
      <c r="AL29" s="11"/>
      <c r="AM29" s="11">
        <v>16</v>
      </c>
      <c r="AN29" s="11" t="s">
        <v>99</v>
      </c>
      <c r="AO29" s="11" t="s">
        <v>112</v>
      </c>
      <c r="AP29" s="14" t="s">
        <v>146</v>
      </c>
      <c r="AQ29" s="49" t="s">
        <v>173</v>
      </c>
      <c r="AR29" s="40" t="s">
        <v>3768</v>
      </c>
      <c r="AS29" s="301" t="s">
        <v>101</v>
      </c>
      <c r="AT29" s="12">
        <v>10.6</v>
      </c>
      <c r="AU29" s="12">
        <v>28</v>
      </c>
      <c r="AV29" s="12" t="s">
        <v>3833</v>
      </c>
      <c r="AW29" s="30" t="s">
        <v>3876</v>
      </c>
      <c r="AX29" s="12">
        <v>75</v>
      </c>
      <c r="AY29" s="12" t="s">
        <v>3877</v>
      </c>
      <c r="AZ29" s="12" t="s">
        <v>3853</v>
      </c>
      <c r="BA29" s="12">
        <v>45</v>
      </c>
      <c r="BB29" s="12">
        <v>3</v>
      </c>
      <c r="BC29" s="12"/>
      <c r="BD29" s="209">
        <v>38.700000000000003</v>
      </c>
      <c r="BE29" s="210"/>
      <c r="BF29" s="210">
        <v>42</v>
      </c>
      <c r="BG29" s="210">
        <v>56</v>
      </c>
      <c r="BH29" s="210">
        <v>37.6</v>
      </c>
      <c r="BI29" s="210"/>
      <c r="BJ29" s="210">
        <v>35.200000000000003</v>
      </c>
      <c r="BK29" s="211">
        <v>54.6</v>
      </c>
      <c r="BL29" s="36" t="s">
        <v>102</v>
      </c>
      <c r="BM29" s="8" t="s">
        <v>102</v>
      </c>
      <c r="BN29" s="8" t="s">
        <v>2773</v>
      </c>
      <c r="BO29" s="8" t="s">
        <v>2774</v>
      </c>
      <c r="BP29" s="334" t="s">
        <v>4052</v>
      </c>
      <c r="BQ29" s="300" t="s">
        <v>3710</v>
      </c>
      <c r="BR29" s="300" t="s">
        <v>3712</v>
      </c>
      <c r="BS29" s="300"/>
      <c r="BT29" s="349"/>
      <c r="BU29" s="337"/>
      <c r="BV29" s="337"/>
      <c r="BW29" s="337"/>
      <c r="BX29" s="337"/>
      <c r="BY29" s="338" t="s">
        <v>3714</v>
      </c>
      <c r="BZ29" s="338" t="s">
        <v>2815</v>
      </c>
      <c r="CA29" s="338" t="s">
        <v>3715</v>
      </c>
      <c r="CB29" s="348" t="s">
        <v>3034</v>
      </c>
      <c r="CC29" s="339"/>
      <c r="CD29" s="339"/>
      <c r="CE29" s="339"/>
      <c r="CF29" s="339"/>
      <c r="CG29" s="339"/>
      <c r="CH29" s="347" t="s">
        <v>2799</v>
      </c>
      <c r="CI29" s="340" t="s">
        <v>2790</v>
      </c>
      <c r="CJ29" s="340" t="s">
        <v>2797</v>
      </c>
      <c r="CK29" s="340" t="s">
        <v>2794</v>
      </c>
      <c r="CL29" s="340" t="s">
        <v>2797</v>
      </c>
      <c r="CM29" s="340" t="s">
        <v>2790</v>
      </c>
      <c r="CN29" s="340"/>
      <c r="CO29" s="340" t="s">
        <v>2794</v>
      </c>
      <c r="CP29" s="340" t="s">
        <v>2790</v>
      </c>
      <c r="CQ29" s="52"/>
      <c r="CR29" s="9"/>
      <c r="CS29" s="9"/>
      <c r="CT29" s="22"/>
      <c r="CU29" s="54"/>
      <c r="CV29" s="68"/>
      <c r="CW29" s="68"/>
      <c r="CX29" s="68"/>
      <c r="CY29" s="68"/>
      <c r="CZ29" s="68"/>
      <c r="DA29" s="68"/>
      <c r="DB29" s="68"/>
      <c r="DC29" s="56"/>
      <c r="DD29" s="13"/>
      <c r="DE29" s="13"/>
      <c r="DF29" s="13"/>
      <c r="DG29" s="13"/>
      <c r="DH29" s="47"/>
      <c r="DI29" s="60"/>
      <c r="DJ29" s="64"/>
      <c r="DK29" s="301"/>
      <c r="DL29" s="301"/>
      <c r="DM29" s="302"/>
      <c r="DN29" s="67" t="s">
        <v>94</v>
      </c>
      <c r="DO29" s="15" t="s">
        <v>200</v>
      </c>
      <c r="DP29" s="15" t="s">
        <v>109</v>
      </c>
      <c r="DQ29" s="15" t="s">
        <v>1746</v>
      </c>
      <c r="DR29" s="2"/>
    </row>
    <row r="30" spans="2:122">
      <c r="B30" s="299">
        <v>401890929</v>
      </c>
      <c r="C30" s="9" t="s">
        <v>240</v>
      </c>
      <c r="D30" s="237" t="s">
        <v>266</v>
      </c>
      <c r="E30" s="8">
        <v>2022</v>
      </c>
      <c r="F30" s="237" t="s">
        <v>283</v>
      </c>
      <c r="G30" s="238" t="s">
        <v>800</v>
      </c>
      <c r="H30" s="304">
        <v>70100</v>
      </c>
      <c r="I30" s="305">
        <v>65695</v>
      </c>
      <c r="J30" s="68" t="s">
        <v>3626</v>
      </c>
      <c r="K30" s="69" t="s">
        <v>3627</v>
      </c>
      <c r="L30" s="37" t="s">
        <v>106</v>
      </c>
      <c r="M30" s="138">
        <v>4</v>
      </c>
      <c r="N30" s="10">
        <v>5</v>
      </c>
      <c r="O30" s="207">
        <v>189.1</v>
      </c>
      <c r="P30" s="207">
        <v>74.3</v>
      </c>
      <c r="Q30" s="207">
        <v>56.4</v>
      </c>
      <c r="R30" s="207">
        <v>112.5</v>
      </c>
      <c r="S30" s="207"/>
      <c r="T30" s="207"/>
      <c r="U30" s="207">
        <v>4.7</v>
      </c>
      <c r="V30" s="207"/>
      <c r="W30" s="207"/>
      <c r="X30" s="207">
        <v>40</v>
      </c>
      <c r="Y30" s="116"/>
      <c r="Z30" s="207"/>
      <c r="AA30" s="207">
        <v>13</v>
      </c>
      <c r="AB30" s="207"/>
      <c r="AC30" s="10">
        <v>3840</v>
      </c>
      <c r="AD30" s="10">
        <v>4870</v>
      </c>
      <c r="AE30" s="10">
        <v>860</v>
      </c>
      <c r="AF30" s="27"/>
      <c r="AG30" s="39" t="s">
        <v>241</v>
      </c>
      <c r="AH30" s="205">
        <v>3</v>
      </c>
      <c r="AI30" s="11">
        <v>473</v>
      </c>
      <c r="AJ30" s="11">
        <v>6250</v>
      </c>
      <c r="AK30" s="11">
        <v>406</v>
      </c>
      <c r="AL30" s="11">
        <v>2650</v>
      </c>
      <c r="AM30" s="11">
        <v>24</v>
      </c>
      <c r="AN30" s="11" t="s">
        <v>99</v>
      </c>
      <c r="AO30" s="11" t="s">
        <v>112</v>
      </c>
      <c r="AP30" s="14" t="s">
        <v>146</v>
      </c>
      <c r="AQ30" s="49" t="s">
        <v>105</v>
      </c>
      <c r="AR30" s="40" t="s">
        <v>92</v>
      </c>
      <c r="AS30" s="301" t="s">
        <v>101</v>
      </c>
      <c r="AT30" s="12">
        <v>15.6</v>
      </c>
      <c r="AU30" s="12">
        <v>19</v>
      </c>
      <c r="AV30" s="12" t="s">
        <v>3797</v>
      </c>
      <c r="AW30" s="30" t="s">
        <v>3845</v>
      </c>
      <c r="AX30" s="12"/>
      <c r="AY30" s="12"/>
      <c r="AZ30" s="12"/>
      <c r="BA30" s="12"/>
      <c r="BB30" s="12"/>
      <c r="BC30" s="12"/>
      <c r="BD30" s="209">
        <v>39.1</v>
      </c>
      <c r="BE30" s="210"/>
      <c r="BF30" s="210">
        <v>41.6</v>
      </c>
      <c r="BG30" s="210">
        <v>56</v>
      </c>
      <c r="BH30" s="210">
        <v>37.700000000000003</v>
      </c>
      <c r="BI30" s="210"/>
      <c r="BJ30" s="210">
        <v>35.6</v>
      </c>
      <c r="BK30" s="211">
        <v>54.6</v>
      </c>
      <c r="BL30" s="36" t="s">
        <v>102</v>
      </c>
      <c r="BM30" s="8" t="s">
        <v>102</v>
      </c>
      <c r="BN30" s="8" t="s">
        <v>2773</v>
      </c>
      <c r="BO30" s="8" t="s">
        <v>2774</v>
      </c>
      <c r="BP30" s="334" t="s">
        <v>4053</v>
      </c>
      <c r="BQ30" s="300" t="s">
        <v>3711</v>
      </c>
      <c r="BR30" s="300" t="s">
        <v>3716</v>
      </c>
      <c r="BS30" s="300"/>
      <c r="BT30" s="349"/>
      <c r="BU30" s="337"/>
      <c r="BV30" s="337"/>
      <c r="BW30" s="337"/>
      <c r="BX30" s="337"/>
      <c r="BY30" s="338" t="s">
        <v>3717</v>
      </c>
      <c r="BZ30" s="338" t="s">
        <v>3614</v>
      </c>
      <c r="CA30" s="338" t="s">
        <v>3615</v>
      </c>
      <c r="CB30" s="348"/>
      <c r="CC30" s="339"/>
      <c r="CD30" s="339"/>
      <c r="CE30" s="339"/>
      <c r="CF30" s="339"/>
      <c r="CG30" s="339"/>
      <c r="CH30" s="347"/>
      <c r="CI30" s="340"/>
      <c r="CJ30" s="340"/>
      <c r="CK30" s="340"/>
      <c r="CL30" s="340"/>
      <c r="CM30" s="340"/>
      <c r="CN30" s="340"/>
      <c r="CO30" s="340"/>
      <c r="CP30" s="340"/>
      <c r="CQ30" s="52"/>
      <c r="CR30" s="9"/>
      <c r="CS30" s="9"/>
      <c r="CT30" s="22"/>
      <c r="CU30" s="54"/>
      <c r="CV30" s="68"/>
      <c r="CW30" s="68"/>
      <c r="CX30" s="68"/>
      <c r="CY30" s="68"/>
      <c r="CZ30" s="68"/>
      <c r="DA30" s="68"/>
      <c r="DB30" s="68"/>
      <c r="DC30" s="56"/>
      <c r="DD30" s="13"/>
      <c r="DE30" s="13"/>
      <c r="DF30" s="13"/>
      <c r="DG30" s="13"/>
      <c r="DH30" s="47"/>
      <c r="DI30" s="60"/>
      <c r="DJ30" s="64"/>
      <c r="DK30" s="301"/>
      <c r="DL30" s="301"/>
      <c r="DM30" s="302"/>
      <c r="DN30" s="67" t="s">
        <v>94</v>
      </c>
      <c r="DO30" s="15" t="s">
        <v>200</v>
      </c>
      <c r="DP30" s="15" t="s">
        <v>109</v>
      </c>
      <c r="DQ30" s="15" t="s">
        <v>1746</v>
      </c>
      <c r="DR30" s="2"/>
    </row>
    <row r="31" spans="2:122">
      <c r="B31" s="299">
        <v>401911605</v>
      </c>
      <c r="C31" s="9" t="s">
        <v>240</v>
      </c>
      <c r="D31" s="237" t="s">
        <v>266</v>
      </c>
      <c r="E31" s="8">
        <v>2022</v>
      </c>
      <c r="F31" s="237" t="s">
        <v>3719</v>
      </c>
      <c r="G31" s="238" t="s">
        <v>3600</v>
      </c>
      <c r="H31" s="304">
        <v>73000</v>
      </c>
      <c r="I31" s="305">
        <v>68390</v>
      </c>
      <c r="J31" s="68" t="s">
        <v>3626</v>
      </c>
      <c r="K31" s="69" t="s">
        <v>3627</v>
      </c>
      <c r="L31" s="37" t="s">
        <v>106</v>
      </c>
      <c r="M31" s="138">
        <v>4</v>
      </c>
      <c r="N31" s="10">
        <v>5</v>
      </c>
      <c r="O31" s="207">
        <v>189.1</v>
      </c>
      <c r="P31" s="207">
        <v>74.3</v>
      </c>
      <c r="Q31" s="207">
        <v>56.4</v>
      </c>
      <c r="R31" s="207">
        <v>112.5</v>
      </c>
      <c r="S31" s="207"/>
      <c r="T31" s="207"/>
      <c r="U31" s="207">
        <v>4.7</v>
      </c>
      <c r="V31" s="207"/>
      <c r="W31" s="207"/>
      <c r="X31" s="207">
        <v>40</v>
      </c>
      <c r="Y31" s="116"/>
      <c r="Z31" s="207"/>
      <c r="AA31" s="207">
        <v>13</v>
      </c>
      <c r="AB31" s="207"/>
      <c r="AC31" s="10">
        <v>3890</v>
      </c>
      <c r="AD31" s="10">
        <v>4870</v>
      </c>
      <c r="AE31" s="10">
        <v>860</v>
      </c>
      <c r="AF31" s="27"/>
      <c r="AG31" s="39" t="s">
        <v>241</v>
      </c>
      <c r="AH31" s="205">
        <v>3</v>
      </c>
      <c r="AI31" s="11">
        <v>503</v>
      </c>
      <c r="AJ31" s="11">
        <v>6250</v>
      </c>
      <c r="AK31" s="11">
        <v>479</v>
      </c>
      <c r="AL31" s="11">
        <v>2750</v>
      </c>
      <c r="AM31" s="11">
        <v>24</v>
      </c>
      <c r="AN31" s="11" t="s">
        <v>99</v>
      </c>
      <c r="AO31" s="11" t="s">
        <v>112</v>
      </c>
      <c r="AP31" s="14" t="s">
        <v>146</v>
      </c>
      <c r="AQ31" s="49" t="s">
        <v>744</v>
      </c>
      <c r="AR31" s="40" t="s">
        <v>92</v>
      </c>
      <c r="AS31" s="301" t="s">
        <v>101</v>
      </c>
      <c r="AT31" s="12">
        <v>15.6</v>
      </c>
      <c r="AU31" s="12">
        <v>19</v>
      </c>
      <c r="AV31" s="12" t="s">
        <v>3797</v>
      </c>
      <c r="AW31" s="30" t="s">
        <v>3845</v>
      </c>
      <c r="AX31" s="12"/>
      <c r="AY31" s="12"/>
      <c r="AZ31" s="12"/>
      <c r="BA31" s="12"/>
      <c r="BB31" s="12"/>
      <c r="BC31" s="12"/>
      <c r="BD31" s="209">
        <v>39.1</v>
      </c>
      <c r="BE31" s="210"/>
      <c r="BF31" s="210">
        <v>41.6</v>
      </c>
      <c r="BG31" s="210">
        <v>56</v>
      </c>
      <c r="BH31" s="210">
        <v>37.700000000000003</v>
      </c>
      <c r="BI31" s="210"/>
      <c r="BJ31" s="210">
        <v>35.6</v>
      </c>
      <c r="BK31" s="211">
        <v>54.6</v>
      </c>
      <c r="BL31" s="36" t="s">
        <v>102</v>
      </c>
      <c r="BM31" s="8" t="s">
        <v>102</v>
      </c>
      <c r="BN31" s="8" t="s">
        <v>2773</v>
      </c>
      <c r="BO31" s="8" t="s">
        <v>2774</v>
      </c>
      <c r="BP31" s="334" t="s">
        <v>4054</v>
      </c>
      <c r="BQ31" s="300" t="s">
        <v>3711</v>
      </c>
      <c r="BR31" s="300" t="s">
        <v>3716</v>
      </c>
      <c r="BS31" s="300"/>
      <c r="BT31" s="349"/>
      <c r="BU31" s="337"/>
      <c r="BV31" s="337"/>
      <c r="BW31" s="337"/>
      <c r="BX31" s="337"/>
      <c r="BY31" s="338" t="s">
        <v>3717</v>
      </c>
      <c r="BZ31" s="338" t="s">
        <v>3614</v>
      </c>
      <c r="CA31" s="338" t="s">
        <v>3615</v>
      </c>
      <c r="CB31" s="348"/>
      <c r="CC31" s="339"/>
      <c r="CD31" s="339"/>
      <c r="CE31" s="339"/>
      <c r="CF31" s="339"/>
      <c r="CG31" s="339"/>
      <c r="CH31" s="347"/>
      <c r="CI31" s="340"/>
      <c r="CJ31" s="340"/>
      <c r="CK31" s="340"/>
      <c r="CL31" s="340"/>
      <c r="CM31" s="340"/>
      <c r="CN31" s="340"/>
      <c r="CO31" s="340"/>
      <c r="CP31" s="340"/>
      <c r="CQ31" s="52"/>
      <c r="CR31" s="9"/>
      <c r="CS31" s="9"/>
      <c r="CT31" s="22"/>
      <c r="CU31" s="54"/>
      <c r="CV31" s="68"/>
      <c r="CW31" s="68"/>
      <c r="CX31" s="68"/>
      <c r="CY31" s="68"/>
      <c r="CZ31" s="68"/>
      <c r="DA31" s="68"/>
      <c r="DB31" s="68"/>
      <c r="DC31" s="56"/>
      <c r="DD31" s="13"/>
      <c r="DE31" s="13"/>
      <c r="DF31" s="13"/>
      <c r="DG31" s="13"/>
      <c r="DH31" s="47"/>
      <c r="DI31" s="60"/>
      <c r="DJ31" s="64"/>
      <c r="DK31" s="301"/>
      <c r="DL31" s="301"/>
      <c r="DM31" s="302"/>
      <c r="DN31" s="67" t="s">
        <v>94</v>
      </c>
      <c r="DO31" s="15" t="s">
        <v>200</v>
      </c>
      <c r="DP31" s="15" t="s">
        <v>109</v>
      </c>
      <c r="DQ31" s="15" t="s">
        <v>1746</v>
      </c>
      <c r="DR31" s="2"/>
    </row>
    <row r="32" spans="2:122">
      <c r="B32" s="299">
        <v>401911604</v>
      </c>
      <c r="C32" s="9" t="s">
        <v>240</v>
      </c>
      <c r="D32" s="237" t="s">
        <v>266</v>
      </c>
      <c r="E32" s="8">
        <v>2022</v>
      </c>
      <c r="F32" s="237" t="s">
        <v>3720</v>
      </c>
      <c r="G32" s="238" t="s">
        <v>3628</v>
      </c>
      <c r="H32" s="304">
        <v>77100</v>
      </c>
      <c r="I32" s="305">
        <v>72205</v>
      </c>
      <c r="J32" s="68" t="s">
        <v>3626</v>
      </c>
      <c r="K32" s="69" t="s">
        <v>3627</v>
      </c>
      <c r="L32" s="37" t="s">
        <v>106</v>
      </c>
      <c r="M32" s="138">
        <v>4</v>
      </c>
      <c r="N32" s="10">
        <v>5</v>
      </c>
      <c r="O32" s="207">
        <v>189.1</v>
      </c>
      <c r="P32" s="207">
        <v>74.3</v>
      </c>
      <c r="Q32" s="207">
        <v>56.5</v>
      </c>
      <c r="R32" s="207">
        <v>112.5</v>
      </c>
      <c r="S32" s="207"/>
      <c r="T32" s="207"/>
      <c r="U32" s="207">
        <v>4.8</v>
      </c>
      <c r="V32" s="207"/>
      <c r="W32" s="207"/>
      <c r="X32" s="207">
        <v>40</v>
      </c>
      <c r="Y32" s="116"/>
      <c r="Z32" s="207"/>
      <c r="AA32" s="207">
        <v>13</v>
      </c>
      <c r="AB32" s="207"/>
      <c r="AC32" s="10">
        <v>3990</v>
      </c>
      <c r="AD32" s="10">
        <v>4982</v>
      </c>
      <c r="AE32" s="10">
        <v>860</v>
      </c>
      <c r="AF32" s="27"/>
      <c r="AG32" s="39" t="s">
        <v>241</v>
      </c>
      <c r="AH32" s="205">
        <v>3</v>
      </c>
      <c r="AI32" s="11">
        <v>503</v>
      </c>
      <c r="AJ32" s="11">
        <v>6250</v>
      </c>
      <c r="AK32" s="11">
        <v>479</v>
      </c>
      <c r="AL32" s="11">
        <v>2750</v>
      </c>
      <c r="AM32" s="11">
        <v>24</v>
      </c>
      <c r="AN32" s="11" t="s">
        <v>99</v>
      </c>
      <c r="AO32" s="11" t="s">
        <v>112</v>
      </c>
      <c r="AP32" s="14" t="s">
        <v>137</v>
      </c>
      <c r="AQ32" s="49" t="s">
        <v>744</v>
      </c>
      <c r="AR32" s="40" t="s">
        <v>92</v>
      </c>
      <c r="AS32" s="301" t="s">
        <v>101</v>
      </c>
      <c r="AT32" s="12">
        <v>15.6</v>
      </c>
      <c r="AU32" s="12">
        <v>18</v>
      </c>
      <c r="AV32" s="12" t="s">
        <v>3806</v>
      </c>
      <c r="AW32" s="30" t="s">
        <v>3870</v>
      </c>
      <c r="AX32" s="12"/>
      <c r="AY32" s="12"/>
      <c r="AZ32" s="12"/>
      <c r="BA32" s="12"/>
      <c r="BB32" s="12"/>
      <c r="BC32" s="12"/>
      <c r="BD32" s="209">
        <v>39.1</v>
      </c>
      <c r="BE32" s="210"/>
      <c r="BF32" s="210">
        <v>41.6</v>
      </c>
      <c r="BG32" s="210">
        <v>56</v>
      </c>
      <c r="BH32" s="210">
        <v>37.700000000000003</v>
      </c>
      <c r="BI32" s="210"/>
      <c r="BJ32" s="210">
        <v>35.6</v>
      </c>
      <c r="BK32" s="211">
        <v>54.6</v>
      </c>
      <c r="BL32" s="36" t="s">
        <v>102</v>
      </c>
      <c r="BM32" s="8" t="s">
        <v>102</v>
      </c>
      <c r="BN32" s="8" t="s">
        <v>2773</v>
      </c>
      <c r="BO32" s="8" t="s">
        <v>2774</v>
      </c>
      <c r="BP32" s="334" t="s">
        <v>4055</v>
      </c>
      <c r="BQ32" s="300" t="s">
        <v>3711</v>
      </c>
      <c r="BR32" s="300" t="s">
        <v>3716</v>
      </c>
      <c r="BS32" s="300"/>
      <c r="BT32" s="349"/>
      <c r="BU32" s="337"/>
      <c r="BV32" s="337"/>
      <c r="BW32" s="337"/>
      <c r="BX32" s="337"/>
      <c r="BY32" s="338" t="s">
        <v>3717</v>
      </c>
      <c r="BZ32" s="338" t="s">
        <v>3614</v>
      </c>
      <c r="CA32" s="338" t="s">
        <v>3615</v>
      </c>
      <c r="CB32" s="348"/>
      <c r="CC32" s="339"/>
      <c r="CD32" s="339"/>
      <c r="CE32" s="339"/>
      <c r="CF32" s="339"/>
      <c r="CG32" s="339"/>
      <c r="CH32" s="347"/>
      <c r="CI32" s="340"/>
      <c r="CJ32" s="340"/>
      <c r="CK32" s="340"/>
      <c r="CL32" s="340"/>
      <c r="CM32" s="340"/>
      <c r="CN32" s="340"/>
      <c r="CO32" s="340"/>
      <c r="CP32" s="340"/>
      <c r="CQ32" s="52"/>
      <c r="CR32" s="9"/>
      <c r="CS32" s="9"/>
      <c r="CT32" s="22"/>
      <c r="CU32" s="54"/>
      <c r="CV32" s="68"/>
      <c r="CW32" s="68"/>
      <c r="CX32" s="68"/>
      <c r="CY32" s="68"/>
      <c r="CZ32" s="68"/>
      <c r="DA32" s="68"/>
      <c r="DB32" s="68"/>
      <c r="DC32" s="56"/>
      <c r="DD32" s="13"/>
      <c r="DE32" s="13"/>
      <c r="DF32" s="13"/>
      <c r="DG32" s="13"/>
      <c r="DH32" s="47"/>
      <c r="DI32" s="60"/>
      <c r="DJ32" s="64"/>
      <c r="DK32" s="301"/>
      <c r="DL32" s="301"/>
      <c r="DM32" s="302"/>
      <c r="DN32" s="67" t="s">
        <v>94</v>
      </c>
      <c r="DO32" s="15" t="s">
        <v>200</v>
      </c>
      <c r="DP32" s="15" t="s">
        <v>109</v>
      </c>
      <c r="DQ32" s="15" t="s">
        <v>1746</v>
      </c>
      <c r="DR32" s="2"/>
    </row>
    <row r="33" spans="2:122">
      <c r="B33" s="366">
        <v>401828691</v>
      </c>
      <c r="C33" s="16" t="s">
        <v>240</v>
      </c>
      <c r="D33" s="16" t="s">
        <v>266</v>
      </c>
      <c r="E33" s="367">
        <v>2020</v>
      </c>
      <c r="F33" s="16" t="s">
        <v>3656</v>
      </c>
      <c r="G33" s="368" t="s">
        <v>863</v>
      </c>
      <c r="H33" s="306">
        <v>40750</v>
      </c>
      <c r="I33" s="307">
        <v>38400</v>
      </c>
      <c r="J33" s="350" t="s">
        <v>3601</v>
      </c>
      <c r="K33" s="369" t="s">
        <v>2404</v>
      </c>
      <c r="L33" s="38" t="s">
        <v>106</v>
      </c>
      <c r="M33" s="370">
        <v>4</v>
      </c>
      <c r="N33" s="371">
        <v>5</v>
      </c>
      <c r="O33" s="208">
        <v>185.7</v>
      </c>
      <c r="P33" s="208">
        <v>71.900000000000006</v>
      </c>
      <c r="Q33" s="208">
        <v>56.8</v>
      </c>
      <c r="R33" s="208">
        <v>112.2</v>
      </c>
      <c r="S33" s="208"/>
      <c r="T33" s="208"/>
      <c r="U33" s="208">
        <v>5.7</v>
      </c>
      <c r="V33" s="208"/>
      <c r="W33" s="208"/>
      <c r="X33" s="208">
        <v>37.4</v>
      </c>
      <c r="Y33" s="120"/>
      <c r="Z33" s="208"/>
      <c r="AA33" s="208">
        <v>13</v>
      </c>
      <c r="AB33" s="208"/>
      <c r="AC33" s="371">
        <v>3589</v>
      </c>
      <c r="AD33" s="371">
        <v>4576</v>
      </c>
      <c r="AE33" s="371">
        <v>825</v>
      </c>
      <c r="AF33" s="28"/>
      <c r="AG33" s="372" t="s">
        <v>89</v>
      </c>
      <c r="AH33" s="206">
        <v>2</v>
      </c>
      <c r="AI33" s="373">
        <v>255</v>
      </c>
      <c r="AJ33" s="373">
        <v>5000</v>
      </c>
      <c r="AK33" s="373">
        <v>295</v>
      </c>
      <c r="AL33" s="373">
        <v>1550</v>
      </c>
      <c r="AM33" s="373">
        <v>16</v>
      </c>
      <c r="AN33" s="373" t="s">
        <v>99</v>
      </c>
      <c r="AO33" s="373" t="s">
        <v>112</v>
      </c>
      <c r="AP33" s="374" t="s">
        <v>146</v>
      </c>
      <c r="AQ33" s="50" t="s">
        <v>173</v>
      </c>
      <c r="AR33" s="375" t="s">
        <v>92</v>
      </c>
      <c r="AS33" s="376" t="s">
        <v>107</v>
      </c>
      <c r="AT33" s="377">
        <v>15.6</v>
      </c>
      <c r="AU33" s="377">
        <v>30</v>
      </c>
      <c r="AV33" s="377" t="s">
        <v>3795</v>
      </c>
      <c r="AW33" s="378" t="s">
        <v>3871</v>
      </c>
      <c r="AX33" s="377"/>
      <c r="AY33" s="377"/>
      <c r="AZ33" s="377"/>
      <c r="BA33" s="377"/>
      <c r="BB33" s="377"/>
      <c r="BC33" s="377"/>
      <c r="BD33" s="379">
        <v>38.700000000000003</v>
      </c>
      <c r="BE33" s="380"/>
      <c r="BF33" s="380">
        <v>42</v>
      </c>
      <c r="BG33" s="380">
        <v>56</v>
      </c>
      <c r="BH33" s="380">
        <v>37.6</v>
      </c>
      <c r="BI33" s="380"/>
      <c r="BJ33" s="380">
        <v>35.200000000000003</v>
      </c>
      <c r="BK33" s="381">
        <v>54.6</v>
      </c>
      <c r="BL33" s="44" t="s">
        <v>102</v>
      </c>
      <c r="BM33" s="367" t="s">
        <v>102</v>
      </c>
      <c r="BN33" s="367" t="s">
        <v>2773</v>
      </c>
      <c r="BO33" s="367" t="s">
        <v>2774</v>
      </c>
      <c r="BP33" s="382" t="s">
        <v>3219</v>
      </c>
      <c r="BQ33" s="383" t="s">
        <v>2537</v>
      </c>
      <c r="BR33" s="383" t="s">
        <v>3035</v>
      </c>
      <c r="BS33" s="383"/>
      <c r="BT33" s="384"/>
      <c r="BU33" s="385" t="s">
        <v>3037</v>
      </c>
      <c r="BV33" s="385" t="s">
        <v>3038</v>
      </c>
      <c r="BW33" s="385" t="s">
        <v>3039</v>
      </c>
      <c r="BX33" s="385" t="s">
        <v>3040</v>
      </c>
      <c r="BY33" s="386" t="s">
        <v>3036</v>
      </c>
      <c r="BZ33" s="386" t="s">
        <v>2458</v>
      </c>
      <c r="CA33" s="386" t="s">
        <v>2814</v>
      </c>
      <c r="CB33" s="387"/>
      <c r="CC33" s="388"/>
      <c r="CD33" s="388"/>
      <c r="CE33" s="388"/>
      <c r="CF33" s="388"/>
      <c r="CG33" s="388"/>
      <c r="CH33" s="389" t="s">
        <v>2799</v>
      </c>
      <c r="CI33" s="390" t="s">
        <v>2790</v>
      </c>
      <c r="CJ33" s="390" t="s">
        <v>2797</v>
      </c>
      <c r="CK33" s="390" t="s">
        <v>2794</v>
      </c>
      <c r="CL33" s="390" t="s">
        <v>2797</v>
      </c>
      <c r="CM33" s="390" t="s">
        <v>2790</v>
      </c>
      <c r="CN33" s="390" t="s">
        <v>2790</v>
      </c>
      <c r="CO33" s="390" t="s">
        <v>2794</v>
      </c>
      <c r="CP33" s="390" t="s">
        <v>2790</v>
      </c>
      <c r="CQ33" s="53" t="s">
        <v>345</v>
      </c>
      <c r="CR33" s="16" t="s">
        <v>176</v>
      </c>
      <c r="CS33" s="16" t="s">
        <v>2406</v>
      </c>
      <c r="CT33" s="368" t="s">
        <v>121</v>
      </c>
      <c r="CU33" s="351" t="s">
        <v>2242</v>
      </c>
      <c r="CV33" s="350" t="s">
        <v>213</v>
      </c>
      <c r="CW33" s="350" t="s">
        <v>195</v>
      </c>
      <c r="CX33" s="350" t="s">
        <v>122</v>
      </c>
      <c r="CY33" s="350" t="s">
        <v>151</v>
      </c>
      <c r="CZ33" s="350" t="s">
        <v>144</v>
      </c>
      <c r="DA33" s="350" t="s">
        <v>903</v>
      </c>
      <c r="DB33" s="350" t="s">
        <v>904</v>
      </c>
      <c r="DC33" s="57" t="s">
        <v>156</v>
      </c>
      <c r="DD33" s="17"/>
      <c r="DE33" s="17"/>
      <c r="DF33" s="17" t="s">
        <v>2243</v>
      </c>
      <c r="DG33" s="17"/>
      <c r="DH33" s="391" t="s">
        <v>141</v>
      </c>
      <c r="DI33" s="61" t="s">
        <v>905</v>
      </c>
      <c r="DJ33" s="65" t="s">
        <v>2244</v>
      </c>
      <c r="DK33" s="376" t="s">
        <v>2245</v>
      </c>
      <c r="DL33" s="376" t="s">
        <v>2246</v>
      </c>
      <c r="DM33" s="392" t="s">
        <v>2247</v>
      </c>
      <c r="DN33" s="393" t="s">
        <v>94</v>
      </c>
      <c r="DO33" s="394" t="s">
        <v>200</v>
      </c>
      <c r="DP33" s="394" t="s">
        <v>109</v>
      </c>
      <c r="DQ33" s="394" t="s">
        <v>1746</v>
      </c>
      <c r="DR33" s="2"/>
    </row>
    <row r="34" spans="2:122">
      <c r="B34" s="299">
        <v>401828692</v>
      </c>
      <c r="C34" s="9" t="s">
        <v>240</v>
      </c>
      <c r="D34" s="9" t="s">
        <v>266</v>
      </c>
      <c r="E34" s="8">
        <v>2020</v>
      </c>
      <c r="F34" s="9" t="s">
        <v>3700</v>
      </c>
      <c r="G34" s="22" t="s">
        <v>868</v>
      </c>
      <c r="H34" s="304">
        <v>42750</v>
      </c>
      <c r="I34" s="305">
        <v>40260</v>
      </c>
      <c r="J34" s="68" t="s">
        <v>3601</v>
      </c>
      <c r="K34" s="69" t="s">
        <v>2404</v>
      </c>
      <c r="L34" s="37" t="s">
        <v>106</v>
      </c>
      <c r="M34" s="138">
        <v>4</v>
      </c>
      <c r="N34" s="10">
        <v>5</v>
      </c>
      <c r="O34" s="207">
        <v>185.7</v>
      </c>
      <c r="P34" s="207">
        <v>71.900000000000006</v>
      </c>
      <c r="Q34" s="207">
        <v>56.8</v>
      </c>
      <c r="R34" s="207">
        <v>112.2</v>
      </c>
      <c r="S34" s="207"/>
      <c r="T34" s="207"/>
      <c r="U34" s="207">
        <v>5.4</v>
      </c>
      <c r="V34" s="207"/>
      <c r="W34" s="207"/>
      <c r="X34" s="207">
        <v>39.200000000000003</v>
      </c>
      <c r="Y34" s="116"/>
      <c r="Z34" s="207"/>
      <c r="AA34" s="207">
        <v>13</v>
      </c>
      <c r="AB34" s="207"/>
      <c r="AC34" s="10">
        <v>3772</v>
      </c>
      <c r="AD34" s="10">
        <v>4763</v>
      </c>
      <c r="AE34" s="10">
        <v>825</v>
      </c>
      <c r="AF34" s="27"/>
      <c r="AG34" s="39" t="s">
        <v>89</v>
      </c>
      <c r="AH34" s="205">
        <v>2</v>
      </c>
      <c r="AI34" s="11">
        <v>255</v>
      </c>
      <c r="AJ34" s="11">
        <v>5000</v>
      </c>
      <c r="AK34" s="11">
        <v>295</v>
      </c>
      <c r="AL34" s="11">
        <v>1550</v>
      </c>
      <c r="AM34" s="11">
        <v>16</v>
      </c>
      <c r="AN34" s="11" t="s">
        <v>99</v>
      </c>
      <c r="AO34" s="11" t="s">
        <v>112</v>
      </c>
      <c r="AP34" s="14" t="s">
        <v>137</v>
      </c>
      <c r="AQ34" s="49" t="s">
        <v>173</v>
      </c>
      <c r="AR34" s="40" t="s">
        <v>92</v>
      </c>
      <c r="AS34" s="301" t="s">
        <v>107</v>
      </c>
      <c r="AT34" s="12">
        <v>15.6</v>
      </c>
      <c r="AU34" s="12">
        <v>28</v>
      </c>
      <c r="AV34" s="12" t="s">
        <v>3834</v>
      </c>
      <c r="AW34" s="30" t="s">
        <v>3873</v>
      </c>
      <c r="AX34" s="12"/>
      <c r="AY34" s="12"/>
      <c r="AZ34" s="12"/>
      <c r="BA34" s="12"/>
      <c r="BB34" s="12"/>
      <c r="BC34" s="12"/>
      <c r="BD34" s="209">
        <v>38.700000000000003</v>
      </c>
      <c r="BE34" s="210"/>
      <c r="BF34" s="210">
        <v>42</v>
      </c>
      <c r="BG34" s="210">
        <v>56</v>
      </c>
      <c r="BH34" s="210">
        <v>37.6</v>
      </c>
      <c r="BI34" s="210"/>
      <c r="BJ34" s="210">
        <v>35.200000000000003</v>
      </c>
      <c r="BK34" s="211">
        <v>54.6</v>
      </c>
      <c r="BL34" s="36" t="s">
        <v>102</v>
      </c>
      <c r="BM34" s="8" t="s">
        <v>102</v>
      </c>
      <c r="BN34" s="8" t="s">
        <v>2773</v>
      </c>
      <c r="BO34" s="8" t="s">
        <v>2774</v>
      </c>
      <c r="BP34" s="334" t="s">
        <v>3220</v>
      </c>
      <c r="BQ34" s="300" t="s">
        <v>2537</v>
      </c>
      <c r="BR34" s="300" t="s">
        <v>3035</v>
      </c>
      <c r="BS34" s="300"/>
      <c r="BT34" s="349"/>
      <c r="BU34" s="337" t="s">
        <v>3037</v>
      </c>
      <c r="BV34" s="337" t="s">
        <v>3038</v>
      </c>
      <c r="BW34" s="337" t="s">
        <v>3039</v>
      </c>
      <c r="BX34" s="337" t="s">
        <v>3040</v>
      </c>
      <c r="BY34" s="338" t="s">
        <v>3036</v>
      </c>
      <c r="BZ34" s="338" t="s">
        <v>2458</v>
      </c>
      <c r="CA34" s="338" t="s">
        <v>2814</v>
      </c>
      <c r="CB34" s="348"/>
      <c r="CC34" s="339"/>
      <c r="CD34" s="339"/>
      <c r="CE34" s="339"/>
      <c r="CF34" s="339"/>
      <c r="CG34" s="339"/>
      <c r="CH34" s="347" t="s">
        <v>2799</v>
      </c>
      <c r="CI34" s="340" t="s">
        <v>2790</v>
      </c>
      <c r="CJ34" s="340" t="s">
        <v>2797</v>
      </c>
      <c r="CK34" s="340" t="s">
        <v>2794</v>
      </c>
      <c r="CL34" s="340" t="s">
        <v>2797</v>
      </c>
      <c r="CM34" s="340" t="s">
        <v>2790</v>
      </c>
      <c r="CN34" s="340" t="s">
        <v>2790</v>
      </c>
      <c r="CO34" s="340" t="s">
        <v>2794</v>
      </c>
      <c r="CP34" s="340" t="s">
        <v>2790</v>
      </c>
      <c r="CQ34" s="52" t="s">
        <v>870</v>
      </c>
      <c r="CR34" s="9" t="s">
        <v>177</v>
      </c>
      <c r="CS34" s="9" t="s">
        <v>2406</v>
      </c>
      <c r="CT34" s="22" t="s">
        <v>121</v>
      </c>
      <c r="CU34" s="54" t="s">
        <v>2242</v>
      </c>
      <c r="CV34" s="68" t="s">
        <v>213</v>
      </c>
      <c r="CW34" s="68" t="s">
        <v>195</v>
      </c>
      <c r="CX34" s="68" t="s">
        <v>122</v>
      </c>
      <c r="CY34" s="68" t="s">
        <v>151</v>
      </c>
      <c r="CZ34" s="68" t="s">
        <v>144</v>
      </c>
      <c r="DA34" s="68" t="s">
        <v>903</v>
      </c>
      <c r="DB34" s="68" t="s">
        <v>904</v>
      </c>
      <c r="DC34" s="56" t="s">
        <v>156</v>
      </c>
      <c r="DD34" s="13"/>
      <c r="DE34" s="13"/>
      <c r="DF34" s="13" t="s">
        <v>2243</v>
      </c>
      <c r="DG34" s="13"/>
      <c r="DH34" s="47" t="s">
        <v>141</v>
      </c>
      <c r="DI34" s="60" t="s">
        <v>905</v>
      </c>
      <c r="DJ34" s="64" t="s">
        <v>2244</v>
      </c>
      <c r="DK34" s="301" t="s">
        <v>2245</v>
      </c>
      <c r="DL34" s="301" t="s">
        <v>2246</v>
      </c>
      <c r="DM34" s="302" t="s">
        <v>2247</v>
      </c>
      <c r="DN34" s="67" t="s">
        <v>94</v>
      </c>
      <c r="DO34" s="15" t="s">
        <v>200</v>
      </c>
      <c r="DP34" s="15" t="s">
        <v>109</v>
      </c>
      <c r="DQ34" s="15" t="s">
        <v>1746</v>
      </c>
      <c r="DR34" s="2"/>
    </row>
    <row r="35" spans="2:122">
      <c r="B35" s="299">
        <v>401779949</v>
      </c>
      <c r="C35" s="9" t="s">
        <v>240</v>
      </c>
      <c r="D35" s="9" t="s">
        <v>266</v>
      </c>
      <c r="E35" s="8">
        <v>2020</v>
      </c>
      <c r="F35" s="9" t="s">
        <v>3704</v>
      </c>
      <c r="G35" s="22" t="s">
        <v>2218</v>
      </c>
      <c r="H35" s="304">
        <v>54000</v>
      </c>
      <c r="I35" s="305">
        <v>50720</v>
      </c>
      <c r="J35" s="68" t="s">
        <v>3602</v>
      </c>
      <c r="K35" s="69" t="s">
        <v>2405</v>
      </c>
      <c r="L35" s="37" t="s">
        <v>106</v>
      </c>
      <c r="M35" s="138">
        <v>4</v>
      </c>
      <c r="N35" s="10">
        <v>5</v>
      </c>
      <c r="O35" s="207">
        <v>185.7</v>
      </c>
      <c r="P35" s="207">
        <v>71.900000000000006</v>
      </c>
      <c r="Q35" s="207">
        <v>56.4</v>
      </c>
      <c r="R35" s="207">
        <v>112.2</v>
      </c>
      <c r="S35" s="207"/>
      <c r="T35" s="207"/>
      <c r="U35" s="207">
        <v>5.4</v>
      </c>
      <c r="V35" s="207"/>
      <c r="W35" s="207"/>
      <c r="X35" s="207">
        <v>37.4</v>
      </c>
      <c r="Y35" s="116"/>
      <c r="Z35" s="207"/>
      <c r="AA35" s="207">
        <v>13</v>
      </c>
      <c r="AB35" s="207"/>
      <c r="AC35" s="10">
        <v>3849</v>
      </c>
      <c r="AD35" s="10"/>
      <c r="AE35" s="10"/>
      <c r="AF35" s="27"/>
      <c r="AG35" s="39" t="s">
        <v>241</v>
      </c>
      <c r="AH35" s="205">
        <v>3</v>
      </c>
      <c r="AI35" s="11">
        <v>382</v>
      </c>
      <c r="AJ35" s="11">
        <v>5800</v>
      </c>
      <c r="AK35" s="11">
        <v>369</v>
      </c>
      <c r="AL35" s="11">
        <v>1800</v>
      </c>
      <c r="AM35" s="11">
        <v>24</v>
      </c>
      <c r="AN35" s="11" t="s">
        <v>99</v>
      </c>
      <c r="AO35" s="11" t="s">
        <v>112</v>
      </c>
      <c r="AP35" s="14" t="s">
        <v>146</v>
      </c>
      <c r="AQ35" s="49" t="s">
        <v>173</v>
      </c>
      <c r="AR35" s="40" t="s">
        <v>92</v>
      </c>
      <c r="AS35" s="301" t="s">
        <v>107</v>
      </c>
      <c r="AT35" s="12">
        <v>15.6</v>
      </c>
      <c r="AU35" s="12">
        <v>25</v>
      </c>
      <c r="AV35" s="12" t="s">
        <v>3819</v>
      </c>
      <c r="AW35" s="30" t="s">
        <v>3878</v>
      </c>
      <c r="AX35" s="12"/>
      <c r="AY35" s="12"/>
      <c r="AZ35" s="12"/>
      <c r="BA35" s="12"/>
      <c r="BB35" s="12"/>
      <c r="BC35" s="12"/>
      <c r="BD35" s="209">
        <v>38.700000000000003</v>
      </c>
      <c r="BE35" s="210"/>
      <c r="BF35" s="210">
        <v>42</v>
      </c>
      <c r="BG35" s="210">
        <v>56</v>
      </c>
      <c r="BH35" s="210">
        <v>37.6</v>
      </c>
      <c r="BI35" s="210"/>
      <c r="BJ35" s="210">
        <v>35.200000000000003</v>
      </c>
      <c r="BK35" s="211">
        <v>54.6</v>
      </c>
      <c r="BL35" s="36" t="s">
        <v>102</v>
      </c>
      <c r="BM35" s="8" t="s">
        <v>102</v>
      </c>
      <c r="BN35" s="8" t="s">
        <v>2773</v>
      </c>
      <c r="BO35" s="8" t="s">
        <v>2774</v>
      </c>
      <c r="BP35" s="334" t="s">
        <v>3221</v>
      </c>
      <c r="BQ35" s="300" t="s">
        <v>2537</v>
      </c>
      <c r="BR35" s="300" t="s">
        <v>3035</v>
      </c>
      <c r="BS35" s="300"/>
      <c r="BT35" s="349"/>
      <c r="BU35" s="337" t="s">
        <v>3037</v>
      </c>
      <c r="BV35" s="337" t="s">
        <v>3038</v>
      </c>
      <c r="BW35" s="337" t="s">
        <v>3039</v>
      </c>
      <c r="BX35" s="337" t="s">
        <v>3040</v>
      </c>
      <c r="BY35" s="338" t="s">
        <v>3036</v>
      </c>
      <c r="BZ35" s="338" t="s">
        <v>2458</v>
      </c>
      <c r="CA35" s="338" t="s">
        <v>2814</v>
      </c>
      <c r="CB35" s="348"/>
      <c r="CC35" s="339"/>
      <c r="CD35" s="339"/>
      <c r="CE35" s="339"/>
      <c r="CF35" s="339"/>
      <c r="CG35" s="339"/>
      <c r="CH35" s="347" t="s">
        <v>2799</v>
      </c>
      <c r="CI35" s="340" t="s">
        <v>2790</v>
      </c>
      <c r="CJ35" s="340" t="s">
        <v>2797</v>
      </c>
      <c r="CK35" s="340" t="s">
        <v>2794</v>
      </c>
      <c r="CL35" s="340" t="s">
        <v>2797</v>
      </c>
      <c r="CM35" s="340" t="s">
        <v>2790</v>
      </c>
      <c r="CN35" s="340" t="s">
        <v>2790</v>
      </c>
      <c r="CO35" s="340" t="s">
        <v>2794</v>
      </c>
      <c r="CP35" s="340" t="s">
        <v>2790</v>
      </c>
      <c r="CQ35" s="52" t="s">
        <v>2378</v>
      </c>
      <c r="CR35" s="9" t="s">
        <v>260</v>
      </c>
      <c r="CS35" s="9" t="s">
        <v>2406</v>
      </c>
      <c r="CT35" s="22" t="s">
        <v>121</v>
      </c>
      <c r="CU35" s="54" t="s">
        <v>261</v>
      </c>
      <c r="CV35" s="68" t="s">
        <v>213</v>
      </c>
      <c r="CW35" s="68" t="s">
        <v>174</v>
      </c>
      <c r="CX35" s="68" t="s">
        <v>122</v>
      </c>
      <c r="CY35" s="68" t="s">
        <v>151</v>
      </c>
      <c r="CZ35" s="68" t="s">
        <v>144</v>
      </c>
      <c r="DA35" s="68" t="s">
        <v>162</v>
      </c>
      <c r="DB35" s="68" t="s">
        <v>2248</v>
      </c>
      <c r="DC35" s="56" t="s">
        <v>156</v>
      </c>
      <c r="DD35" s="13" t="s">
        <v>117</v>
      </c>
      <c r="DE35" s="13"/>
      <c r="DF35" s="13" t="s">
        <v>2249</v>
      </c>
      <c r="DG35" s="13"/>
      <c r="DH35" s="47" t="s">
        <v>141</v>
      </c>
      <c r="DI35" s="60" t="s">
        <v>2250</v>
      </c>
      <c r="DJ35" s="64" t="s">
        <v>2251</v>
      </c>
      <c r="DK35" s="301" t="s">
        <v>2252</v>
      </c>
      <c r="DL35" s="301" t="s">
        <v>2253</v>
      </c>
      <c r="DM35" s="302" t="s">
        <v>906</v>
      </c>
      <c r="DN35" s="67" t="s">
        <v>94</v>
      </c>
      <c r="DO35" s="15" t="s">
        <v>200</v>
      </c>
      <c r="DP35" s="15" t="s">
        <v>109</v>
      </c>
      <c r="DQ35" s="15" t="s">
        <v>1746</v>
      </c>
      <c r="DR35" s="2"/>
    </row>
    <row r="36" spans="2:122">
      <c r="B36" s="299">
        <v>401795591</v>
      </c>
      <c r="C36" s="9" t="s">
        <v>240</v>
      </c>
      <c r="D36" s="9" t="s">
        <v>266</v>
      </c>
      <c r="E36" s="8">
        <v>2020</v>
      </c>
      <c r="F36" s="9" t="s">
        <v>3705</v>
      </c>
      <c r="G36" s="22" t="s">
        <v>2219</v>
      </c>
      <c r="H36" s="304">
        <v>56000</v>
      </c>
      <c r="I36" s="305">
        <v>52580</v>
      </c>
      <c r="J36" s="68" t="s">
        <v>3602</v>
      </c>
      <c r="K36" s="69" t="s">
        <v>2405</v>
      </c>
      <c r="L36" s="37" t="s">
        <v>106</v>
      </c>
      <c r="M36" s="138">
        <v>4</v>
      </c>
      <c r="N36" s="10">
        <v>5</v>
      </c>
      <c r="O36" s="207">
        <v>185.7</v>
      </c>
      <c r="P36" s="207">
        <v>71.900000000000006</v>
      </c>
      <c r="Q36" s="207">
        <v>56.7</v>
      </c>
      <c r="R36" s="207">
        <v>112.2</v>
      </c>
      <c r="S36" s="207"/>
      <c r="T36" s="207"/>
      <c r="U36" s="207">
        <v>5.4</v>
      </c>
      <c r="V36" s="207"/>
      <c r="W36" s="207"/>
      <c r="X36" s="207">
        <v>39.200000000000003</v>
      </c>
      <c r="Y36" s="116"/>
      <c r="Z36" s="207"/>
      <c r="AA36" s="207">
        <v>13</v>
      </c>
      <c r="AB36" s="207"/>
      <c r="AC36" s="10">
        <v>3968</v>
      </c>
      <c r="AD36" s="10"/>
      <c r="AE36" s="10"/>
      <c r="AF36" s="27"/>
      <c r="AG36" s="39" t="s">
        <v>241</v>
      </c>
      <c r="AH36" s="205">
        <v>3</v>
      </c>
      <c r="AI36" s="11">
        <v>382</v>
      </c>
      <c r="AJ36" s="11">
        <v>5800</v>
      </c>
      <c r="AK36" s="11">
        <v>369</v>
      </c>
      <c r="AL36" s="11">
        <v>1800</v>
      </c>
      <c r="AM36" s="11">
        <v>24</v>
      </c>
      <c r="AN36" s="11" t="s">
        <v>99</v>
      </c>
      <c r="AO36" s="11" t="s">
        <v>112</v>
      </c>
      <c r="AP36" s="14" t="s">
        <v>137</v>
      </c>
      <c r="AQ36" s="49" t="s">
        <v>173</v>
      </c>
      <c r="AR36" s="40" t="s">
        <v>92</v>
      </c>
      <c r="AS36" s="301" t="s">
        <v>107</v>
      </c>
      <c r="AT36" s="12">
        <v>15.6</v>
      </c>
      <c r="AU36" s="12">
        <v>25</v>
      </c>
      <c r="AV36" s="12" t="s">
        <v>3819</v>
      </c>
      <c r="AW36" s="30" t="s">
        <v>3878</v>
      </c>
      <c r="AX36" s="12"/>
      <c r="AY36" s="12"/>
      <c r="AZ36" s="12"/>
      <c r="BA36" s="12"/>
      <c r="BB36" s="12"/>
      <c r="BC36" s="12"/>
      <c r="BD36" s="209">
        <v>38.700000000000003</v>
      </c>
      <c r="BE36" s="210"/>
      <c r="BF36" s="210">
        <v>42</v>
      </c>
      <c r="BG36" s="210">
        <v>56</v>
      </c>
      <c r="BH36" s="210">
        <v>37.6</v>
      </c>
      <c r="BI36" s="210"/>
      <c r="BJ36" s="210">
        <v>35.200000000000003</v>
      </c>
      <c r="BK36" s="211">
        <v>54.6</v>
      </c>
      <c r="BL36" s="36" t="s">
        <v>102</v>
      </c>
      <c r="BM36" s="8" t="s">
        <v>102</v>
      </c>
      <c r="BN36" s="8" t="s">
        <v>2773</v>
      </c>
      <c r="BO36" s="8" t="s">
        <v>2774</v>
      </c>
      <c r="BP36" s="334" t="s">
        <v>3222</v>
      </c>
      <c r="BQ36" s="300" t="s">
        <v>2537</v>
      </c>
      <c r="BR36" s="300" t="s">
        <v>3035</v>
      </c>
      <c r="BS36" s="300"/>
      <c r="BT36" s="349"/>
      <c r="BU36" s="337" t="s">
        <v>3037</v>
      </c>
      <c r="BV36" s="337" t="s">
        <v>3038</v>
      </c>
      <c r="BW36" s="337" t="s">
        <v>3039</v>
      </c>
      <c r="BX36" s="337" t="s">
        <v>3040</v>
      </c>
      <c r="BY36" s="338" t="s">
        <v>3036</v>
      </c>
      <c r="BZ36" s="338" t="s">
        <v>2458</v>
      </c>
      <c r="CA36" s="338" t="s">
        <v>2814</v>
      </c>
      <c r="CB36" s="348"/>
      <c r="CC36" s="339"/>
      <c r="CD36" s="339"/>
      <c r="CE36" s="339"/>
      <c r="CF36" s="339"/>
      <c r="CG36" s="339"/>
      <c r="CH36" s="347" t="s">
        <v>2799</v>
      </c>
      <c r="CI36" s="340" t="s">
        <v>2790</v>
      </c>
      <c r="CJ36" s="340" t="s">
        <v>2797</v>
      </c>
      <c r="CK36" s="340" t="s">
        <v>2794</v>
      </c>
      <c r="CL36" s="340" t="s">
        <v>2797</v>
      </c>
      <c r="CM36" s="340" t="s">
        <v>2790</v>
      </c>
      <c r="CN36" s="340" t="s">
        <v>2790</v>
      </c>
      <c r="CO36" s="340" t="s">
        <v>2794</v>
      </c>
      <c r="CP36" s="340" t="s">
        <v>2790</v>
      </c>
      <c r="CQ36" s="52" t="s">
        <v>2377</v>
      </c>
      <c r="CR36" s="9" t="s">
        <v>262</v>
      </c>
      <c r="CS36" s="9" t="s">
        <v>2406</v>
      </c>
      <c r="CT36" s="22" t="s">
        <v>121</v>
      </c>
      <c r="CU36" s="54" t="s">
        <v>261</v>
      </c>
      <c r="CV36" s="68" t="s">
        <v>213</v>
      </c>
      <c r="CW36" s="68" t="s">
        <v>174</v>
      </c>
      <c r="CX36" s="68" t="s">
        <v>122</v>
      </c>
      <c r="CY36" s="68" t="s">
        <v>151</v>
      </c>
      <c r="CZ36" s="68" t="s">
        <v>144</v>
      </c>
      <c r="DA36" s="68" t="s">
        <v>162</v>
      </c>
      <c r="DB36" s="68" t="s">
        <v>2248</v>
      </c>
      <c r="DC36" s="56" t="s">
        <v>156</v>
      </c>
      <c r="DD36" s="13" t="s">
        <v>117</v>
      </c>
      <c r="DE36" s="13"/>
      <c r="DF36" s="13" t="s">
        <v>2243</v>
      </c>
      <c r="DG36" s="13"/>
      <c r="DH36" s="47" t="s">
        <v>141</v>
      </c>
      <c r="DI36" s="60" t="s">
        <v>2250</v>
      </c>
      <c r="DJ36" s="64" t="s">
        <v>2251</v>
      </c>
      <c r="DK36" s="301" t="s">
        <v>2254</v>
      </c>
      <c r="DL36" s="301" t="s">
        <v>2253</v>
      </c>
      <c r="DM36" s="302" t="s">
        <v>906</v>
      </c>
      <c r="DN36" s="67" t="s">
        <v>94</v>
      </c>
      <c r="DO36" s="15" t="s">
        <v>200</v>
      </c>
      <c r="DP36" s="15" t="s">
        <v>109</v>
      </c>
      <c r="DQ36" s="15" t="s">
        <v>1746</v>
      </c>
      <c r="DR36" s="2"/>
    </row>
    <row r="37" spans="2:122">
      <c r="B37" s="366">
        <v>401729246</v>
      </c>
      <c r="C37" s="16" t="s">
        <v>240</v>
      </c>
      <c r="D37" s="16" t="s">
        <v>266</v>
      </c>
      <c r="E37" s="367">
        <v>2018</v>
      </c>
      <c r="F37" s="16" t="s">
        <v>3684</v>
      </c>
      <c r="G37" s="368" t="s">
        <v>736</v>
      </c>
      <c r="H37" s="306">
        <v>34900</v>
      </c>
      <c r="I37" s="307">
        <v>32955</v>
      </c>
      <c r="J37" s="350" t="s">
        <v>858</v>
      </c>
      <c r="K37" s="369" t="s">
        <v>2401</v>
      </c>
      <c r="L37" s="38" t="s">
        <v>106</v>
      </c>
      <c r="M37" s="370">
        <v>4</v>
      </c>
      <c r="N37" s="371">
        <v>5</v>
      </c>
      <c r="O37" s="208">
        <v>182.8</v>
      </c>
      <c r="P37" s="208">
        <v>71.3</v>
      </c>
      <c r="Q37" s="208">
        <v>56.3</v>
      </c>
      <c r="R37" s="208">
        <v>110.6</v>
      </c>
      <c r="S37" s="208"/>
      <c r="T37" s="208"/>
      <c r="U37" s="208">
        <v>5.5</v>
      </c>
      <c r="V37" s="208"/>
      <c r="W37" s="208"/>
      <c r="X37" s="208">
        <v>37.1</v>
      </c>
      <c r="Y37" s="120"/>
      <c r="Z37" s="208"/>
      <c r="AA37" s="208">
        <v>13</v>
      </c>
      <c r="AB37" s="208"/>
      <c r="AC37" s="371">
        <v>3370</v>
      </c>
      <c r="AD37" s="371"/>
      <c r="AE37" s="371"/>
      <c r="AF37" s="28"/>
      <c r="AG37" s="372" t="s">
        <v>89</v>
      </c>
      <c r="AH37" s="206">
        <v>2</v>
      </c>
      <c r="AI37" s="373">
        <v>180</v>
      </c>
      <c r="AJ37" s="373">
        <v>5000</v>
      </c>
      <c r="AK37" s="373">
        <v>200</v>
      </c>
      <c r="AL37" s="373">
        <v>1250</v>
      </c>
      <c r="AM37" s="373">
        <v>16</v>
      </c>
      <c r="AN37" s="373" t="s">
        <v>99</v>
      </c>
      <c r="AO37" s="373" t="s">
        <v>112</v>
      </c>
      <c r="AP37" s="374" t="s">
        <v>146</v>
      </c>
      <c r="AQ37" s="50" t="s">
        <v>173</v>
      </c>
      <c r="AR37" s="375" t="s">
        <v>92</v>
      </c>
      <c r="AS37" s="376" t="s">
        <v>107</v>
      </c>
      <c r="AT37" s="377">
        <v>15.8</v>
      </c>
      <c r="AU37" s="377">
        <v>28</v>
      </c>
      <c r="AV37" s="377" t="s">
        <v>3794</v>
      </c>
      <c r="AW37" s="378" t="s">
        <v>3880</v>
      </c>
      <c r="AX37" s="377"/>
      <c r="AY37" s="377"/>
      <c r="AZ37" s="377"/>
      <c r="BA37" s="377"/>
      <c r="BB37" s="377"/>
      <c r="BC37" s="377"/>
      <c r="BD37" s="379">
        <v>40.299999999999997</v>
      </c>
      <c r="BE37" s="380"/>
      <c r="BF37" s="380">
        <v>42</v>
      </c>
      <c r="BG37" s="380">
        <v>55.1</v>
      </c>
      <c r="BH37" s="380">
        <v>37.700000000000003</v>
      </c>
      <c r="BI37" s="380"/>
      <c r="BJ37" s="380">
        <v>35.1</v>
      </c>
      <c r="BK37" s="381">
        <v>55.1</v>
      </c>
      <c r="BL37" s="44" t="s">
        <v>102</v>
      </c>
      <c r="BM37" s="367" t="s">
        <v>102</v>
      </c>
      <c r="BN37" s="367" t="s">
        <v>2773</v>
      </c>
      <c r="BO37" s="367" t="s">
        <v>2774</v>
      </c>
      <c r="BP37" s="382" t="s">
        <v>3206</v>
      </c>
      <c r="BQ37" s="383" t="s">
        <v>2534</v>
      </c>
      <c r="BR37" s="383" t="s">
        <v>3029</v>
      </c>
      <c r="BS37" s="383" t="s">
        <v>2789</v>
      </c>
      <c r="BT37" s="384" t="s">
        <v>2961</v>
      </c>
      <c r="BU37" s="385"/>
      <c r="BV37" s="385"/>
      <c r="BW37" s="385"/>
      <c r="BX37" s="385"/>
      <c r="BY37" s="386"/>
      <c r="BZ37" s="386" t="s">
        <v>2452</v>
      </c>
      <c r="CA37" s="386" t="s">
        <v>2453</v>
      </c>
      <c r="CB37" s="387" t="s">
        <v>2802</v>
      </c>
      <c r="CC37" s="388" t="s">
        <v>2793</v>
      </c>
      <c r="CD37" s="388" t="s">
        <v>2793</v>
      </c>
      <c r="CE37" s="388" t="s">
        <v>2790</v>
      </c>
      <c r="CF37" s="388" t="s">
        <v>2797</v>
      </c>
      <c r="CG37" s="388"/>
      <c r="CH37" s="389"/>
      <c r="CI37" s="390"/>
      <c r="CJ37" s="390"/>
      <c r="CK37" s="390"/>
      <c r="CL37" s="390"/>
      <c r="CM37" s="390"/>
      <c r="CN37" s="390"/>
      <c r="CO37" s="390"/>
      <c r="CP37" s="390"/>
      <c r="CQ37" s="53" t="s">
        <v>739</v>
      </c>
      <c r="CR37" s="16" t="s">
        <v>176</v>
      </c>
      <c r="CS37" s="16"/>
      <c r="CT37" s="368" t="s">
        <v>121</v>
      </c>
      <c r="CU37" s="351" t="s">
        <v>242</v>
      </c>
      <c r="CV37" s="350" t="s">
        <v>234</v>
      </c>
      <c r="CW37" s="350" t="s">
        <v>195</v>
      </c>
      <c r="CX37" s="350" t="s">
        <v>120</v>
      </c>
      <c r="CY37" s="350" t="s">
        <v>794</v>
      </c>
      <c r="CZ37" s="350" t="s">
        <v>795</v>
      </c>
      <c r="DA37" s="350" t="s">
        <v>243</v>
      </c>
      <c r="DB37" s="350" t="s">
        <v>796</v>
      </c>
      <c r="DC37" s="57" t="s">
        <v>175</v>
      </c>
      <c r="DD37" s="17"/>
      <c r="DE37" s="17"/>
      <c r="DF37" s="17" t="s">
        <v>752</v>
      </c>
      <c r="DG37" s="17"/>
      <c r="DH37" s="391" t="s">
        <v>141</v>
      </c>
      <c r="DI37" s="61" t="s">
        <v>859</v>
      </c>
      <c r="DJ37" s="65" t="s">
        <v>860</v>
      </c>
      <c r="DK37" s="376" t="s">
        <v>861</v>
      </c>
      <c r="DL37" s="376" t="s">
        <v>862</v>
      </c>
      <c r="DM37" s="392" t="s">
        <v>259</v>
      </c>
      <c r="DN37" s="393" t="s">
        <v>94</v>
      </c>
      <c r="DO37" s="394" t="s">
        <v>200</v>
      </c>
      <c r="DP37" s="394" t="s">
        <v>109</v>
      </c>
      <c r="DQ37" s="394" t="s">
        <v>738</v>
      </c>
      <c r="DR37" s="2"/>
    </row>
    <row r="38" spans="2:122">
      <c r="B38" s="299">
        <v>401729240</v>
      </c>
      <c r="C38" s="9" t="s">
        <v>240</v>
      </c>
      <c r="D38" s="9" t="s">
        <v>266</v>
      </c>
      <c r="E38" s="8">
        <v>2018</v>
      </c>
      <c r="F38" s="9" t="s">
        <v>3686</v>
      </c>
      <c r="G38" s="22" t="s">
        <v>740</v>
      </c>
      <c r="H38" s="304">
        <v>36900</v>
      </c>
      <c r="I38" s="305">
        <v>34815</v>
      </c>
      <c r="J38" s="68" t="s">
        <v>858</v>
      </c>
      <c r="K38" s="69" t="s">
        <v>2401</v>
      </c>
      <c r="L38" s="37" t="s">
        <v>106</v>
      </c>
      <c r="M38" s="138">
        <v>4</v>
      </c>
      <c r="N38" s="10">
        <v>5</v>
      </c>
      <c r="O38" s="207">
        <v>182.8</v>
      </c>
      <c r="P38" s="207">
        <v>71.3</v>
      </c>
      <c r="Q38" s="207">
        <v>56.5</v>
      </c>
      <c r="R38" s="207">
        <v>110.6</v>
      </c>
      <c r="S38" s="207"/>
      <c r="T38" s="207"/>
      <c r="U38" s="207">
        <v>5.7</v>
      </c>
      <c r="V38" s="207"/>
      <c r="W38" s="207"/>
      <c r="X38" s="207">
        <v>38.4</v>
      </c>
      <c r="Y38" s="116"/>
      <c r="Z38" s="207"/>
      <c r="AA38" s="207">
        <v>13</v>
      </c>
      <c r="AB38" s="207"/>
      <c r="AC38" s="10">
        <v>3510</v>
      </c>
      <c r="AD38" s="10"/>
      <c r="AE38" s="10"/>
      <c r="AF38" s="27"/>
      <c r="AG38" s="39" t="s">
        <v>89</v>
      </c>
      <c r="AH38" s="205">
        <v>2</v>
      </c>
      <c r="AI38" s="11">
        <v>180</v>
      </c>
      <c r="AJ38" s="11">
        <v>5000</v>
      </c>
      <c r="AK38" s="11">
        <v>200</v>
      </c>
      <c r="AL38" s="11">
        <v>1250</v>
      </c>
      <c r="AM38" s="11">
        <v>16</v>
      </c>
      <c r="AN38" s="11" t="s">
        <v>99</v>
      </c>
      <c r="AO38" s="11" t="s">
        <v>112</v>
      </c>
      <c r="AP38" s="14" t="s">
        <v>137</v>
      </c>
      <c r="AQ38" s="49" t="s">
        <v>173</v>
      </c>
      <c r="AR38" s="40" t="s">
        <v>92</v>
      </c>
      <c r="AS38" s="301" t="s">
        <v>107</v>
      </c>
      <c r="AT38" s="12">
        <v>15.8</v>
      </c>
      <c r="AU38" s="12">
        <v>27</v>
      </c>
      <c r="AV38" s="12" t="s">
        <v>3837</v>
      </c>
      <c r="AW38" s="30" t="s">
        <v>3881</v>
      </c>
      <c r="AX38" s="12"/>
      <c r="AY38" s="12"/>
      <c r="AZ38" s="12"/>
      <c r="BA38" s="12"/>
      <c r="BB38" s="12"/>
      <c r="BC38" s="12"/>
      <c r="BD38" s="209">
        <v>40.299999999999997</v>
      </c>
      <c r="BE38" s="210"/>
      <c r="BF38" s="210">
        <v>42</v>
      </c>
      <c r="BG38" s="210">
        <v>55.1</v>
      </c>
      <c r="BH38" s="210">
        <v>37.700000000000003</v>
      </c>
      <c r="BI38" s="210"/>
      <c r="BJ38" s="210">
        <v>35.1</v>
      </c>
      <c r="BK38" s="211">
        <v>55.1</v>
      </c>
      <c r="BL38" s="36" t="s">
        <v>102</v>
      </c>
      <c r="BM38" s="8" t="s">
        <v>102</v>
      </c>
      <c r="BN38" s="8" t="s">
        <v>2773</v>
      </c>
      <c r="BO38" s="8" t="s">
        <v>2774</v>
      </c>
      <c r="BP38" s="334" t="s">
        <v>3207</v>
      </c>
      <c r="BQ38" s="300" t="s">
        <v>2534</v>
      </c>
      <c r="BR38" s="300" t="s">
        <v>3029</v>
      </c>
      <c r="BS38" s="300" t="s">
        <v>2789</v>
      </c>
      <c r="BT38" s="349" t="s">
        <v>2961</v>
      </c>
      <c r="BU38" s="337"/>
      <c r="BV38" s="337"/>
      <c r="BW38" s="337"/>
      <c r="BX38" s="337"/>
      <c r="BY38" s="338"/>
      <c r="BZ38" s="338" t="s">
        <v>2452</v>
      </c>
      <c r="CA38" s="338" t="s">
        <v>2453</v>
      </c>
      <c r="CB38" s="348" t="s">
        <v>2802</v>
      </c>
      <c r="CC38" s="339" t="s">
        <v>2793</v>
      </c>
      <c r="CD38" s="339" t="s">
        <v>2793</v>
      </c>
      <c r="CE38" s="339" t="s">
        <v>2790</v>
      </c>
      <c r="CF38" s="339" t="s">
        <v>2797</v>
      </c>
      <c r="CG38" s="339"/>
      <c r="CH38" s="347"/>
      <c r="CI38" s="340"/>
      <c r="CJ38" s="340"/>
      <c r="CK38" s="340"/>
      <c r="CL38" s="340"/>
      <c r="CM38" s="340"/>
      <c r="CN38" s="340"/>
      <c r="CO38" s="340"/>
      <c r="CP38" s="340"/>
      <c r="CQ38" s="52" t="s">
        <v>741</v>
      </c>
      <c r="CR38" s="9" t="s">
        <v>177</v>
      </c>
      <c r="CS38" s="9"/>
      <c r="CT38" s="22" t="s">
        <v>121</v>
      </c>
      <c r="CU38" s="54" t="s">
        <v>242</v>
      </c>
      <c r="CV38" s="68" t="s">
        <v>234</v>
      </c>
      <c r="CW38" s="68" t="s">
        <v>195</v>
      </c>
      <c r="CX38" s="68" t="s">
        <v>120</v>
      </c>
      <c r="CY38" s="68" t="s">
        <v>794</v>
      </c>
      <c r="CZ38" s="68" t="s">
        <v>795</v>
      </c>
      <c r="DA38" s="68" t="s">
        <v>243</v>
      </c>
      <c r="DB38" s="68" t="s">
        <v>796</v>
      </c>
      <c r="DC38" s="56" t="s">
        <v>175</v>
      </c>
      <c r="DD38" s="13"/>
      <c r="DE38" s="13"/>
      <c r="DF38" s="13" t="s">
        <v>752</v>
      </c>
      <c r="DG38" s="13"/>
      <c r="DH38" s="47" t="s">
        <v>141</v>
      </c>
      <c r="DI38" s="60" t="s">
        <v>859</v>
      </c>
      <c r="DJ38" s="64" t="s">
        <v>860</v>
      </c>
      <c r="DK38" s="301" t="s">
        <v>861</v>
      </c>
      <c r="DL38" s="301" t="s">
        <v>862</v>
      </c>
      <c r="DM38" s="302"/>
      <c r="DN38" s="67" t="s">
        <v>94</v>
      </c>
      <c r="DO38" s="15" t="s">
        <v>200</v>
      </c>
      <c r="DP38" s="15" t="s">
        <v>109</v>
      </c>
      <c r="DQ38" s="15" t="s">
        <v>738</v>
      </c>
      <c r="DR38" s="2"/>
    </row>
    <row r="39" spans="2:122">
      <c r="B39" s="299">
        <v>401729243</v>
      </c>
      <c r="C39" s="9" t="s">
        <v>240</v>
      </c>
      <c r="D39" s="9" t="s">
        <v>266</v>
      </c>
      <c r="E39" s="8">
        <v>2018</v>
      </c>
      <c r="F39" s="9" t="s">
        <v>3656</v>
      </c>
      <c r="G39" s="22" t="s">
        <v>863</v>
      </c>
      <c r="H39" s="304">
        <v>40250</v>
      </c>
      <c r="I39" s="305">
        <v>37935</v>
      </c>
      <c r="J39" s="68" t="s">
        <v>864</v>
      </c>
      <c r="K39" s="69" t="s">
        <v>2402</v>
      </c>
      <c r="L39" s="37" t="s">
        <v>106</v>
      </c>
      <c r="M39" s="138">
        <v>4</v>
      </c>
      <c r="N39" s="10">
        <v>5</v>
      </c>
      <c r="O39" s="207">
        <v>182.8</v>
      </c>
      <c r="P39" s="207">
        <v>71.3</v>
      </c>
      <c r="Q39" s="207">
        <v>56.3</v>
      </c>
      <c r="R39" s="207">
        <v>110.6</v>
      </c>
      <c r="S39" s="207"/>
      <c r="T39" s="207"/>
      <c r="U39" s="207">
        <v>5.5</v>
      </c>
      <c r="V39" s="207"/>
      <c r="W39" s="207"/>
      <c r="X39" s="207">
        <v>37.1</v>
      </c>
      <c r="Y39" s="116"/>
      <c r="Z39" s="207"/>
      <c r="AA39" s="207">
        <v>13</v>
      </c>
      <c r="AB39" s="207"/>
      <c r="AC39" s="10">
        <v>3541</v>
      </c>
      <c r="AD39" s="10"/>
      <c r="AE39" s="10"/>
      <c r="AF39" s="27"/>
      <c r="AG39" s="39" t="s">
        <v>89</v>
      </c>
      <c r="AH39" s="205">
        <v>2</v>
      </c>
      <c r="AI39" s="11">
        <v>248</v>
      </c>
      <c r="AJ39" s="11">
        <v>5200</v>
      </c>
      <c r="AK39" s="11">
        <v>258</v>
      </c>
      <c r="AL39" s="11">
        <v>1450</v>
      </c>
      <c r="AM39" s="11">
        <v>16</v>
      </c>
      <c r="AN39" s="11" t="s">
        <v>99</v>
      </c>
      <c r="AO39" s="11" t="s">
        <v>112</v>
      </c>
      <c r="AP39" s="14" t="s">
        <v>146</v>
      </c>
      <c r="AQ39" s="49" t="s">
        <v>173</v>
      </c>
      <c r="AR39" s="40" t="s">
        <v>92</v>
      </c>
      <c r="AS39" s="301" t="s">
        <v>107</v>
      </c>
      <c r="AT39" s="12">
        <v>15.8</v>
      </c>
      <c r="AU39" s="12">
        <v>27</v>
      </c>
      <c r="AV39" s="12" t="s">
        <v>3837</v>
      </c>
      <c r="AW39" s="30" t="s">
        <v>3881</v>
      </c>
      <c r="AX39" s="12"/>
      <c r="AY39" s="12"/>
      <c r="AZ39" s="12"/>
      <c r="BA39" s="12"/>
      <c r="BB39" s="12"/>
      <c r="BC39" s="12"/>
      <c r="BD39" s="209">
        <v>40.299999999999997</v>
      </c>
      <c r="BE39" s="210"/>
      <c r="BF39" s="210">
        <v>42</v>
      </c>
      <c r="BG39" s="210">
        <v>55.1</v>
      </c>
      <c r="BH39" s="210">
        <v>37.700000000000003</v>
      </c>
      <c r="BI39" s="210"/>
      <c r="BJ39" s="210">
        <v>35.1</v>
      </c>
      <c r="BK39" s="211">
        <v>55.1</v>
      </c>
      <c r="BL39" s="36" t="s">
        <v>102</v>
      </c>
      <c r="BM39" s="8" t="s">
        <v>102</v>
      </c>
      <c r="BN39" s="8" t="s">
        <v>2773</v>
      </c>
      <c r="BO39" s="8" t="s">
        <v>2774</v>
      </c>
      <c r="BP39" s="334" t="s">
        <v>3208</v>
      </c>
      <c r="BQ39" s="300" t="s">
        <v>2534</v>
      </c>
      <c r="BR39" s="300" t="s">
        <v>3029</v>
      </c>
      <c r="BS39" s="300" t="s">
        <v>2789</v>
      </c>
      <c r="BT39" s="349" t="s">
        <v>2961</v>
      </c>
      <c r="BU39" s="337"/>
      <c r="BV39" s="337"/>
      <c r="BW39" s="337"/>
      <c r="BX39" s="337"/>
      <c r="BY39" s="338"/>
      <c r="BZ39" s="338" t="s">
        <v>2452</v>
      </c>
      <c r="CA39" s="338" t="s">
        <v>2453</v>
      </c>
      <c r="CB39" s="348" t="s">
        <v>2802</v>
      </c>
      <c r="CC39" s="339" t="s">
        <v>2793</v>
      </c>
      <c r="CD39" s="339" t="s">
        <v>2793</v>
      </c>
      <c r="CE39" s="339" t="s">
        <v>2790</v>
      </c>
      <c r="CF39" s="339" t="s">
        <v>2797</v>
      </c>
      <c r="CG39" s="339"/>
      <c r="CH39" s="347"/>
      <c r="CI39" s="340"/>
      <c r="CJ39" s="340"/>
      <c r="CK39" s="340"/>
      <c r="CL39" s="340"/>
      <c r="CM39" s="340"/>
      <c r="CN39" s="340"/>
      <c r="CO39" s="340"/>
      <c r="CP39" s="340"/>
      <c r="CQ39" s="52" t="s">
        <v>345</v>
      </c>
      <c r="CR39" s="9" t="s">
        <v>176</v>
      </c>
      <c r="CS39" s="9"/>
      <c r="CT39" s="22" t="s">
        <v>121</v>
      </c>
      <c r="CU39" s="54" t="s">
        <v>265</v>
      </c>
      <c r="CV39" s="68" t="s">
        <v>178</v>
      </c>
      <c r="CW39" s="68" t="s">
        <v>235</v>
      </c>
      <c r="CX39" s="68" t="s">
        <v>120</v>
      </c>
      <c r="CY39" s="68" t="s">
        <v>239</v>
      </c>
      <c r="CZ39" s="68" t="s">
        <v>225</v>
      </c>
      <c r="DA39" s="68" t="s">
        <v>162</v>
      </c>
      <c r="DB39" s="68" t="s">
        <v>796</v>
      </c>
      <c r="DC39" s="56" t="s">
        <v>175</v>
      </c>
      <c r="DD39" s="13"/>
      <c r="DE39" s="13"/>
      <c r="DF39" s="13" t="s">
        <v>752</v>
      </c>
      <c r="DG39" s="13"/>
      <c r="DH39" s="47" t="s">
        <v>141</v>
      </c>
      <c r="DI39" s="60" t="s">
        <v>859</v>
      </c>
      <c r="DJ39" s="64" t="s">
        <v>865</v>
      </c>
      <c r="DK39" s="301" t="s">
        <v>866</v>
      </c>
      <c r="DL39" s="301" t="s">
        <v>867</v>
      </c>
      <c r="DM39" s="302" t="s">
        <v>823</v>
      </c>
      <c r="DN39" s="67" t="s">
        <v>94</v>
      </c>
      <c r="DO39" s="15" t="s">
        <v>200</v>
      </c>
      <c r="DP39" s="15" t="s">
        <v>109</v>
      </c>
      <c r="DQ39" s="15" t="s">
        <v>738</v>
      </c>
      <c r="DR39" s="2"/>
    </row>
    <row r="40" spans="2:122">
      <c r="B40" s="299">
        <v>401729244</v>
      </c>
      <c r="C40" s="9" t="s">
        <v>240</v>
      </c>
      <c r="D40" s="9" t="s">
        <v>266</v>
      </c>
      <c r="E40" s="8">
        <v>2018</v>
      </c>
      <c r="F40" s="9" t="s">
        <v>3700</v>
      </c>
      <c r="G40" s="22" t="s">
        <v>868</v>
      </c>
      <c r="H40" s="304">
        <v>42250</v>
      </c>
      <c r="I40" s="305">
        <v>39795</v>
      </c>
      <c r="J40" s="68" t="s">
        <v>864</v>
      </c>
      <c r="K40" s="69" t="s">
        <v>2402</v>
      </c>
      <c r="L40" s="37" t="s">
        <v>106</v>
      </c>
      <c r="M40" s="138">
        <v>4</v>
      </c>
      <c r="N40" s="10">
        <v>5</v>
      </c>
      <c r="O40" s="207">
        <v>182.8</v>
      </c>
      <c r="P40" s="207">
        <v>71.3</v>
      </c>
      <c r="Q40" s="207">
        <v>56.5</v>
      </c>
      <c r="R40" s="207">
        <v>110.6</v>
      </c>
      <c r="S40" s="207"/>
      <c r="T40" s="207"/>
      <c r="U40" s="207">
        <v>5.7</v>
      </c>
      <c r="V40" s="207"/>
      <c r="W40" s="207"/>
      <c r="X40" s="207">
        <v>38.4</v>
      </c>
      <c r="Y40" s="116"/>
      <c r="Z40" s="207"/>
      <c r="AA40" s="207">
        <v>13</v>
      </c>
      <c r="AB40" s="207"/>
      <c r="AC40" s="10">
        <v>3706</v>
      </c>
      <c r="AD40" s="10"/>
      <c r="AE40" s="10"/>
      <c r="AF40" s="27"/>
      <c r="AG40" s="39" t="s">
        <v>89</v>
      </c>
      <c r="AH40" s="205">
        <v>2</v>
      </c>
      <c r="AI40" s="11">
        <v>248</v>
      </c>
      <c r="AJ40" s="11">
        <v>5200</v>
      </c>
      <c r="AK40" s="11">
        <v>258</v>
      </c>
      <c r="AL40" s="11">
        <v>1450</v>
      </c>
      <c r="AM40" s="11">
        <v>16</v>
      </c>
      <c r="AN40" s="11" t="s">
        <v>99</v>
      </c>
      <c r="AO40" s="11" t="s">
        <v>112</v>
      </c>
      <c r="AP40" s="14" t="s">
        <v>137</v>
      </c>
      <c r="AQ40" s="49" t="s">
        <v>173</v>
      </c>
      <c r="AR40" s="40" t="s">
        <v>92</v>
      </c>
      <c r="AS40" s="301" t="s">
        <v>107</v>
      </c>
      <c r="AT40" s="12">
        <v>15.8</v>
      </c>
      <c r="AU40" s="12">
        <v>27</v>
      </c>
      <c r="AV40" s="12" t="s">
        <v>3820</v>
      </c>
      <c r="AW40" s="30" t="s">
        <v>3879</v>
      </c>
      <c r="AX40" s="12"/>
      <c r="AY40" s="12"/>
      <c r="AZ40" s="12"/>
      <c r="BA40" s="12"/>
      <c r="BB40" s="12"/>
      <c r="BC40" s="12"/>
      <c r="BD40" s="209">
        <v>40.299999999999997</v>
      </c>
      <c r="BE40" s="210"/>
      <c r="BF40" s="210">
        <v>42</v>
      </c>
      <c r="BG40" s="210">
        <v>55.1</v>
      </c>
      <c r="BH40" s="210">
        <v>37.700000000000003</v>
      </c>
      <c r="BI40" s="210"/>
      <c r="BJ40" s="210">
        <v>35.1</v>
      </c>
      <c r="BK40" s="211">
        <v>55.1</v>
      </c>
      <c r="BL40" s="36" t="s">
        <v>102</v>
      </c>
      <c r="BM40" s="8" t="s">
        <v>102</v>
      </c>
      <c r="BN40" s="8" t="s">
        <v>2773</v>
      </c>
      <c r="BO40" s="8" t="s">
        <v>2774</v>
      </c>
      <c r="BP40" s="334" t="s">
        <v>3209</v>
      </c>
      <c r="BQ40" s="300" t="s">
        <v>2534</v>
      </c>
      <c r="BR40" s="300" t="s">
        <v>3029</v>
      </c>
      <c r="BS40" s="300" t="s">
        <v>2789</v>
      </c>
      <c r="BT40" s="349" t="s">
        <v>2961</v>
      </c>
      <c r="BU40" s="337"/>
      <c r="BV40" s="337"/>
      <c r="BW40" s="337"/>
      <c r="BX40" s="337"/>
      <c r="BY40" s="338"/>
      <c r="BZ40" s="338" t="s">
        <v>2452</v>
      </c>
      <c r="CA40" s="338" t="s">
        <v>2453</v>
      </c>
      <c r="CB40" s="348" t="s">
        <v>2802</v>
      </c>
      <c r="CC40" s="339" t="s">
        <v>2793</v>
      </c>
      <c r="CD40" s="339" t="s">
        <v>2793</v>
      </c>
      <c r="CE40" s="339" t="s">
        <v>2790</v>
      </c>
      <c r="CF40" s="339" t="s">
        <v>2797</v>
      </c>
      <c r="CG40" s="339"/>
      <c r="CH40" s="347"/>
      <c r="CI40" s="340"/>
      <c r="CJ40" s="340"/>
      <c r="CK40" s="340"/>
      <c r="CL40" s="340"/>
      <c r="CM40" s="340"/>
      <c r="CN40" s="340"/>
      <c r="CO40" s="340"/>
      <c r="CP40" s="340"/>
      <c r="CQ40" s="52" t="s">
        <v>870</v>
      </c>
      <c r="CR40" s="9" t="s">
        <v>177</v>
      </c>
      <c r="CS40" s="9"/>
      <c r="CT40" s="22" t="s">
        <v>121</v>
      </c>
      <c r="CU40" s="54" t="s">
        <v>265</v>
      </c>
      <c r="CV40" s="68" t="s">
        <v>178</v>
      </c>
      <c r="CW40" s="68" t="s">
        <v>235</v>
      </c>
      <c r="CX40" s="68" t="s">
        <v>120</v>
      </c>
      <c r="CY40" s="68" t="s">
        <v>239</v>
      </c>
      <c r="CZ40" s="68" t="s">
        <v>225</v>
      </c>
      <c r="DA40" s="68" t="s">
        <v>162</v>
      </c>
      <c r="DB40" s="68" t="s">
        <v>796</v>
      </c>
      <c r="DC40" s="56" t="s">
        <v>175</v>
      </c>
      <c r="DD40" s="13"/>
      <c r="DE40" s="13"/>
      <c r="DF40" s="13" t="s">
        <v>752</v>
      </c>
      <c r="DG40" s="13"/>
      <c r="DH40" s="47" t="s">
        <v>141</v>
      </c>
      <c r="DI40" s="60" t="s">
        <v>859</v>
      </c>
      <c r="DJ40" s="64" t="s">
        <v>869</v>
      </c>
      <c r="DK40" s="301" t="s">
        <v>866</v>
      </c>
      <c r="DL40" s="301" t="s">
        <v>867</v>
      </c>
      <c r="DM40" s="302" t="s">
        <v>813</v>
      </c>
      <c r="DN40" s="67" t="s">
        <v>94</v>
      </c>
      <c r="DO40" s="15" t="s">
        <v>200</v>
      </c>
      <c r="DP40" s="15" t="s">
        <v>109</v>
      </c>
      <c r="DQ40" s="15" t="s">
        <v>738</v>
      </c>
      <c r="DR40" s="2"/>
    </row>
    <row r="41" spans="2:122">
      <c r="B41" s="299">
        <v>401729238</v>
      </c>
      <c r="C41" s="9" t="s">
        <v>240</v>
      </c>
      <c r="D41" s="9" t="s">
        <v>266</v>
      </c>
      <c r="E41" s="8">
        <v>2018</v>
      </c>
      <c r="F41" s="9" t="s">
        <v>3693</v>
      </c>
      <c r="G41" s="22" t="s">
        <v>816</v>
      </c>
      <c r="H41" s="304">
        <v>48950</v>
      </c>
      <c r="I41" s="305">
        <v>46025</v>
      </c>
      <c r="J41" s="68" t="s">
        <v>864</v>
      </c>
      <c r="K41" s="69" t="s">
        <v>2402</v>
      </c>
      <c r="L41" s="37" t="s">
        <v>106</v>
      </c>
      <c r="M41" s="138">
        <v>4</v>
      </c>
      <c r="N41" s="10">
        <v>5</v>
      </c>
      <c r="O41" s="207">
        <v>182.8</v>
      </c>
      <c r="P41" s="207">
        <v>71.3</v>
      </c>
      <c r="Q41" s="207">
        <v>56.3</v>
      </c>
      <c r="R41" s="207">
        <v>110.6</v>
      </c>
      <c r="S41" s="207"/>
      <c r="T41" s="207"/>
      <c r="U41" s="207">
        <v>5.5</v>
      </c>
      <c r="V41" s="207"/>
      <c r="W41" s="207"/>
      <c r="X41" s="207">
        <v>37.1</v>
      </c>
      <c r="Y41" s="116"/>
      <c r="Z41" s="207"/>
      <c r="AA41" s="207">
        <v>13</v>
      </c>
      <c r="AB41" s="207"/>
      <c r="AC41" s="10">
        <v>3695</v>
      </c>
      <c r="AD41" s="10"/>
      <c r="AE41" s="10"/>
      <c r="AF41" s="27"/>
      <c r="AG41" s="39" t="s">
        <v>241</v>
      </c>
      <c r="AH41" s="205">
        <v>3</v>
      </c>
      <c r="AI41" s="11">
        <v>320</v>
      </c>
      <c r="AJ41" s="11">
        <v>5500</v>
      </c>
      <c r="AK41" s="11">
        <v>330</v>
      </c>
      <c r="AL41" s="11">
        <v>1380</v>
      </c>
      <c r="AM41" s="11">
        <v>24</v>
      </c>
      <c r="AN41" s="11" t="s">
        <v>99</v>
      </c>
      <c r="AO41" s="11" t="s">
        <v>112</v>
      </c>
      <c r="AP41" s="14" t="s">
        <v>146</v>
      </c>
      <c r="AQ41" s="49" t="s">
        <v>173</v>
      </c>
      <c r="AR41" s="40" t="s">
        <v>92</v>
      </c>
      <c r="AS41" s="301" t="s">
        <v>107</v>
      </c>
      <c r="AT41" s="12">
        <v>15.8</v>
      </c>
      <c r="AU41" s="12">
        <v>25</v>
      </c>
      <c r="AV41" s="12" t="s">
        <v>3865</v>
      </c>
      <c r="AW41" s="30" t="s">
        <v>3882</v>
      </c>
      <c r="AX41" s="12"/>
      <c r="AY41" s="12"/>
      <c r="AZ41" s="12"/>
      <c r="BA41" s="12"/>
      <c r="BB41" s="12"/>
      <c r="BC41" s="12"/>
      <c r="BD41" s="209"/>
      <c r="BE41" s="210"/>
      <c r="BF41" s="210">
        <v>42</v>
      </c>
      <c r="BG41" s="210">
        <v>55.1</v>
      </c>
      <c r="BH41" s="210"/>
      <c r="BI41" s="210"/>
      <c r="BJ41" s="210">
        <v>35.1</v>
      </c>
      <c r="BK41" s="211">
        <v>55.1</v>
      </c>
      <c r="BL41" s="36" t="s">
        <v>102</v>
      </c>
      <c r="BM41" s="8" t="s">
        <v>102</v>
      </c>
      <c r="BN41" s="8" t="s">
        <v>2773</v>
      </c>
      <c r="BO41" s="8" t="s">
        <v>2774</v>
      </c>
      <c r="BP41" s="334" t="s">
        <v>3210</v>
      </c>
      <c r="BQ41" s="300" t="s">
        <v>2534</v>
      </c>
      <c r="BR41" s="300" t="s">
        <v>3029</v>
      </c>
      <c r="BS41" s="300" t="s">
        <v>2789</v>
      </c>
      <c r="BT41" s="349" t="s">
        <v>2961</v>
      </c>
      <c r="BU41" s="337"/>
      <c r="BV41" s="337"/>
      <c r="BW41" s="337"/>
      <c r="BX41" s="337"/>
      <c r="BY41" s="338"/>
      <c r="BZ41" s="338" t="s">
        <v>2452</v>
      </c>
      <c r="CA41" s="338" t="s">
        <v>2453</v>
      </c>
      <c r="CB41" s="348" t="s">
        <v>2802</v>
      </c>
      <c r="CC41" s="339" t="s">
        <v>2793</v>
      </c>
      <c r="CD41" s="339" t="s">
        <v>2793</v>
      </c>
      <c r="CE41" s="339" t="s">
        <v>2790</v>
      </c>
      <c r="CF41" s="339" t="s">
        <v>2797</v>
      </c>
      <c r="CG41" s="339"/>
      <c r="CH41" s="347"/>
      <c r="CI41" s="340"/>
      <c r="CJ41" s="340"/>
      <c r="CK41" s="340"/>
      <c r="CL41" s="340"/>
      <c r="CM41" s="340"/>
      <c r="CN41" s="340"/>
      <c r="CO41" s="340"/>
      <c r="CP41" s="340"/>
      <c r="CQ41" s="52" t="s">
        <v>824</v>
      </c>
      <c r="CR41" s="9" t="s">
        <v>260</v>
      </c>
      <c r="CS41" s="9"/>
      <c r="CT41" s="22" t="s">
        <v>121</v>
      </c>
      <c r="CU41" s="54" t="s">
        <v>261</v>
      </c>
      <c r="CV41" s="68" t="s">
        <v>178</v>
      </c>
      <c r="CW41" s="68" t="s">
        <v>154</v>
      </c>
      <c r="CX41" s="68" t="s">
        <v>120</v>
      </c>
      <c r="CY41" s="68" t="s">
        <v>239</v>
      </c>
      <c r="CZ41" s="68" t="s">
        <v>225</v>
      </c>
      <c r="DA41" s="68" t="s">
        <v>162</v>
      </c>
      <c r="DB41" s="68" t="s">
        <v>796</v>
      </c>
      <c r="DC41" s="56" t="s">
        <v>157</v>
      </c>
      <c r="DD41" s="13"/>
      <c r="DE41" s="13"/>
      <c r="DF41" s="13" t="s">
        <v>854</v>
      </c>
      <c r="DG41" s="13"/>
      <c r="DH41" s="47" t="s">
        <v>141</v>
      </c>
      <c r="DI41" s="60" t="s">
        <v>859</v>
      </c>
      <c r="DJ41" s="64" t="s">
        <v>871</v>
      </c>
      <c r="DK41" s="301" t="s">
        <v>872</v>
      </c>
      <c r="DL41" s="301" t="s">
        <v>873</v>
      </c>
      <c r="DM41" s="302" t="s">
        <v>823</v>
      </c>
      <c r="DN41" s="67" t="s">
        <v>94</v>
      </c>
      <c r="DO41" s="15" t="s">
        <v>200</v>
      </c>
      <c r="DP41" s="15" t="s">
        <v>109</v>
      </c>
      <c r="DQ41" s="15" t="s">
        <v>738</v>
      </c>
      <c r="DR41" s="2"/>
    </row>
    <row r="42" spans="2:122">
      <c r="B42" s="299">
        <v>401729239</v>
      </c>
      <c r="C42" s="9" t="s">
        <v>240</v>
      </c>
      <c r="D42" s="9" t="s">
        <v>266</v>
      </c>
      <c r="E42" s="8">
        <v>2018</v>
      </c>
      <c r="F42" s="9" t="s">
        <v>3692</v>
      </c>
      <c r="G42" s="22" t="s">
        <v>825</v>
      </c>
      <c r="H42" s="304">
        <v>50950</v>
      </c>
      <c r="I42" s="305">
        <v>47885</v>
      </c>
      <c r="J42" s="68" t="s">
        <v>864</v>
      </c>
      <c r="K42" s="69" t="s">
        <v>2402</v>
      </c>
      <c r="L42" s="37" t="s">
        <v>106</v>
      </c>
      <c r="M42" s="138">
        <v>4</v>
      </c>
      <c r="N42" s="10">
        <v>5</v>
      </c>
      <c r="O42" s="207">
        <v>182.8</v>
      </c>
      <c r="P42" s="207">
        <v>71.3</v>
      </c>
      <c r="Q42" s="207">
        <v>56.5</v>
      </c>
      <c r="R42" s="207">
        <v>110.6</v>
      </c>
      <c r="S42" s="207"/>
      <c r="T42" s="207"/>
      <c r="U42" s="207">
        <v>5.7</v>
      </c>
      <c r="V42" s="207"/>
      <c r="W42" s="207"/>
      <c r="X42" s="207">
        <v>38.4</v>
      </c>
      <c r="Y42" s="116"/>
      <c r="Z42" s="207"/>
      <c r="AA42" s="207">
        <v>13</v>
      </c>
      <c r="AB42" s="207"/>
      <c r="AC42" s="10">
        <v>3820</v>
      </c>
      <c r="AD42" s="10"/>
      <c r="AE42" s="10"/>
      <c r="AF42" s="27"/>
      <c r="AG42" s="39" t="s">
        <v>241</v>
      </c>
      <c r="AH42" s="205">
        <v>3</v>
      </c>
      <c r="AI42" s="11">
        <v>320</v>
      </c>
      <c r="AJ42" s="11">
        <v>5500</v>
      </c>
      <c r="AK42" s="11">
        <v>330</v>
      </c>
      <c r="AL42" s="11">
        <v>1380</v>
      </c>
      <c r="AM42" s="11">
        <v>24</v>
      </c>
      <c r="AN42" s="11" t="s">
        <v>99</v>
      </c>
      <c r="AO42" s="11" t="s">
        <v>112</v>
      </c>
      <c r="AP42" s="14" t="s">
        <v>137</v>
      </c>
      <c r="AQ42" s="49" t="s">
        <v>173</v>
      </c>
      <c r="AR42" s="40" t="s">
        <v>92</v>
      </c>
      <c r="AS42" s="301" t="s">
        <v>107</v>
      </c>
      <c r="AT42" s="12">
        <v>15.8</v>
      </c>
      <c r="AU42" s="12">
        <v>25</v>
      </c>
      <c r="AV42" s="12" t="s">
        <v>3822</v>
      </c>
      <c r="AW42" s="30" t="s">
        <v>3883</v>
      </c>
      <c r="AX42" s="12"/>
      <c r="AY42" s="12"/>
      <c r="AZ42" s="12"/>
      <c r="BA42" s="12"/>
      <c r="BB42" s="12"/>
      <c r="BC42" s="12"/>
      <c r="BD42" s="209"/>
      <c r="BE42" s="210"/>
      <c r="BF42" s="210">
        <v>42</v>
      </c>
      <c r="BG42" s="210">
        <v>55.1</v>
      </c>
      <c r="BH42" s="210"/>
      <c r="BI42" s="210"/>
      <c r="BJ42" s="210">
        <v>35.1</v>
      </c>
      <c r="BK42" s="211">
        <v>55.1</v>
      </c>
      <c r="BL42" s="36" t="s">
        <v>102</v>
      </c>
      <c r="BM42" s="8" t="s">
        <v>102</v>
      </c>
      <c r="BN42" s="8" t="s">
        <v>2773</v>
      </c>
      <c r="BO42" s="8" t="s">
        <v>2774</v>
      </c>
      <c r="BP42" s="334" t="s">
        <v>3211</v>
      </c>
      <c r="BQ42" s="300" t="s">
        <v>2534</v>
      </c>
      <c r="BR42" s="300" t="s">
        <v>3029</v>
      </c>
      <c r="BS42" s="300" t="s">
        <v>2789</v>
      </c>
      <c r="BT42" s="349" t="s">
        <v>2961</v>
      </c>
      <c r="BU42" s="337"/>
      <c r="BV42" s="337"/>
      <c r="BW42" s="337"/>
      <c r="BX42" s="337"/>
      <c r="BY42" s="338"/>
      <c r="BZ42" s="338" t="s">
        <v>2452</v>
      </c>
      <c r="CA42" s="338" t="s">
        <v>2453</v>
      </c>
      <c r="CB42" s="348" t="s">
        <v>2802</v>
      </c>
      <c r="CC42" s="339" t="s">
        <v>2793</v>
      </c>
      <c r="CD42" s="339" t="s">
        <v>2793</v>
      </c>
      <c r="CE42" s="339" t="s">
        <v>2790</v>
      </c>
      <c r="CF42" s="339" t="s">
        <v>2797</v>
      </c>
      <c r="CG42" s="339"/>
      <c r="CH42" s="347"/>
      <c r="CI42" s="340"/>
      <c r="CJ42" s="340"/>
      <c r="CK42" s="340"/>
      <c r="CL42" s="340"/>
      <c r="CM42" s="340"/>
      <c r="CN42" s="340"/>
      <c r="CO42" s="340"/>
      <c r="CP42" s="340"/>
      <c r="CQ42" s="52" t="s">
        <v>827</v>
      </c>
      <c r="CR42" s="9" t="s">
        <v>262</v>
      </c>
      <c r="CS42" s="9"/>
      <c r="CT42" s="22" t="s">
        <v>121</v>
      </c>
      <c r="CU42" s="54" t="s">
        <v>261</v>
      </c>
      <c r="CV42" s="68" t="s">
        <v>178</v>
      </c>
      <c r="CW42" s="68" t="s">
        <v>154</v>
      </c>
      <c r="CX42" s="68" t="s">
        <v>120</v>
      </c>
      <c r="CY42" s="68" t="s">
        <v>239</v>
      </c>
      <c r="CZ42" s="68" t="s">
        <v>225</v>
      </c>
      <c r="DA42" s="68" t="s">
        <v>162</v>
      </c>
      <c r="DB42" s="68" t="s">
        <v>796</v>
      </c>
      <c r="DC42" s="56" t="s">
        <v>157</v>
      </c>
      <c r="DD42" s="13"/>
      <c r="DE42" s="13"/>
      <c r="DF42" s="13" t="s">
        <v>798</v>
      </c>
      <c r="DG42" s="13"/>
      <c r="DH42" s="47" t="s">
        <v>141</v>
      </c>
      <c r="DI42" s="60" t="s">
        <v>859</v>
      </c>
      <c r="DJ42" s="64" t="s">
        <v>874</v>
      </c>
      <c r="DK42" s="301" t="s">
        <v>872</v>
      </c>
      <c r="DL42" s="301" t="s">
        <v>873</v>
      </c>
      <c r="DM42" s="302" t="s">
        <v>823</v>
      </c>
      <c r="DN42" s="67" t="s">
        <v>94</v>
      </c>
      <c r="DO42" s="15" t="s">
        <v>200</v>
      </c>
      <c r="DP42" s="15" t="s">
        <v>109</v>
      </c>
      <c r="DQ42" s="15" t="s">
        <v>738</v>
      </c>
      <c r="DR42" s="2"/>
    </row>
    <row r="43" spans="2:122">
      <c r="B43" s="299">
        <v>401729247</v>
      </c>
      <c r="C43" s="9" t="s">
        <v>240</v>
      </c>
      <c r="D43" s="9" t="s">
        <v>266</v>
      </c>
      <c r="E43" s="8">
        <v>2018</v>
      </c>
      <c r="F43" s="9" t="s">
        <v>3690</v>
      </c>
      <c r="G43" s="22" t="s">
        <v>776</v>
      </c>
      <c r="H43" s="304">
        <v>41750</v>
      </c>
      <c r="I43" s="305">
        <v>39330</v>
      </c>
      <c r="J43" s="68" t="s">
        <v>864</v>
      </c>
      <c r="K43" s="69" t="s">
        <v>2402</v>
      </c>
      <c r="L43" s="37" t="s">
        <v>106</v>
      </c>
      <c r="M43" s="138">
        <v>4</v>
      </c>
      <c r="N43" s="10">
        <v>5</v>
      </c>
      <c r="O43" s="207">
        <v>182.8</v>
      </c>
      <c r="P43" s="207">
        <v>71.3</v>
      </c>
      <c r="Q43" s="207">
        <v>56.3</v>
      </c>
      <c r="R43" s="207">
        <v>110.6</v>
      </c>
      <c r="S43" s="207"/>
      <c r="T43" s="207"/>
      <c r="U43" s="207">
        <v>5.5</v>
      </c>
      <c r="V43" s="207"/>
      <c r="W43" s="207"/>
      <c r="X43" s="207">
        <v>37.1</v>
      </c>
      <c r="Y43" s="116"/>
      <c r="Z43" s="207"/>
      <c r="AA43" s="207">
        <v>13</v>
      </c>
      <c r="AB43" s="207"/>
      <c r="AC43" s="10">
        <v>3510</v>
      </c>
      <c r="AD43" s="10">
        <v>4420</v>
      </c>
      <c r="AE43" s="10">
        <v>860</v>
      </c>
      <c r="AF43" s="27"/>
      <c r="AG43" s="39" t="s">
        <v>89</v>
      </c>
      <c r="AH43" s="205">
        <v>2</v>
      </c>
      <c r="AI43" s="11">
        <v>180</v>
      </c>
      <c r="AJ43" s="11">
        <v>4000</v>
      </c>
      <c r="AK43" s="11">
        <v>280</v>
      </c>
      <c r="AL43" s="11">
        <v>1750</v>
      </c>
      <c r="AM43" s="11">
        <v>16</v>
      </c>
      <c r="AN43" s="11"/>
      <c r="AO43" s="11" t="s">
        <v>112</v>
      </c>
      <c r="AP43" s="14" t="s">
        <v>146</v>
      </c>
      <c r="AQ43" s="49" t="s">
        <v>173</v>
      </c>
      <c r="AR43" s="40" t="s">
        <v>185</v>
      </c>
      <c r="AS43" s="301" t="s">
        <v>186</v>
      </c>
      <c r="AT43" s="12">
        <v>15</v>
      </c>
      <c r="AU43" s="12">
        <v>36</v>
      </c>
      <c r="AV43" s="12" t="s">
        <v>3835</v>
      </c>
      <c r="AW43" s="30" t="s">
        <v>3884</v>
      </c>
      <c r="AX43" s="12"/>
      <c r="AY43" s="12"/>
      <c r="AZ43" s="12"/>
      <c r="BA43" s="12"/>
      <c r="BB43" s="12"/>
      <c r="BC43" s="12"/>
      <c r="BD43" s="209">
        <v>40.299999999999997</v>
      </c>
      <c r="BE43" s="210"/>
      <c r="BF43" s="210">
        <v>42</v>
      </c>
      <c r="BG43" s="210">
        <v>55.1</v>
      </c>
      <c r="BH43" s="210">
        <v>37.700000000000003</v>
      </c>
      <c r="BI43" s="210"/>
      <c r="BJ43" s="210">
        <v>35.1</v>
      </c>
      <c r="BK43" s="211">
        <v>55.1</v>
      </c>
      <c r="BL43" s="36" t="s">
        <v>102</v>
      </c>
      <c r="BM43" s="8" t="s">
        <v>102</v>
      </c>
      <c r="BN43" s="8" t="s">
        <v>2773</v>
      </c>
      <c r="BO43" s="8" t="s">
        <v>2774</v>
      </c>
      <c r="BP43" s="334" t="s">
        <v>3212</v>
      </c>
      <c r="BQ43" s="300" t="s">
        <v>2534</v>
      </c>
      <c r="BR43" s="300" t="s">
        <v>3029</v>
      </c>
      <c r="BS43" s="300" t="s">
        <v>2789</v>
      </c>
      <c r="BT43" s="349" t="s">
        <v>2961</v>
      </c>
      <c r="BU43" s="337"/>
      <c r="BV43" s="337"/>
      <c r="BW43" s="337"/>
      <c r="BX43" s="337"/>
      <c r="BY43" s="338"/>
      <c r="BZ43" s="338" t="s">
        <v>2452</v>
      </c>
      <c r="CA43" s="338" t="s">
        <v>2453</v>
      </c>
      <c r="CB43" s="348" t="s">
        <v>2802</v>
      </c>
      <c r="CC43" s="339" t="s">
        <v>2793</v>
      </c>
      <c r="CD43" s="339" t="s">
        <v>2793</v>
      </c>
      <c r="CE43" s="339" t="s">
        <v>2790</v>
      </c>
      <c r="CF43" s="339" t="s">
        <v>2797</v>
      </c>
      <c r="CG43" s="339"/>
      <c r="CH43" s="347"/>
      <c r="CI43" s="340"/>
      <c r="CJ43" s="340"/>
      <c r="CK43" s="340"/>
      <c r="CL43" s="340"/>
      <c r="CM43" s="340"/>
      <c r="CN43" s="340"/>
      <c r="CO43" s="340"/>
      <c r="CP43" s="340"/>
      <c r="CQ43" s="52" t="s">
        <v>777</v>
      </c>
      <c r="CR43" s="9" t="s">
        <v>778</v>
      </c>
      <c r="CS43" s="9"/>
      <c r="CT43" s="22" t="s">
        <v>121</v>
      </c>
      <c r="CU43" s="54" t="s">
        <v>265</v>
      </c>
      <c r="CV43" s="68" t="s">
        <v>178</v>
      </c>
      <c r="CW43" s="68" t="s">
        <v>235</v>
      </c>
      <c r="CX43" s="68" t="s">
        <v>120</v>
      </c>
      <c r="CY43" s="68" t="s">
        <v>239</v>
      </c>
      <c r="CZ43" s="68" t="s">
        <v>225</v>
      </c>
      <c r="DA43" s="68" t="s">
        <v>162</v>
      </c>
      <c r="DB43" s="68" t="s">
        <v>796</v>
      </c>
      <c r="DC43" s="56" t="s">
        <v>175</v>
      </c>
      <c r="DD43" s="13"/>
      <c r="DE43" s="13"/>
      <c r="DF43" s="13" t="s">
        <v>752</v>
      </c>
      <c r="DG43" s="13"/>
      <c r="DH43" s="47" t="s">
        <v>141</v>
      </c>
      <c r="DI43" s="60" t="s">
        <v>859</v>
      </c>
      <c r="DJ43" s="64" t="s">
        <v>875</v>
      </c>
      <c r="DK43" s="301" t="s">
        <v>876</v>
      </c>
      <c r="DL43" s="301" t="s">
        <v>867</v>
      </c>
      <c r="DM43" s="302" t="s">
        <v>813</v>
      </c>
      <c r="DN43" s="67" t="s">
        <v>94</v>
      </c>
      <c r="DO43" s="15" t="s">
        <v>200</v>
      </c>
      <c r="DP43" s="15" t="s">
        <v>109</v>
      </c>
      <c r="DQ43" s="15" t="s">
        <v>738</v>
      </c>
      <c r="DR43" s="2"/>
    </row>
    <row r="44" spans="2:122">
      <c r="B44" s="299">
        <v>401729242</v>
      </c>
      <c r="C44" s="9" t="s">
        <v>240</v>
      </c>
      <c r="D44" s="9" t="s">
        <v>266</v>
      </c>
      <c r="E44" s="8">
        <v>2018</v>
      </c>
      <c r="F44" s="9" t="s">
        <v>3691</v>
      </c>
      <c r="G44" s="22" t="s">
        <v>779</v>
      </c>
      <c r="H44" s="304">
        <v>43750</v>
      </c>
      <c r="I44" s="305">
        <v>41190</v>
      </c>
      <c r="J44" s="68" t="s">
        <v>864</v>
      </c>
      <c r="K44" s="69" t="s">
        <v>2402</v>
      </c>
      <c r="L44" s="37" t="s">
        <v>106</v>
      </c>
      <c r="M44" s="138">
        <v>4</v>
      </c>
      <c r="N44" s="10">
        <v>5</v>
      </c>
      <c r="O44" s="207">
        <v>182.8</v>
      </c>
      <c r="P44" s="207">
        <v>71.3</v>
      </c>
      <c r="Q44" s="207">
        <v>56.5</v>
      </c>
      <c r="R44" s="207">
        <v>110.6</v>
      </c>
      <c r="S44" s="207"/>
      <c r="T44" s="207"/>
      <c r="U44" s="207">
        <v>5.7</v>
      </c>
      <c r="V44" s="207"/>
      <c r="W44" s="207"/>
      <c r="X44" s="207">
        <v>38.4</v>
      </c>
      <c r="Y44" s="116"/>
      <c r="Z44" s="207"/>
      <c r="AA44" s="207">
        <v>13</v>
      </c>
      <c r="AB44" s="207"/>
      <c r="AC44" s="10">
        <v>3695</v>
      </c>
      <c r="AD44" s="10"/>
      <c r="AE44" s="10"/>
      <c r="AF44" s="27"/>
      <c r="AG44" s="39" t="s">
        <v>89</v>
      </c>
      <c r="AH44" s="205">
        <v>2</v>
      </c>
      <c r="AI44" s="11">
        <v>180</v>
      </c>
      <c r="AJ44" s="11">
        <v>4000</v>
      </c>
      <c r="AK44" s="11">
        <v>280</v>
      </c>
      <c r="AL44" s="11">
        <v>1750</v>
      </c>
      <c r="AM44" s="11">
        <v>16</v>
      </c>
      <c r="AN44" s="11"/>
      <c r="AO44" s="11" t="s">
        <v>112</v>
      </c>
      <c r="AP44" s="14" t="s">
        <v>137</v>
      </c>
      <c r="AQ44" s="49" t="s">
        <v>173</v>
      </c>
      <c r="AR44" s="40" t="s">
        <v>185</v>
      </c>
      <c r="AS44" s="301" t="s">
        <v>186</v>
      </c>
      <c r="AT44" s="12">
        <v>15</v>
      </c>
      <c r="AU44" s="12">
        <v>34</v>
      </c>
      <c r="AV44" s="12" t="s">
        <v>3885</v>
      </c>
      <c r="AW44" s="30" t="s">
        <v>3886</v>
      </c>
      <c r="AX44" s="12"/>
      <c r="AY44" s="12"/>
      <c r="AZ44" s="12"/>
      <c r="BA44" s="12"/>
      <c r="BB44" s="12"/>
      <c r="BC44" s="12"/>
      <c r="BD44" s="209">
        <v>40.299999999999997</v>
      </c>
      <c r="BE44" s="210"/>
      <c r="BF44" s="210">
        <v>42</v>
      </c>
      <c r="BG44" s="210">
        <v>55.1</v>
      </c>
      <c r="BH44" s="210">
        <v>37.700000000000003</v>
      </c>
      <c r="BI44" s="210"/>
      <c r="BJ44" s="210">
        <v>35.1</v>
      </c>
      <c r="BK44" s="211">
        <v>55.1</v>
      </c>
      <c r="BL44" s="36" t="s">
        <v>102</v>
      </c>
      <c r="BM44" s="8" t="s">
        <v>102</v>
      </c>
      <c r="BN44" s="8" t="s">
        <v>2773</v>
      </c>
      <c r="BO44" s="8" t="s">
        <v>2774</v>
      </c>
      <c r="BP44" s="334" t="s">
        <v>3213</v>
      </c>
      <c r="BQ44" s="300" t="s">
        <v>2534</v>
      </c>
      <c r="BR44" s="300" t="s">
        <v>3029</v>
      </c>
      <c r="BS44" s="300" t="s">
        <v>2789</v>
      </c>
      <c r="BT44" s="349" t="s">
        <v>2961</v>
      </c>
      <c r="BU44" s="337"/>
      <c r="BV44" s="337"/>
      <c r="BW44" s="337"/>
      <c r="BX44" s="337"/>
      <c r="BY44" s="338"/>
      <c r="BZ44" s="338" t="s">
        <v>2452</v>
      </c>
      <c r="CA44" s="338" t="s">
        <v>2453</v>
      </c>
      <c r="CB44" s="348" t="s">
        <v>2802</v>
      </c>
      <c r="CC44" s="339" t="s">
        <v>2793</v>
      </c>
      <c r="CD44" s="339" t="s">
        <v>2793</v>
      </c>
      <c r="CE44" s="339" t="s">
        <v>2790</v>
      </c>
      <c r="CF44" s="339" t="s">
        <v>2797</v>
      </c>
      <c r="CG44" s="339"/>
      <c r="CH44" s="347"/>
      <c r="CI44" s="340"/>
      <c r="CJ44" s="340"/>
      <c r="CK44" s="340"/>
      <c r="CL44" s="340"/>
      <c r="CM44" s="340"/>
      <c r="CN44" s="340"/>
      <c r="CO44" s="340"/>
      <c r="CP44" s="340"/>
      <c r="CQ44" s="52" t="s">
        <v>780</v>
      </c>
      <c r="CR44" s="9" t="s">
        <v>781</v>
      </c>
      <c r="CS44" s="9"/>
      <c r="CT44" s="22" t="s">
        <v>121</v>
      </c>
      <c r="CU44" s="54" t="s">
        <v>265</v>
      </c>
      <c r="CV44" s="68" t="s">
        <v>178</v>
      </c>
      <c r="CW44" s="68" t="s">
        <v>235</v>
      </c>
      <c r="CX44" s="68" t="s">
        <v>120</v>
      </c>
      <c r="CY44" s="68" t="s">
        <v>239</v>
      </c>
      <c r="CZ44" s="68" t="s">
        <v>225</v>
      </c>
      <c r="DA44" s="68" t="s">
        <v>162</v>
      </c>
      <c r="DB44" s="68" t="s">
        <v>796</v>
      </c>
      <c r="DC44" s="56" t="s">
        <v>175</v>
      </c>
      <c r="DD44" s="13"/>
      <c r="DE44" s="13"/>
      <c r="DF44" s="13" t="s">
        <v>752</v>
      </c>
      <c r="DG44" s="13"/>
      <c r="DH44" s="47" t="s">
        <v>141</v>
      </c>
      <c r="DI44" s="60" t="s">
        <v>859</v>
      </c>
      <c r="DJ44" s="64" t="s">
        <v>877</v>
      </c>
      <c r="DK44" s="301" t="s">
        <v>876</v>
      </c>
      <c r="DL44" s="301" t="s">
        <v>867</v>
      </c>
      <c r="DM44" s="302" t="s">
        <v>813</v>
      </c>
      <c r="DN44" s="67" t="s">
        <v>94</v>
      </c>
      <c r="DO44" s="15" t="s">
        <v>200</v>
      </c>
      <c r="DP44" s="15" t="s">
        <v>109</v>
      </c>
      <c r="DQ44" s="15" t="s">
        <v>738</v>
      </c>
      <c r="DR44" s="2"/>
    </row>
    <row r="45" spans="2:122">
      <c r="B45" s="299">
        <v>401729241</v>
      </c>
      <c r="C45" s="9" t="s">
        <v>240</v>
      </c>
      <c r="D45" s="9" t="s">
        <v>266</v>
      </c>
      <c r="E45" s="8">
        <v>2018</v>
      </c>
      <c r="F45" s="9" t="s">
        <v>3691</v>
      </c>
      <c r="G45" s="22" t="s">
        <v>782</v>
      </c>
      <c r="H45" s="304">
        <v>46150</v>
      </c>
      <c r="I45" s="305">
        <v>43420</v>
      </c>
      <c r="J45" s="68" t="s">
        <v>864</v>
      </c>
      <c r="K45" s="69" t="s">
        <v>2402</v>
      </c>
      <c r="L45" s="37" t="s">
        <v>166</v>
      </c>
      <c r="M45" s="138">
        <v>5</v>
      </c>
      <c r="N45" s="10">
        <v>5</v>
      </c>
      <c r="O45" s="207">
        <v>182.8</v>
      </c>
      <c r="P45" s="207">
        <v>71.3</v>
      </c>
      <c r="Q45" s="207">
        <v>56.5</v>
      </c>
      <c r="R45" s="207">
        <v>110.6</v>
      </c>
      <c r="S45" s="207"/>
      <c r="T45" s="207"/>
      <c r="U45" s="207">
        <v>5.7</v>
      </c>
      <c r="V45" s="207"/>
      <c r="W45" s="207"/>
      <c r="X45" s="207">
        <v>38.4</v>
      </c>
      <c r="Y45" s="116"/>
      <c r="Z45" s="207"/>
      <c r="AA45" s="207">
        <v>17.5</v>
      </c>
      <c r="AB45" s="207">
        <v>53</v>
      </c>
      <c r="AC45" s="10">
        <v>3913</v>
      </c>
      <c r="AD45" s="10"/>
      <c r="AE45" s="10"/>
      <c r="AF45" s="27"/>
      <c r="AG45" s="39" t="s">
        <v>89</v>
      </c>
      <c r="AH45" s="205">
        <v>2</v>
      </c>
      <c r="AI45" s="11">
        <v>180</v>
      </c>
      <c r="AJ45" s="11">
        <v>4000</v>
      </c>
      <c r="AK45" s="11">
        <v>280</v>
      </c>
      <c r="AL45" s="11">
        <v>1750</v>
      </c>
      <c r="AM45" s="11">
        <v>16</v>
      </c>
      <c r="AN45" s="11"/>
      <c r="AO45" s="11" t="s">
        <v>112</v>
      </c>
      <c r="AP45" s="14" t="s">
        <v>137</v>
      </c>
      <c r="AQ45" s="49" t="s">
        <v>173</v>
      </c>
      <c r="AR45" s="40" t="s">
        <v>185</v>
      </c>
      <c r="AS45" s="301" t="s">
        <v>186</v>
      </c>
      <c r="AT45" s="12">
        <v>15</v>
      </c>
      <c r="AU45" s="12">
        <v>34</v>
      </c>
      <c r="AV45" s="12" t="s">
        <v>3885</v>
      </c>
      <c r="AW45" s="30" t="s">
        <v>3886</v>
      </c>
      <c r="AX45" s="12"/>
      <c r="AY45" s="12"/>
      <c r="AZ45" s="12"/>
      <c r="BA45" s="12"/>
      <c r="BB45" s="12"/>
      <c r="BC45" s="12"/>
      <c r="BD45" s="209">
        <v>40.4</v>
      </c>
      <c r="BE45" s="210"/>
      <c r="BF45" s="210">
        <v>42</v>
      </c>
      <c r="BG45" s="210">
        <v>55.1</v>
      </c>
      <c r="BH45" s="210">
        <v>38.299999999999997</v>
      </c>
      <c r="BI45" s="210"/>
      <c r="BJ45" s="210">
        <v>35</v>
      </c>
      <c r="BK45" s="211">
        <v>55.1</v>
      </c>
      <c r="BL45" s="36" t="s">
        <v>102</v>
      </c>
      <c r="BM45" s="8" t="s">
        <v>102</v>
      </c>
      <c r="BN45" s="8" t="s">
        <v>2773</v>
      </c>
      <c r="BO45" s="8" t="s">
        <v>2774</v>
      </c>
      <c r="BP45" s="334" t="s">
        <v>3214</v>
      </c>
      <c r="BQ45" s="300" t="s">
        <v>2534</v>
      </c>
      <c r="BR45" s="300" t="s">
        <v>3029</v>
      </c>
      <c r="BS45" s="300" t="s">
        <v>2789</v>
      </c>
      <c r="BT45" s="349" t="s">
        <v>2961</v>
      </c>
      <c r="BU45" s="337"/>
      <c r="BV45" s="337"/>
      <c r="BW45" s="337"/>
      <c r="BX45" s="337"/>
      <c r="BY45" s="338"/>
      <c r="BZ45" s="338" t="s">
        <v>2452</v>
      </c>
      <c r="CA45" s="338" t="s">
        <v>2453</v>
      </c>
      <c r="CB45" s="348" t="s">
        <v>2802</v>
      </c>
      <c r="CC45" s="339" t="s">
        <v>2793</v>
      </c>
      <c r="CD45" s="339" t="s">
        <v>2793</v>
      </c>
      <c r="CE45" s="339" t="s">
        <v>2790</v>
      </c>
      <c r="CF45" s="339" t="s">
        <v>2797</v>
      </c>
      <c r="CG45" s="339"/>
      <c r="CH45" s="347"/>
      <c r="CI45" s="340"/>
      <c r="CJ45" s="340"/>
      <c r="CK45" s="340"/>
      <c r="CL45" s="340"/>
      <c r="CM45" s="340"/>
      <c r="CN45" s="340"/>
      <c r="CO45" s="340"/>
      <c r="CP45" s="340"/>
      <c r="CQ45" s="52" t="s">
        <v>788</v>
      </c>
      <c r="CR45" s="9" t="s">
        <v>781</v>
      </c>
      <c r="CS45" s="9"/>
      <c r="CT45" s="22" t="s">
        <v>121</v>
      </c>
      <c r="CU45" s="54" t="s">
        <v>265</v>
      </c>
      <c r="CV45" s="68" t="s">
        <v>178</v>
      </c>
      <c r="CW45" s="68" t="s">
        <v>235</v>
      </c>
      <c r="CX45" s="68" t="s">
        <v>120</v>
      </c>
      <c r="CY45" s="68" t="s">
        <v>239</v>
      </c>
      <c r="CZ45" s="68" t="s">
        <v>225</v>
      </c>
      <c r="DA45" s="68" t="s">
        <v>162</v>
      </c>
      <c r="DB45" s="68" t="s">
        <v>796</v>
      </c>
      <c r="DC45" s="56" t="s">
        <v>799</v>
      </c>
      <c r="DD45" s="13"/>
      <c r="DE45" s="13"/>
      <c r="DF45" s="13" t="s">
        <v>752</v>
      </c>
      <c r="DG45" s="13"/>
      <c r="DH45" s="47" t="s">
        <v>141</v>
      </c>
      <c r="DI45" s="60" t="s">
        <v>859</v>
      </c>
      <c r="DJ45" s="64" t="s">
        <v>878</v>
      </c>
      <c r="DK45" s="301" t="s">
        <v>879</v>
      </c>
      <c r="DL45" s="301" t="s">
        <v>867</v>
      </c>
      <c r="DM45" s="302" t="s">
        <v>813</v>
      </c>
      <c r="DN45" s="67" t="s">
        <v>94</v>
      </c>
      <c r="DO45" s="15" t="s">
        <v>200</v>
      </c>
      <c r="DP45" s="15" t="s">
        <v>109</v>
      </c>
      <c r="DQ45" s="15" t="s">
        <v>738</v>
      </c>
      <c r="DR45" s="2"/>
    </row>
    <row r="46" spans="2:122">
      <c r="B46" s="299">
        <v>401729237</v>
      </c>
      <c r="C46" s="9" t="s">
        <v>240</v>
      </c>
      <c r="D46" s="9" t="s">
        <v>266</v>
      </c>
      <c r="E46" s="8">
        <v>2018</v>
      </c>
      <c r="F46" s="9" t="s">
        <v>3700</v>
      </c>
      <c r="G46" s="22" t="s">
        <v>880</v>
      </c>
      <c r="H46" s="304">
        <v>44650</v>
      </c>
      <c r="I46" s="305">
        <v>42025</v>
      </c>
      <c r="J46" s="68" t="s">
        <v>864</v>
      </c>
      <c r="K46" s="69" t="s">
        <v>2402</v>
      </c>
      <c r="L46" s="37" t="s">
        <v>166</v>
      </c>
      <c r="M46" s="138">
        <v>5</v>
      </c>
      <c r="N46" s="10">
        <v>5</v>
      </c>
      <c r="O46" s="207">
        <v>182.8</v>
      </c>
      <c r="P46" s="207">
        <v>71.3</v>
      </c>
      <c r="Q46" s="207">
        <v>56.5</v>
      </c>
      <c r="R46" s="207">
        <v>110.6</v>
      </c>
      <c r="S46" s="207"/>
      <c r="T46" s="207"/>
      <c r="U46" s="207">
        <v>5.7</v>
      </c>
      <c r="V46" s="207"/>
      <c r="W46" s="207"/>
      <c r="X46" s="207">
        <v>38.4</v>
      </c>
      <c r="Y46" s="116"/>
      <c r="Z46" s="207"/>
      <c r="AA46" s="207">
        <v>17.5</v>
      </c>
      <c r="AB46" s="207">
        <v>53</v>
      </c>
      <c r="AC46" s="10">
        <v>3867</v>
      </c>
      <c r="AD46" s="10"/>
      <c r="AE46" s="10"/>
      <c r="AF46" s="27"/>
      <c r="AG46" s="39" t="s">
        <v>89</v>
      </c>
      <c r="AH46" s="205">
        <v>2</v>
      </c>
      <c r="AI46" s="11">
        <v>248</v>
      </c>
      <c r="AJ46" s="11">
        <v>5200</v>
      </c>
      <c r="AK46" s="11">
        <v>258</v>
      </c>
      <c r="AL46" s="11">
        <v>1450</v>
      </c>
      <c r="AM46" s="11">
        <v>16</v>
      </c>
      <c r="AN46" s="11" t="s">
        <v>99</v>
      </c>
      <c r="AO46" s="11" t="s">
        <v>112</v>
      </c>
      <c r="AP46" s="14" t="s">
        <v>137</v>
      </c>
      <c r="AQ46" s="49" t="s">
        <v>173</v>
      </c>
      <c r="AR46" s="40" t="s">
        <v>92</v>
      </c>
      <c r="AS46" s="301" t="s">
        <v>107</v>
      </c>
      <c r="AT46" s="12">
        <v>15.8</v>
      </c>
      <c r="AU46" s="12">
        <v>27</v>
      </c>
      <c r="AV46" s="12" t="s">
        <v>3820</v>
      </c>
      <c r="AW46" s="30" t="s">
        <v>3879</v>
      </c>
      <c r="AX46" s="12"/>
      <c r="AY46" s="12"/>
      <c r="AZ46" s="12"/>
      <c r="BA46" s="12"/>
      <c r="BB46" s="12"/>
      <c r="BC46" s="12"/>
      <c r="BD46" s="209">
        <v>40.4</v>
      </c>
      <c r="BE46" s="210"/>
      <c r="BF46" s="210">
        <v>42</v>
      </c>
      <c r="BG46" s="210">
        <v>55.1</v>
      </c>
      <c r="BH46" s="210">
        <v>38.299999999999997</v>
      </c>
      <c r="BI46" s="210"/>
      <c r="BJ46" s="210">
        <v>35</v>
      </c>
      <c r="BK46" s="211">
        <v>55.1</v>
      </c>
      <c r="BL46" s="36" t="s">
        <v>102</v>
      </c>
      <c r="BM46" s="8" t="s">
        <v>102</v>
      </c>
      <c r="BN46" s="8" t="s">
        <v>2773</v>
      </c>
      <c r="BO46" s="8" t="s">
        <v>2774</v>
      </c>
      <c r="BP46" s="334" t="s">
        <v>3215</v>
      </c>
      <c r="BQ46" s="300" t="s">
        <v>2534</v>
      </c>
      <c r="BR46" s="300" t="s">
        <v>3029</v>
      </c>
      <c r="BS46" s="300" t="s">
        <v>2789</v>
      </c>
      <c r="BT46" s="349" t="s">
        <v>2961</v>
      </c>
      <c r="BU46" s="337"/>
      <c r="BV46" s="337"/>
      <c r="BW46" s="337"/>
      <c r="BX46" s="337"/>
      <c r="BY46" s="338"/>
      <c r="BZ46" s="338" t="s">
        <v>2452</v>
      </c>
      <c r="CA46" s="338" t="s">
        <v>2453</v>
      </c>
      <c r="CB46" s="348" t="s">
        <v>2802</v>
      </c>
      <c r="CC46" s="339" t="s">
        <v>2793</v>
      </c>
      <c r="CD46" s="339" t="s">
        <v>2793</v>
      </c>
      <c r="CE46" s="339" t="s">
        <v>2790</v>
      </c>
      <c r="CF46" s="339" t="s">
        <v>2797</v>
      </c>
      <c r="CG46" s="339"/>
      <c r="CH46" s="347"/>
      <c r="CI46" s="340"/>
      <c r="CJ46" s="340"/>
      <c r="CK46" s="340"/>
      <c r="CL46" s="340"/>
      <c r="CM46" s="340"/>
      <c r="CN46" s="340"/>
      <c r="CO46" s="340"/>
      <c r="CP46" s="340"/>
      <c r="CQ46" s="52" t="s">
        <v>883</v>
      </c>
      <c r="CR46" s="9" t="s">
        <v>177</v>
      </c>
      <c r="CS46" s="9"/>
      <c r="CT46" s="22" t="s">
        <v>121</v>
      </c>
      <c r="CU46" s="54" t="s">
        <v>265</v>
      </c>
      <c r="CV46" s="68" t="s">
        <v>178</v>
      </c>
      <c r="CW46" s="68" t="s">
        <v>235</v>
      </c>
      <c r="CX46" s="68" t="s">
        <v>120</v>
      </c>
      <c r="CY46" s="68" t="s">
        <v>239</v>
      </c>
      <c r="CZ46" s="68" t="s">
        <v>225</v>
      </c>
      <c r="DA46" s="68" t="s">
        <v>162</v>
      </c>
      <c r="DB46" s="68" t="s">
        <v>796</v>
      </c>
      <c r="DC46" s="56" t="s">
        <v>799</v>
      </c>
      <c r="DD46" s="13"/>
      <c r="DE46" s="13"/>
      <c r="DF46" s="13" t="s">
        <v>752</v>
      </c>
      <c r="DG46" s="13"/>
      <c r="DH46" s="47" t="s">
        <v>141</v>
      </c>
      <c r="DI46" s="60" t="s">
        <v>859</v>
      </c>
      <c r="DJ46" s="64" t="s">
        <v>881</v>
      </c>
      <c r="DK46" s="301" t="s">
        <v>882</v>
      </c>
      <c r="DL46" s="301" t="s">
        <v>867</v>
      </c>
      <c r="DM46" s="302" t="s">
        <v>813</v>
      </c>
      <c r="DN46" s="67" t="s">
        <v>94</v>
      </c>
      <c r="DO46" s="15" t="s">
        <v>200</v>
      </c>
      <c r="DP46" s="15" t="s">
        <v>109</v>
      </c>
      <c r="DQ46" s="15" t="s">
        <v>738</v>
      </c>
      <c r="DR46" s="2"/>
    </row>
    <row r="47" spans="2:122">
      <c r="B47" s="299">
        <v>401729245</v>
      </c>
      <c r="C47" s="9" t="s">
        <v>240</v>
      </c>
      <c r="D47" s="9" t="s">
        <v>266</v>
      </c>
      <c r="E47" s="8">
        <v>2018</v>
      </c>
      <c r="F47" s="9" t="s">
        <v>3698</v>
      </c>
      <c r="G47" s="22" t="s">
        <v>855</v>
      </c>
      <c r="H47" s="304">
        <v>45600</v>
      </c>
      <c r="I47" s="305">
        <v>42910</v>
      </c>
      <c r="J47" s="68" t="s">
        <v>864</v>
      </c>
      <c r="K47" s="69" t="s">
        <v>2402</v>
      </c>
      <c r="L47" s="37" t="s">
        <v>106</v>
      </c>
      <c r="M47" s="138">
        <v>4</v>
      </c>
      <c r="N47" s="10">
        <v>5</v>
      </c>
      <c r="O47" s="207">
        <v>182.8</v>
      </c>
      <c r="P47" s="207">
        <v>71.3</v>
      </c>
      <c r="Q47" s="207">
        <v>56.3</v>
      </c>
      <c r="R47" s="207">
        <v>110.6</v>
      </c>
      <c r="S47" s="207"/>
      <c r="T47" s="207"/>
      <c r="U47" s="207">
        <v>5.5</v>
      </c>
      <c r="V47" s="207"/>
      <c r="W47" s="207"/>
      <c r="X47" s="207">
        <v>37.1</v>
      </c>
      <c r="Y47" s="116"/>
      <c r="Z47" s="207"/>
      <c r="AA47" s="207"/>
      <c r="AB47" s="207"/>
      <c r="AC47" s="10">
        <v>3900</v>
      </c>
      <c r="AD47" s="10"/>
      <c r="AE47" s="10"/>
      <c r="AF47" s="27"/>
      <c r="AG47" s="39" t="s">
        <v>89</v>
      </c>
      <c r="AH47" s="205">
        <v>2</v>
      </c>
      <c r="AI47" s="11">
        <v>248</v>
      </c>
      <c r="AJ47" s="11"/>
      <c r="AK47" s="11">
        <v>310</v>
      </c>
      <c r="AL47" s="11"/>
      <c r="AM47" s="11">
        <v>16</v>
      </c>
      <c r="AN47" s="11" t="s">
        <v>99</v>
      </c>
      <c r="AO47" s="11" t="s">
        <v>112</v>
      </c>
      <c r="AP47" s="14" t="s">
        <v>146</v>
      </c>
      <c r="AQ47" s="49" t="s">
        <v>173</v>
      </c>
      <c r="AR47" s="40" t="s">
        <v>116</v>
      </c>
      <c r="AS47" s="301" t="s">
        <v>107</v>
      </c>
      <c r="AT47" s="12">
        <v>10.8</v>
      </c>
      <c r="AU47" s="12">
        <v>30</v>
      </c>
      <c r="AV47" s="12"/>
      <c r="AW47" s="30" t="s">
        <v>3792</v>
      </c>
      <c r="AX47" s="12">
        <v>71</v>
      </c>
      <c r="AY47" s="12"/>
      <c r="AZ47" s="12"/>
      <c r="BA47" s="12"/>
      <c r="BB47" s="12"/>
      <c r="BC47" s="12"/>
      <c r="BD47" s="209">
        <v>40.299999999999997</v>
      </c>
      <c r="BE47" s="210"/>
      <c r="BF47" s="210">
        <v>42</v>
      </c>
      <c r="BG47" s="210">
        <v>55.1</v>
      </c>
      <c r="BH47" s="210">
        <v>37.700000000000003</v>
      </c>
      <c r="BI47" s="210"/>
      <c r="BJ47" s="210">
        <v>35.1</v>
      </c>
      <c r="BK47" s="211">
        <v>55.1</v>
      </c>
      <c r="BL47" s="36" t="s">
        <v>102</v>
      </c>
      <c r="BM47" s="8" t="s">
        <v>102</v>
      </c>
      <c r="BN47" s="8" t="s">
        <v>2773</v>
      </c>
      <c r="BO47" s="8" t="s">
        <v>2774</v>
      </c>
      <c r="BP47" s="334" t="s">
        <v>3216</v>
      </c>
      <c r="BQ47" s="300" t="s">
        <v>2534</v>
      </c>
      <c r="BR47" s="300" t="s">
        <v>3029</v>
      </c>
      <c r="BS47" s="300" t="s">
        <v>2789</v>
      </c>
      <c r="BT47" s="349" t="s">
        <v>2961</v>
      </c>
      <c r="BU47" s="337"/>
      <c r="BV47" s="337"/>
      <c r="BW47" s="337"/>
      <c r="BX47" s="337"/>
      <c r="BY47" s="338"/>
      <c r="BZ47" s="338" t="s">
        <v>2452</v>
      </c>
      <c r="CA47" s="338" t="s">
        <v>2453</v>
      </c>
      <c r="CB47" s="348" t="s">
        <v>2802</v>
      </c>
      <c r="CC47" s="339" t="s">
        <v>2793</v>
      </c>
      <c r="CD47" s="339" t="s">
        <v>2793</v>
      </c>
      <c r="CE47" s="339" t="s">
        <v>2790</v>
      </c>
      <c r="CF47" s="339" t="s">
        <v>2797</v>
      </c>
      <c r="CG47" s="339"/>
      <c r="CH47" s="347"/>
      <c r="CI47" s="340"/>
      <c r="CJ47" s="340"/>
      <c r="CK47" s="340"/>
      <c r="CL47" s="340"/>
      <c r="CM47" s="340"/>
      <c r="CN47" s="340"/>
      <c r="CO47" s="340"/>
      <c r="CP47" s="340"/>
      <c r="CQ47" s="52" t="s">
        <v>856</v>
      </c>
      <c r="CR47" s="9" t="s">
        <v>839</v>
      </c>
      <c r="CS47" s="9"/>
      <c r="CT47" s="22" t="s">
        <v>121</v>
      </c>
      <c r="CU47" s="54" t="s">
        <v>265</v>
      </c>
      <c r="CV47" s="68" t="s">
        <v>178</v>
      </c>
      <c r="CW47" s="68" t="s">
        <v>235</v>
      </c>
      <c r="CX47" s="68" t="s">
        <v>120</v>
      </c>
      <c r="CY47" s="68" t="s">
        <v>239</v>
      </c>
      <c r="CZ47" s="68" t="s">
        <v>119</v>
      </c>
      <c r="DA47" s="68" t="s">
        <v>162</v>
      </c>
      <c r="DB47" s="68" t="s">
        <v>796</v>
      </c>
      <c r="DC47" s="56" t="s">
        <v>175</v>
      </c>
      <c r="DD47" s="13"/>
      <c r="DE47" s="13"/>
      <c r="DF47" s="13" t="s">
        <v>752</v>
      </c>
      <c r="DG47" s="13"/>
      <c r="DH47" s="47" t="s">
        <v>141</v>
      </c>
      <c r="DI47" s="60" t="s">
        <v>859</v>
      </c>
      <c r="DJ47" s="64" t="s">
        <v>884</v>
      </c>
      <c r="DK47" s="301" t="s">
        <v>885</v>
      </c>
      <c r="DL47" s="301" t="s">
        <v>867</v>
      </c>
      <c r="DM47" s="302"/>
      <c r="DN47" s="67" t="s">
        <v>94</v>
      </c>
      <c r="DO47" s="15" t="s">
        <v>200</v>
      </c>
      <c r="DP47" s="15" t="s">
        <v>109</v>
      </c>
      <c r="DQ47" s="15" t="s">
        <v>738</v>
      </c>
      <c r="DR47" s="2"/>
    </row>
    <row r="48" spans="2:122">
      <c r="B48" s="299">
        <v>401732583</v>
      </c>
      <c r="C48" s="9" t="s">
        <v>240</v>
      </c>
      <c r="D48" s="237" t="s">
        <v>266</v>
      </c>
      <c r="E48" s="8">
        <v>2018</v>
      </c>
      <c r="F48" s="237" t="s">
        <v>283</v>
      </c>
      <c r="G48" s="238" t="s">
        <v>800</v>
      </c>
      <c r="H48" s="304">
        <v>66500</v>
      </c>
      <c r="I48" s="305">
        <v>62345</v>
      </c>
      <c r="J48" s="68" t="s">
        <v>886</v>
      </c>
      <c r="K48" s="69" t="s">
        <v>2403</v>
      </c>
      <c r="L48" s="37" t="s">
        <v>106</v>
      </c>
      <c r="M48" s="138">
        <v>4</v>
      </c>
      <c r="N48" s="10">
        <v>5</v>
      </c>
      <c r="O48" s="207">
        <v>184.6</v>
      </c>
      <c r="P48" s="207">
        <v>73.900000000000006</v>
      </c>
      <c r="Q48" s="207">
        <v>56.1</v>
      </c>
      <c r="R48" s="207">
        <v>110.7</v>
      </c>
      <c r="S48" s="207"/>
      <c r="T48" s="207"/>
      <c r="U48" s="207">
        <v>4.7</v>
      </c>
      <c r="V48" s="207"/>
      <c r="W48" s="207"/>
      <c r="X48" s="207">
        <v>40</v>
      </c>
      <c r="Y48" s="116"/>
      <c r="Z48" s="207"/>
      <c r="AA48" s="207">
        <v>12</v>
      </c>
      <c r="AB48" s="207"/>
      <c r="AC48" s="10">
        <v>3575</v>
      </c>
      <c r="AD48" s="10"/>
      <c r="AE48" s="10"/>
      <c r="AF48" s="27"/>
      <c r="AG48" s="39" t="s">
        <v>241</v>
      </c>
      <c r="AH48" s="205">
        <v>3</v>
      </c>
      <c r="AI48" s="11">
        <v>425</v>
      </c>
      <c r="AJ48" s="11">
        <v>5500</v>
      </c>
      <c r="AK48" s="11">
        <v>406</v>
      </c>
      <c r="AL48" s="11">
        <v>1850</v>
      </c>
      <c r="AM48" s="11">
        <v>24</v>
      </c>
      <c r="AN48" s="11" t="s">
        <v>99</v>
      </c>
      <c r="AO48" s="11" t="s">
        <v>112</v>
      </c>
      <c r="AP48" s="14" t="s">
        <v>146</v>
      </c>
      <c r="AQ48" s="49" t="s">
        <v>105</v>
      </c>
      <c r="AR48" s="40" t="s">
        <v>92</v>
      </c>
      <c r="AS48" s="301" t="s">
        <v>101</v>
      </c>
      <c r="AT48" s="12">
        <v>15.8</v>
      </c>
      <c r="AU48" s="12">
        <v>20</v>
      </c>
      <c r="AV48" s="12" t="s">
        <v>3816</v>
      </c>
      <c r="AW48" s="30" t="s">
        <v>3887</v>
      </c>
      <c r="AX48" s="12"/>
      <c r="AY48" s="12"/>
      <c r="AZ48" s="12"/>
      <c r="BA48" s="12"/>
      <c r="BB48" s="12"/>
      <c r="BC48" s="12"/>
      <c r="BD48" s="209">
        <v>40.299999999999997</v>
      </c>
      <c r="BE48" s="210"/>
      <c r="BF48" s="210">
        <v>42</v>
      </c>
      <c r="BG48" s="210">
        <v>55.1</v>
      </c>
      <c r="BH48" s="210">
        <v>37.700000000000003</v>
      </c>
      <c r="BI48" s="210"/>
      <c r="BJ48" s="210">
        <v>35.1</v>
      </c>
      <c r="BK48" s="211">
        <v>55.1</v>
      </c>
      <c r="BL48" s="36" t="s">
        <v>102</v>
      </c>
      <c r="BM48" s="8" t="s">
        <v>102</v>
      </c>
      <c r="BN48" s="8" t="s">
        <v>2773</v>
      </c>
      <c r="BO48" s="8" t="s">
        <v>2774</v>
      </c>
      <c r="BP48" s="334" t="s">
        <v>3217</v>
      </c>
      <c r="BQ48" s="300" t="s">
        <v>2535</v>
      </c>
      <c r="BR48" s="300" t="s">
        <v>3030</v>
      </c>
      <c r="BS48" s="300"/>
      <c r="BT48" s="349" t="s">
        <v>2962</v>
      </c>
      <c r="BU48" s="337"/>
      <c r="BV48" s="337"/>
      <c r="BW48" s="337"/>
      <c r="BX48" s="337"/>
      <c r="BY48" s="338"/>
      <c r="BZ48" s="338" t="s">
        <v>2454</v>
      </c>
      <c r="CA48" s="338" t="s">
        <v>2455</v>
      </c>
      <c r="CB48" s="348" t="s">
        <v>2804</v>
      </c>
      <c r="CC48" s="339"/>
      <c r="CD48" s="339"/>
      <c r="CE48" s="339"/>
      <c r="CF48" s="339"/>
      <c r="CG48" s="339"/>
      <c r="CH48" s="347"/>
      <c r="CI48" s="340"/>
      <c r="CJ48" s="340"/>
      <c r="CK48" s="340"/>
      <c r="CL48" s="340"/>
      <c r="CM48" s="340"/>
      <c r="CN48" s="340"/>
      <c r="CO48" s="340"/>
      <c r="CP48" s="340"/>
      <c r="CQ48" s="303" t="s">
        <v>306</v>
      </c>
      <c r="CR48" s="9" t="s">
        <v>246</v>
      </c>
      <c r="CS48" s="9"/>
      <c r="CT48" s="22" t="s">
        <v>121</v>
      </c>
      <c r="CU48" s="54" t="s">
        <v>801</v>
      </c>
      <c r="CV48" s="68" t="s">
        <v>153</v>
      </c>
      <c r="CW48" s="68" t="s">
        <v>845</v>
      </c>
      <c r="CX48" s="68" t="s">
        <v>122</v>
      </c>
      <c r="CY48" s="68" t="s">
        <v>887</v>
      </c>
      <c r="CZ48" s="68" t="s">
        <v>123</v>
      </c>
      <c r="DA48" s="68" t="s">
        <v>162</v>
      </c>
      <c r="DB48" s="68" t="s">
        <v>857</v>
      </c>
      <c r="DC48" s="56" t="s">
        <v>175</v>
      </c>
      <c r="DD48" s="13" t="s">
        <v>117</v>
      </c>
      <c r="DE48" s="13"/>
      <c r="DF48" s="13" t="s">
        <v>888</v>
      </c>
      <c r="DG48" s="13"/>
      <c r="DH48" s="47"/>
      <c r="DI48" s="60" t="s">
        <v>889</v>
      </c>
      <c r="DJ48" s="64" t="s">
        <v>890</v>
      </c>
      <c r="DK48" s="301" t="s">
        <v>891</v>
      </c>
      <c r="DL48" s="301" t="s">
        <v>892</v>
      </c>
      <c r="DM48" s="302" t="s">
        <v>893</v>
      </c>
      <c r="DN48" s="67" t="s">
        <v>94</v>
      </c>
      <c r="DO48" s="15" t="s">
        <v>200</v>
      </c>
      <c r="DP48" s="15" t="s">
        <v>109</v>
      </c>
      <c r="DQ48" s="15" t="s">
        <v>738</v>
      </c>
      <c r="DR48" s="2"/>
    </row>
    <row r="49" spans="2:122">
      <c r="B49" s="299">
        <v>401789631</v>
      </c>
      <c r="C49" s="9" t="s">
        <v>240</v>
      </c>
      <c r="D49" s="237" t="s">
        <v>266</v>
      </c>
      <c r="E49" s="8">
        <v>2018</v>
      </c>
      <c r="F49" s="237" t="s">
        <v>283</v>
      </c>
      <c r="G49" s="238" t="s">
        <v>3618</v>
      </c>
      <c r="H49" s="304">
        <v>98250</v>
      </c>
      <c r="I49" s="305">
        <v>91875</v>
      </c>
      <c r="J49" s="68" t="s">
        <v>894</v>
      </c>
      <c r="K49" s="69" t="s">
        <v>895</v>
      </c>
      <c r="L49" s="37" t="s">
        <v>106</v>
      </c>
      <c r="M49" s="138">
        <v>4</v>
      </c>
      <c r="N49" s="10">
        <v>5</v>
      </c>
      <c r="O49" s="207">
        <v>183.9</v>
      </c>
      <c r="P49" s="207">
        <v>73.900000000000006</v>
      </c>
      <c r="Q49" s="207">
        <v>56.1</v>
      </c>
      <c r="R49" s="207">
        <v>110.7</v>
      </c>
      <c r="S49" s="207"/>
      <c r="T49" s="207"/>
      <c r="U49" s="207">
        <v>4.7</v>
      </c>
      <c r="V49" s="207"/>
      <c r="W49" s="207"/>
      <c r="X49" s="207">
        <v>40</v>
      </c>
      <c r="Y49" s="116"/>
      <c r="Z49" s="207"/>
      <c r="AA49" s="207">
        <v>12</v>
      </c>
      <c r="AB49" s="207"/>
      <c r="AC49" s="10">
        <v>3494</v>
      </c>
      <c r="AD49" s="10"/>
      <c r="AE49" s="10"/>
      <c r="AF49" s="27"/>
      <c r="AG49" s="39" t="s">
        <v>241</v>
      </c>
      <c r="AH49" s="205">
        <v>3</v>
      </c>
      <c r="AI49" s="11">
        <v>453</v>
      </c>
      <c r="AJ49" s="11">
        <v>6250</v>
      </c>
      <c r="AK49" s="11">
        <v>443</v>
      </c>
      <c r="AL49" s="11">
        <v>4000</v>
      </c>
      <c r="AM49" s="11">
        <v>24</v>
      </c>
      <c r="AN49" s="11" t="s">
        <v>99</v>
      </c>
      <c r="AO49" s="11" t="s">
        <v>112</v>
      </c>
      <c r="AP49" s="14" t="s">
        <v>146</v>
      </c>
      <c r="AQ49" s="49" t="s">
        <v>145</v>
      </c>
      <c r="AR49" s="40" t="s">
        <v>92</v>
      </c>
      <c r="AS49" s="301" t="s">
        <v>101</v>
      </c>
      <c r="AT49" s="12">
        <v>15.9</v>
      </c>
      <c r="AU49" s="12">
        <v>19</v>
      </c>
      <c r="AV49" s="12" t="s">
        <v>3806</v>
      </c>
      <c r="AW49" s="30" t="s">
        <v>3888</v>
      </c>
      <c r="AX49" s="12"/>
      <c r="AY49" s="12"/>
      <c r="AZ49" s="12"/>
      <c r="BA49" s="12"/>
      <c r="BB49" s="12"/>
      <c r="BC49" s="12"/>
      <c r="BD49" s="209">
        <v>40.299999999999997</v>
      </c>
      <c r="BE49" s="210"/>
      <c r="BF49" s="210">
        <v>42</v>
      </c>
      <c r="BG49" s="210">
        <v>55.1</v>
      </c>
      <c r="BH49" s="210">
        <v>37.700000000000003</v>
      </c>
      <c r="BI49" s="210"/>
      <c r="BJ49" s="210">
        <v>35.1</v>
      </c>
      <c r="BK49" s="211">
        <v>55.1</v>
      </c>
      <c r="BL49" s="36" t="s">
        <v>102</v>
      </c>
      <c r="BM49" s="8" t="s">
        <v>102</v>
      </c>
      <c r="BN49" s="8" t="s">
        <v>2773</v>
      </c>
      <c r="BO49" s="8" t="s">
        <v>2774</v>
      </c>
      <c r="BP49" s="334" t="s">
        <v>3218</v>
      </c>
      <c r="BQ49" s="300" t="s">
        <v>2536</v>
      </c>
      <c r="BR49" s="300" t="s">
        <v>2813</v>
      </c>
      <c r="BS49" s="300"/>
      <c r="BT49" s="349" t="s">
        <v>2963</v>
      </c>
      <c r="BU49" s="337"/>
      <c r="BV49" s="337"/>
      <c r="BW49" s="337"/>
      <c r="BX49" s="337"/>
      <c r="BY49" s="338"/>
      <c r="BZ49" s="338" t="s">
        <v>2456</v>
      </c>
      <c r="CA49" s="338" t="s">
        <v>2457</v>
      </c>
      <c r="CB49" s="348"/>
      <c r="CC49" s="339"/>
      <c r="CD49" s="339"/>
      <c r="CE49" s="339"/>
      <c r="CF49" s="339"/>
      <c r="CG49" s="339"/>
      <c r="CH49" s="347"/>
      <c r="CI49" s="340"/>
      <c r="CJ49" s="340"/>
      <c r="CK49" s="340"/>
      <c r="CL49" s="340"/>
      <c r="CM49" s="340"/>
      <c r="CN49" s="340"/>
      <c r="CO49" s="340"/>
      <c r="CP49" s="340"/>
      <c r="CQ49" s="303" t="s">
        <v>306</v>
      </c>
      <c r="CR49" s="9" t="s">
        <v>896</v>
      </c>
      <c r="CS49" s="9"/>
      <c r="CT49" s="22" t="s">
        <v>121</v>
      </c>
      <c r="CU49" s="54" t="s">
        <v>897</v>
      </c>
      <c r="CV49" s="68" t="s">
        <v>153</v>
      </c>
      <c r="CW49" s="68" t="s">
        <v>845</v>
      </c>
      <c r="CX49" s="68" t="s">
        <v>122</v>
      </c>
      <c r="CY49" s="68" t="s">
        <v>898</v>
      </c>
      <c r="CZ49" s="68" t="s">
        <v>123</v>
      </c>
      <c r="DA49" s="68" t="s">
        <v>162</v>
      </c>
      <c r="DB49" s="68" t="s">
        <v>857</v>
      </c>
      <c r="DC49" s="56" t="s">
        <v>175</v>
      </c>
      <c r="DD49" s="13" t="s">
        <v>117</v>
      </c>
      <c r="DE49" s="13"/>
      <c r="DF49" s="13" t="s">
        <v>899</v>
      </c>
      <c r="DG49" s="13"/>
      <c r="DH49" s="47"/>
      <c r="DI49" s="60" t="s">
        <v>900</v>
      </c>
      <c r="DJ49" s="64" t="s">
        <v>901</v>
      </c>
      <c r="DK49" s="301"/>
      <c r="DL49" s="301"/>
      <c r="DM49" s="302" t="s">
        <v>902</v>
      </c>
      <c r="DN49" s="67" t="s">
        <v>94</v>
      </c>
      <c r="DO49" s="15" t="s">
        <v>200</v>
      </c>
      <c r="DP49" s="15" t="s">
        <v>109</v>
      </c>
      <c r="DQ49" s="15" t="s">
        <v>738</v>
      </c>
      <c r="DR49" s="2"/>
    </row>
    <row r="50" spans="2:122">
      <c r="B50" s="366">
        <v>200729833</v>
      </c>
      <c r="C50" s="16" t="s">
        <v>240</v>
      </c>
      <c r="D50" s="16" t="s">
        <v>266</v>
      </c>
      <c r="E50" s="367">
        <v>2016</v>
      </c>
      <c r="F50" s="16" t="s">
        <v>3684</v>
      </c>
      <c r="G50" s="368" t="s">
        <v>736</v>
      </c>
      <c r="H50" s="306">
        <v>33150</v>
      </c>
      <c r="I50" s="307">
        <v>31000</v>
      </c>
      <c r="J50" s="350" t="s">
        <v>802</v>
      </c>
      <c r="K50" s="369" t="s">
        <v>2397</v>
      </c>
      <c r="L50" s="38" t="s">
        <v>106</v>
      </c>
      <c r="M50" s="370">
        <v>4</v>
      </c>
      <c r="N50" s="371">
        <v>5</v>
      </c>
      <c r="O50" s="208">
        <v>182.4</v>
      </c>
      <c r="P50" s="208">
        <v>71.3</v>
      </c>
      <c r="Q50" s="208">
        <v>56.3</v>
      </c>
      <c r="R50" s="208">
        <v>110.6</v>
      </c>
      <c r="S50" s="208"/>
      <c r="T50" s="208"/>
      <c r="U50" s="208">
        <v>5.5</v>
      </c>
      <c r="V50" s="208"/>
      <c r="W50" s="208"/>
      <c r="X50" s="208">
        <v>37.1</v>
      </c>
      <c r="Y50" s="120"/>
      <c r="Z50" s="208"/>
      <c r="AA50" s="208">
        <v>13</v>
      </c>
      <c r="AB50" s="208"/>
      <c r="AC50" s="371">
        <v>3370</v>
      </c>
      <c r="AD50" s="371"/>
      <c r="AE50" s="371"/>
      <c r="AF50" s="28"/>
      <c r="AG50" s="372" t="s">
        <v>89</v>
      </c>
      <c r="AH50" s="206">
        <v>2</v>
      </c>
      <c r="AI50" s="373">
        <v>180</v>
      </c>
      <c r="AJ50" s="373">
        <v>5000</v>
      </c>
      <c r="AK50" s="373">
        <v>200</v>
      </c>
      <c r="AL50" s="373">
        <v>1250</v>
      </c>
      <c r="AM50" s="373">
        <v>16</v>
      </c>
      <c r="AN50" s="373" t="s">
        <v>99</v>
      </c>
      <c r="AO50" s="373" t="s">
        <v>112</v>
      </c>
      <c r="AP50" s="374" t="s">
        <v>146</v>
      </c>
      <c r="AQ50" s="50" t="s">
        <v>173</v>
      </c>
      <c r="AR50" s="375" t="s">
        <v>92</v>
      </c>
      <c r="AS50" s="376" t="s">
        <v>101</v>
      </c>
      <c r="AT50" s="377">
        <v>15.8</v>
      </c>
      <c r="AU50" s="377">
        <v>28</v>
      </c>
      <c r="AV50" s="377" t="s">
        <v>3851</v>
      </c>
      <c r="AW50" s="378" t="s">
        <v>3893</v>
      </c>
      <c r="AX50" s="377"/>
      <c r="AY50" s="377"/>
      <c r="AZ50" s="377"/>
      <c r="BA50" s="377"/>
      <c r="BB50" s="377"/>
      <c r="BC50" s="377"/>
      <c r="BD50" s="379">
        <v>40.299999999999997</v>
      </c>
      <c r="BE50" s="380"/>
      <c r="BF50" s="380">
        <v>42</v>
      </c>
      <c r="BG50" s="380">
        <v>55.1</v>
      </c>
      <c r="BH50" s="380">
        <v>37.700000000000003</v>
      </c>
      <c r="BI50" s="380"/>
      <c r="BJ50" s="380">
        <v>35.1</v>
      </c>
      <c r="BK50" s="381">
        <v>55.1</v>
      </c>
      <c r="BL50" s="44" t="s">
        <v>102</v>
      </c>
      <c r="BM50" s="367" t="s">
        <v>102</v>
      </c>
      <c r="BN50" s="367" t="s">
        <v>2773</v>
      </c>
      <c r="BO50" s="367" t="s">
        <v>2774</v>
      </c>
      <c r="BP50" s="382" t="s">
        <v>3193</v>
      </c>
      <c r="BQ50" s="383" t="s">
        <v>2531</v>
      </c>
      <c r="BR50" s="383" t="s">
        <v>3024</v>
      </c>
      <c r="BS50" s="383" t="s">
        <v>2789</v>
      </c>
      <c r="BT50" s="384" t="s">
        <v>2956</v>
      </c>
      <c r="BU50" s="385"/>
      <c r="BV50" s="385"/>
      <c r="BW50" s="385"/>
      <c r="BX50" s="385"/>
      <c r="BY50" s="386"/>
      <c r="BZ50" s="386" t="s">
        <v>2446</v>
      </c>
      <c r="CA50" s="386" t="s">
        <v>2447</v>
      </c>
      <c r="CB50" s="387"/>
      <c r="CC50" s="388"/>
      <c r="CD50" s="388"/>
      <c r="CE50" s="388"/>
      <c r="CF50" s="388"/>
      <c r="CG50" s="388"/>
      <c r="CH50" s="389"/>
      <c r="CI50" s="390"/>
      <c r="CJ50" s="390"/>
      <c r="CK50" s="390"/>
      <c r="CL50" s="390"/>
      <c r="CM50" s="390"/>
      <c r="CN50" s="390"/>
      <c r="CO50" s="390"/>
      <c r="CP50" s="390"/>
      <c r="CQ50" s="53" t="s">
        <v>739</v>
      </c>
      <c r="CR50" s="16" t="s">
        <v>176</v>
      </c>
      <c r="CS50" s="16"/>
      <c r="CT50" s="368" t="s">
        <v>121</v>
      </c>
      <c r="CU50" s="351" t="s">
        <v>242</v>
      </c>
      <c r="CV50" s="350" t="s">
        <v>234</v>
      </c>
      <c r="CW50" s="350" t="s">
        <v>195</v>
      </c>
      <c r="CX50" s="350" t="s">
        <v>120</v>
      </c>
      <c r="CY50" s="350" t="s">
        <v>794</v>
      </c>
      <c r="CZ50" s="350" t="s">
        <v>795</v>
      </c>
      <c r="DA50" s="350" t="s">
        <v>243</v>
      </c>
      <c r="DB50" s="350" t="s">
        <v>796</v>
      </c>
      <c r="DC50" s="57" t="s">
        <v>175</v>
      </c>
      <c r="DD50" s="17"/>
      <c r="DE50" s="17"/>
      <c r="DF50" s="17" t="s">
        <v>803</v>
      </c>
      <c r="DG50" s="17"/>
      <c r="DH50" s="391" t="s">
        <v>141</v>
      </c>
      <c r="DI50" s="61" t="s">
        <v>804</v>
      </c>
      <c r="DJ50" s="65" t="s">
        <v>805</v>
      </c>
      <c r="DK50" s="376" t="s">
        <v>806</v>
      </c>
      <c r="DL50" s="376" t="s">
        <v>797</v>
      </c>
      <c r="DM50" s="392" t="s">
        <v>259</v>
      </c>
      <c r="DN50" s="393" t="s">
        <v>94</v>
      </c>
      <c r="DO50" s="394" t="s">
        <v>200</v>
      </c>
      <c r="DP50" s="394" t="s">
        <v>109</v>
      </c>
      <c r="DQ50" s="394" t="s">
        <v>738</v>
      </c>
      <c r="DR50" s="2"/>
    </row>
    <row r="51" spans="2:122">
      <c r="B51" s="299">
        <v>200741593</v>
      </c>
      <c r="C51" s="9" t="s">
        <v>240</v>
      </c>
      <c r="D51" s="9" t="s">
        <v>266</v>
      </c>
      <c r="E51" s="8">
        <v>2016</v>
      </c>
      <c r="F51" s="9" t="s">
        <v>3686</v>
      </c>
      <c r="G51" s="22" t="s">
        <v>740</v>
      </c>
      <c r="H51" s="304">
        <v>35150</v>
      </c>
      <c r="I51" s="305">
        <v>32840</v>
      </c>
      <c r="J51" s="68" t="s">
        <v>802</v>
      </c>
      <c r="K51" s="69" t="s">
        <v>2397</v>
      </c>
      <c r="L51" s="37" t="s">
        <v>106</v>
      </c>
      <c r="M51" s="138">
        <v>4</v>
      </c>
      <c r="N51" s="10">
        <v>5</v>
      </c>
      <c r="O51" s="207">
        <v>182.4</v>
      </c>
      <c r="P51" s="207">
        <v>71.3</v>
      </c>
      <c r="Q51" s="207">
        <v>56.5</v>
      </c>
      <c r="R51" s="207">
        <v>110.6</v>
      </c>
      <c r="S51" s="207"/>
      <c r="T51" s="207"/>
      <c r="U51" s="207">
        <v>5.7</v>
      </c>
      <c r="V51" s="207"/>
      <c r="W51" s="207"/>
      <c r="X51" s="207">
        <v>38.4</v>
      </c>
      <c r="Y51" s="116"/>
      <c r="Z51" s="207"/>
      <c r="AA51" s="207">
        <v>13</v>
      </c>
      <c r="AB51" s="207"/>
      <c r="AC51" s="10">
        <v>3510</v>
      </c>
      <c r="AD51" s="10"/>
      <c r="AE51" s="10"/>
      <c r="AF51" s="27"/>
      <c r="AG51" s="39" t="s">
        <v>89</v>
      </c>
      <c r="AH51" s="205">
        <v>2</v>
      </c>
      <c r="AI51" s="11">
        <v>180</v>
      </c>
      <c r="AJ51" s="11">
        <v>5000</v>
      </c>
      <c r="AK51" s="11">
        <v>200</v>
      </c>
      <c r="AL51" s="11">
        <v>1250</v>
      </c>
      <c r="AM51" s="11">
        <v>16</v>
      </c>
      <c r="AN51" s="11" t="s">
        <v>99</v>
      </c>
      <c r="AO51" s="11" t="s">
        <v>112</v>
      </c>
      <c r="AP51" s="14" t="s">
        <v>137</v>
      </c>
      <c r="AQ51" s="49" t="s">
        <v>173</v>
      </c>
      <c r="AR51" s="40" t="s">
        <v>92</v>
      </c>
      <c r="AS51" s="301" t="s">
        <v>101</v>
      </c>
      <c r="AT51" s="12">
        <v>15.8</v>
      </c>
      <c r="AU51" s="12">
        <v>27</v>
      </c>
      <c r="AV51" s="12" t="s">
        <v>3866</v>
      </c>
      <c r="AW51" s="30" t="s">
        <v>3889</v>
      </c>
      <c r="AX51" s="12"/>
      <c r="AY51" s="12"/>
      <c r="AZ51" s="12"/>
      <c r="BA51" s="12"/>
      <c r="BB51" s="12"/>
      <c r="BC51" s="12"/>
      <c r="BD51" s="209">
        <v>40.299999999999997</v>
      </c>
      <c r="BE51" s="210"/>
      <c r="BF51" s="210">
        <v>42</v>
      </c>
      <c r="BG51" s="210">
        <v>55.1</v>
      </c>
      <c r="BH51" s="210">
        <v>37.700000000000003</v>
      </c>
      <c r="BI51" s="210"/>
      <c r="BJ51" s="210">
        <v>35.1</v>
      </c>
      <c r="BK51" s="211">
        <v>55.1</v>
      </c>
      <c r="BL51" s="36" t="s">
        <v>102</v>
      </c>
      <c r="BM51" s="8" t="s">
        <v>102</v>
      </c>
      <c r="BN51" s="8" t="s">
        <v>2773</v>
      </c>
      <c r="BO51" s="8" t="s">
        <v>2774</v>
      </c>
      <c r="BP51" s="334" t="s">
        <v>3194</v>
      </c>
      <c r="BQ51" s="300" t="s">
        <v>2531</v>
      </c>
      <c r="BR51" s="300" t="s">
        <v>3024</v>
      </c>
      <c r="BS51" s="300" t="s">
        <v>2789</v>
      </c>
      <c r="BT51" s="349" t="s">
        <v>2956</v>
      </c>
      <c r="BU51" s="337"/>
      <c r="BV51" s="337"/>
      <c r="BW51" s="337"/>
      <c r="BX51" s="337"/>
      <c r="BY51" s="338"/>
      <c r="BZ51" s="338" t="s">
        <v>2446</v>
      </c>
      <c r="CA51" s="338" t="s">
        <v>2447</v>
      </c>
      <c r="CB51" s="348"/>
      <c r="CC51" s="339"/>
      <c r="CD51" s="339"/>
      <c r="CE51" s="339"/>
      <c r="CF51" s="339"/>
      <c r="CG51" s="339"/>
      <c r="CH51" s="347"/>
      <c r="CI51" s="340"/>
      <c r="CJ51" s="340"/>
      <c r="CK51" s="340"/>
      <c r="CL51" s="340"/>
      <c r="CM51" s="340"/>
      <c r="CN51" s="340"/>
      <c r="CO51" s="340"/>
      <c r="CP51" s="340"/>
      <c r="CQ51" s="52" t="s">
        <v>741</v>
      </c>
      <c r="CR51" s="9" t="s">
        <v>177</v>
      </c>
      <c r="CS51" s="9"/>
      <c r="CT51" s="22" t="s">
        <v>121</v>
      </c>
      <c r="CU51" s="54" t="s">
        <v>242</v>
      </c>
      <c r="CV51" s="68" t="s">
        <v>234</v>
      </c>
      <c r="CW51" s="68" t="s">
        <v>195</v>
      </c>
      <c r="CX51" s="68" t="s">
        <v>120</v>
      </c>
      <c r="CY51" s="68" t="s">
        <v>794</v>
      </c>
      <c r="CZ51" s="68" t="s">
        <v>795</v>
      </c>
      <c r="DA51" s="68" t="s">
        <v>243</v>
      </c>
      <c r="DB51" s="68" t="s">
        <v>796</v>
      </c>
      <c r="DC51" s="56" t="s">
        <v>175</v>
      </c>
      <c r="DD51" s="13"/>
      <c r="DE51" s="13"/>
      <c r="DF51" s="13" t="s">
        <v>803</v>
      </c>
      <c r="DG51" s="13"/>
      <c r="DH51" s="47" t="s">
        <v>141</v>
      </c>
      <c r="DI51" s="60" t="s">
        <v>804</v>
      </c>
      <c r="DJ51" s="64" t="s">
        <v>805</v>
      </c>
      <c r="DK51" s="301" t="s">
        <v>806</v>
      </c>
      <c r="DL51" s="301" t="s">
        <v>797</v>
      </c>
      <c r="DM51" s="302"/>
      <c r="DN51" s="67" t="s">
        <v>94</v>
      </c>
      <c r="DO51" s="15" t="s">
        <v>200</v>
      </c>
      <c r="DP51" s="15" t="s">
        <v>109</v>
      </c>
      <c r="DQ51" s="15" t="s">
        <v>738</v>
      </c>
      <c r="DR51" s="2"/>
    </row>
    <row r="52" spans="2:122">
      <c r="B52" s="299">
        <v>200741592</v>
      </c>
      <c r="C52" s="9" t="s">
        <v>240</v>
      </c>
      <c r="D52" s="9" t="s">
        <v>266</v>
      </c>
      <c r="E52" s="8">
        <v>2016</v>
      </c>
      <c r="F52" s="9" t="s">
        <v>3646</v>
      </c>
      <c r="G52" s="22" t="s">
        <v>670</v>
      </c>
      <c r="H52" s="304">
        <v>38350</v>
      </c>
      <c r="I52" s="305">
        <v>35780</v>
      </c>
      <c r="J52" s="68" t="s">
        <v>807</v>
      </c>
      <c r="K52" s="69" t="s">
        <v>2398</v>
      </c>
      <c r="L52" s="37" t="s">
        <v>106</v>
      </c>
      <c r="M52" s="138">
        <v>4</v>
      </c>
      <c r="N52" s="10">
        <v>5</v>
      </c>
      <c r="O52" s="207">
        <v>182.4</v>
      </c>
      <c r="P52" s="207">
        <v>71.3</v>
      </c>
      <c r="Q52" s="207">
        <v>56.3</v>
      </c>
      <c r="R52" s="207">
        <v>110.6</v>
      </c>
      <c r="S52" s="207"/>
      <c r="T52" s="207"/>
      <c r="U52" s="207">
        <v>5.5</v>
      </c>
      <c r="V52" s="207"/>
      <c r="W52" s="207"/>
      <c r="X52" s="207">
        <v>37.1</v>
      </c>
      <c r="Y52" s="116"/>
      <c r="Z52" s="207"/>
      <c r="AA52" s="207">
        <v>13</v>
      </c>
      <c r="AB52" s="207"/>
      <c r="AC52" s="10">
        <v>3320</v>
      </c>
      <c r="AD52" s="10"/>
      <c r="AE52" s="10"/>
      <c r="AF52" s="27"/>
      <c r="AG52" s="39" t="s">
        <v>89</v>
      </c>
      <c r="AH52" s="205">
        <v>2</v>
      </c>
      <c r="AI52" s="11">
        <v>240</v>
      </c>
      <c r="AJ52" s="11">
        <v>5000</v>
      </c>
      <c r="AK52" s="11">
        <v>255</v>
      </c>
      <c r="AL52" s="11">
        <v>1250</v>
      </c>
      <c r="AM52" s="11">
        <v>16</v>
      </c>
      <c r="AN52" s="11" t="s">
        <v>99</v>
      </c>
      <c r="AO52" s="11" t="s">
        <v>112</v>
      </c>
      <c r="AP52" s="14" t="s">
        <v>146</v>
      </c>
      <c r="AQ52" s="49" t="s">
        <v>105</v>
      </c>
      <c r="AR52" s="40" t="s">
        <v>92</v>
      </c>
      <c r="AS52" s="301" t="s">
        <v>101</v>
      </c>
      <c r="AT52" s="12">
        <v>15.8</v>
      </c>
      <c r="AU52" s="12">
        <v>26</v>
      </c>
      <c r="AV52" s="12" t="s">
        <v>3867</v>
      </c>
      <c r="AW52" s="30" t="s">
        <v>3894</v>
      </c>
      <c r="AX52" s="12"/>
      <c r="AY52" s="12"/>
      <c r="AZ52" s="12"/>
      <c r="BA52" s="12"/>
      <c r="BB52" s="12"/>
      <c r="BC52" s="12"/>
      <c r="BD52" s="209">
        <v>40.299999999999997</v>
      </c>
      <c r="BE52" s="210"/>
      <c r="BF52" s="210">
        <v>42</v>
      </c>
      <c r="BG52" s="210">
        <v>55.1</v>
      </c>
      <c r="BH52" s="210">
        <v>37.700000000000003</v>
      </c>
      <c r="BI52" s="210"/>
      <c r="BJ52" s="210">
        <v>35.1</v>
      </c>
      <c r="BK52" s="211">
        <v>55.1</v>
      </c>
      <c r="BL52" s="36" t="s">
        <v>102</v>
      </c>
      <c r="BM52" s="8" t="s">
        <v>102</v>
      </c>
      <c r="BN52" s="8" t="s">
        <v>2773</v>
      </c>
      <c r="BO52" s="8" t="s">
        <v>2774</v>
      </c>
      <c r="BP52" s="334" t="s">
        <v>3195</v>
      </c>
      <c r="BQ52" s="300" t="s">
        <v>2531</v>
      </c>
      <c r="BR52" s="300" t="s">
        <v>3024</v>
      </c>
      <c r="BS52" s="300" t="s">
        <v>2789</v>
      </c>
      <c r="BT52" s="349" t="s">
        <v>2956</v>
      </c>
      <c r="BU52" s="337"/>
      <c r="BV52" s="337"/>
      <c r="BW52" s="337"/>
      <c r="BX52" s="337"/>
      <c r="BY52" s="338"/>
      <c r="BZ52" s="338" t="s">
        <v>2446</v>
      </c>
      <c r="CA52" s="338" t="s">
        <v>2447</v>
      </c>
      <c r="CB52" s="348"/>
      <c r="CC52" s="339"/>
      <c r="CD52" s="339"/>
      <c r="CE52" s="339"/>
      <c r="CF52" s="339"/>
      <c r="CG52" s="339"/>
      <c r="CH52" s="347"/>
      <c r="CI52" s="340"/>
      <c r="CJ52" s="340"/>
      <c r="CK52" s="340"/>
      <c r="CL52" s="340"/>
      <c r="CM52" s="340"/>
      <c r="CN52" s="340"/>
      <c r="CO52" s="340"/>
      <c r="CP52" s="340"/>
      <c r="CQ52" s="52" t="s">
        <v>297</v>
      </c>
      <c r="CR52" s="9" t="s">
        <v>202</v>
      </c>
      <c r="CS52" s="9"/>
      <c r="CT52" s="22" t="s">
        <v>121</v>
      </c>
      <c r="CU52" s="54" t="s">
        <v>808</v>
      </c>
      <c r="CV52" s="68" t="s">
        <v>178</v>
      </c>
      <c r="CW52" s="68" t="s">
        <v>235</v>
      </c>
      <c r="CX52" s="68" t="s">
        <v>120</v>
      </c>
      <c r="CY52" s="68" t="s">
        <v>227</v>
      </c>
      <c r="CZ52" s="68" t="s">
        <v>225</v>
      </c>
      <c r="DA52" s="68" t="s">
        <v>162</v>
      </c>
      <c r="DB52" s="68" t="s">
        <v>796</v>
      </c>
      <c r="DC52" s="56" t="s">
        <v>175</v>
      </c>
      <c r="DD52" s="13"/>
      <c r="DE52" s="13"/>
      <c r="DF52" s="13" t="s">
        <v>752</v>
      </c>
      <c r="DG52" s="13"/>
      <c r="DH52" s="47" t="s">
        <v>141</v>
      </c>
      <c r="DI52" s="60" t="s">
        <v>809</v>
      </c>
      <c r="DJ52" s="64" t="s">
        <v>810</v>
      </c>
      <c r="DK52" s="301" t="s">
        <v>811</v>
      </c>
      <c r="DL52" s="301" t="s">
        <v>812</v>
      </c>
      <c r="DM52" s="302" t="s">
        <v>813</v>
      </c>
      <c r="DN52" s="67" t="s">
        <v>94</v>
      </c>
      <c r="DO52" s="15" t="s">
        <v>200</v>
      </c>
      <c r="DP52" s="15" t="s">
        <v>109</v>
      </c>
      <c r="DQ52" s="15" t="s">
        <v>738</v>
      </c>
      <c r="DR52" s="2"/>
    </row>
    <row r="53" spans="2:122">
      <c r="B53" s="299">
        <v>200741591</v>
      </c>
      <c r="C53" s="9" t="s">
        <v>240</v>
      </c>
      <c r="D53" s="9" t="s">
        <v>266</v>
      </c>
      <c r="E53" s="8">
        <v>2016</v>
      </c>
      <c r="F53" s="9" t="s">
        <v>3688</v>
      </c>
      <c r="G53" s="22" t="s">
        <v>765</v>
      </c>
      <c r="H53" s="304">
        <v>38350</v>
      </c>
      <c r="I53" s="305">
        <v>35780</v>
      </c>
      <c r="J53" s="68" t="s">
        <v>807</v>
      </c>
      <c r="K53" s="69" t="s">
        <v>2398</v>
      </c>
      <c r="L53" s="37" t="s">
        <v>106</v>
      </c>
      <c r="M53" s="138">
        <v>4</v>
      </c>
      <c r="N53" s="10">
        <v>5</v>
      </c>
      <c r="O53" s="207">
        <v>182.4</v>
      </c>
      <c r="P53" s="207">
        <v>71.3</v>
      </c>
      <c r="Q53" s="207">
        <v>56.3</v>
      </c>
      <c r="R53" s="207">
        <v>110.6</v>
      </c>
      <c r="S53" s="207"/>
      <c r="T53" s="207"/>
      <c r="U53" s="207">
        <v>5.5</v>
      </c>
      <c r="V53" s="207"/>
      <c r="W53" s="207"/>
      <c r="X53" s="207">
        <v>37.1</v>
      </c>
      <c r="Y53" s="116"/>
      <c r="Z53" s="207"/>
      <c r="AA53" s="207">
        <v>13</v>
      </c>
      <c r="AB53" s="207"/>
      <c r="AC53" s="10">
        <v>3370</v>
      </c>
      <c r="AD53" s="10"/>
      <c r="AE53" s="10"/>
      <c r="AF53" s="27"/>
      <c r="AG53" s="39" t="s">
        <v>89</v>
      </c>
      <c r="AH53" s="205">
        <v>2</v>
      </c>
      <c r="AI53" s="11">
        <v>240</v>
      </c>
      <c r="AJ53" s="11">
        <v>5000</v>
      </c>
      <c r="AK53" s="11">
        <v>255</v>
      </c>
      <c r="AL53" s="11">
        <v>1250</v>
      </c>
      <c r="AM53" s="11">
        <v>16</v>
      </c>
      <c r="AN53" s="11" t="s">
        <v>99</v>
      </c>
      <c r="AO53" s="11" t="s">
        <v>112</v>
      </c>
      <c r="AP53" s="14" t="s">
        <v>146</v>
      </c>
      <c r="AQ53" s="49" t="s">
        <v>173</v>
      </c>
      <c r="AR53" s="40" t="s">
        <v>92</v>
      </c>
      <c r="AS53" s="301" t="s">
        <v>101</v>
      </c>
      <c r="AT53" s="12">
        <v>15.8</v>
      </c>
      <c r="AU53" s="12">
        <v>26</v>
      </c>
      <c r="AV53" s="12" t="s">
        <v>3867</v>
      </c>
      <c r="AW53" s="30" t="s">
        <v>3894</v>
      </c>
      <c r="AX53" s="12"/>
      <c r="AY53" s="12"/>
      <c r="AZ53" s="12"/>
      <c r="BA53" s="12"/>
      <c r="BB53" s="12"/>
      <c r="BC53" s="12"/>
      <c r="BD53" s="209">
        <v>40.299999999999997</v>
      </c>
      <c r="BE53" s="210"/>
      <c r="BF53" s="210">
        <v>42</v>
      </c>
      <c r="BG53" s="210">
        <v>55.1</v>
      </c>
      <c r="BH53" s="210">
        <v>37.700000000000003</v>
      </c>
      <c r="BI53" s="210"/>
      <c r="BJ53" s="210">
        <v>35.1</v>
      </c>
      <c r="BK53" s="211">
        <v>55.1</v>
      </c>
      <c r="BL53" s="36" t="s">
        <v>102</v>
      </c>
      <c r="BM53" s="8" t="s">
        <v>102</v>
      </c>
      <c r="BN53" s="8" t="s">
        <v>2773</v>
      </c>
      <c r="BO53" s="8" t="s">
        <v>2774</v>
      </c>
      <c r="BP53" s="334" t="s">
        <v>3196</v>
      </c>
      <c r="BQ53" s="300" t="s">
        <v>2531</v>
      </c>
      <c r="BR53" s="300" t="s">
        <v>3024</v>
      </c>
      <c r="BS53" s="300" t="s">
        <v>2789</v>
      </c>
      <c r="BT53" s="349" t="s">
        <v>2956</v>
      </c>
      <c r="BU53" s="337"/>
      <c r="BV53" s="337"/>
      <c r="BW53" s="337"/>
      <c r="BX53" s="337"/>
      <c r="BY53" s="338"/>
      <c r="BZ53" s="338" t="s">
        <v>2446</v>
      </c>
      <c r="CA53" s="338" t="s">
        <v>2447</v>
      </c>
      <c r="CB53" s="348"/>
      <c r="CC53" s="339"/>
      <c r="CD53" s="339"/>
      <c r="CE53" s="339"/>
      <c r="CF53" s="339"/>
      <c r="CG53" s="339"/>
      <c r="CH53" s="347"/>
      <c r="CI53" s="340"/>
      <c r="CJ53" s="340"/>
      <c r="CK53" s="340"/>
      <c r="CL53" s="340"/>
      <c r="CM53" s="340"/>
      <c r="CN53" s="340"/>
      <c r="CO53" s="340"/>
      <c r="CP53" s="340"/>
      <c r="CQ53" s="52" t="s">
        <v>767</v>
      </c>
      <c r="CR53" s="9" t="s">
        <v>176</v>
      </c>
      <c r="CS53" s="9"/>
      <c r="CT53" s="22" t="s">
        <v>121</v>
      </c>
      <c r="CU53" s="54" t="s">
        <v>808</v>
      </c>
      <c r="CV53" s="68" t="s">
        <v>178</v>
      </c>
      <c r="CW53" s="68" t="s">
        <v>235</v>
      </c>
      <c r="CX53" s="68" t="s">
        <v>120</v>
      </c>
      <c r="CY53" s="68" t="s">
        <v>239</v>
      </c>
      <c r="CZ53" s="68" t="s">
        <v>225</v>
      </c>
      <c r="DA53" s="68" t="s">
        <v>162</v>
      </c>
      <c r="DB53" s="68" t="s">
        <v>796</v>
      </c>
      <c r="DC53" s="56" t="s">
        <v>175</v>
      </c>
      <c r="DD53" s="13"/>
      <c r="DE53" s="13"/>
      <c r="DF53" s="13" t="s">
        <v>752</v>
      </c>
      <c r="DG53" s="13"/>
      <c r="DH53" s="47" t="s">
        <v>141</v>
      </c>
      <c r="DI53" s="60" t="s">
        <v>809</v>
      </c>
      <c r="DJ53" s="64" t="s">
        <v>810</v>
      </c>
      <c r="DK53" s="301" t="s">
        <v>811</v>
      </c>
      <c r="DL53" s="301" t="s">
        <v>814</v>
      </c>
      <c r="DM53" s="302" t="s">
        <v>813</v>
      </c>
      <c r="DN53" s="67" t="s">
        <v>94</v>
      </c>
      <c r="DO53" s="15" t="s">
        <v>200</v>
      </c>
      <c r="DP53" s="15" t="s">
        <v>109</v>
      </c>
      <c r="DQ53" s="15" t="s">
        <v>738</v>
      </c>
      <c r="DR53" s="2"/>
    </row>
    <row r="54" spans="2:122">
      <c r="B54" s="299">
        <v>200741590</v>
      </c>
      <c r="C54" s="9" t="s">
        <v>240</v>
      </c>
      <c r="D54" s="9" t="s">
        <v>266</v>
      </c>
      <c r="E54" s="8">
        <v>2016</v>
      </c>
      <c r="F54" s="9" t="s">
        <v>3689</v>
      </c>
      <c r="G54" s="22" t="s">
        <v>768</v>
      </c>
      <c r="H54" s="304">
        <v>40350</v>
      </c>
      <c r="I54" s="305">
        <v>37620</v>
      </c>
      <c r="J54" s="68" t="s">
        <v>807</v>
      </c>
      <c r="K54" s="69" t="s">
        <v>2398</v>
      </c>
      <c r="L54" s="37" t="s">
        <v>106</v>
      </c>
      <c r="M54" s="138">
        <v>4</v>
      </c>
      <c r="N54" s="10">
        <v>5</v>
      </c>
      <c r="O54" s="207">
        <v>182.4</v>
      </c>
      <c r="P54" s="207">
        <v>71.3</v>
      </c>
      <c r="Q54" s="207">
        <v>56.5</v>
      </c>
      <c r="R54" s="207">
        <v>110.6</v>
      </c>
      <c r="S54" s="207"/>
      <c r="T54" s="207"/>
      <c r="U54" s="207">
        <v>5.7</v>
      </c>
      <c r="V54" s="207"/>
      <c r="W54" s="207"/>
      <c r="X54" s="207">
        <v>38.4</v>
      </c>
      <c r="Y54" s="116"/>
      <c r="Z54" s="207"/>
      <c r="AA54" s="207">
        <v>13</v>
      </c>
      <c r="AB54" s="207"/>
      <c r="AC54" s="10">
        <v>3635</v>
      </c>
      <c r="AD54" s="10"/>
      <c r="AE54" s="10"/>
      <c r="AF54" s="27"/>
      <c r="AG54" s="39" t="s">
        <v>89</v>
      </c>
      <c r="AH54" s="205">
        <v>2</v>
      </c>
      <c r="AI54" s="11">
        <v>240</v>
      </c>
      <c r="AJ54" s="11">
        <v>5000</v>
      </c>
      <c r="AK54" s="11">
        <v>255</v>
      </c>
      <c r="AL54" s="11">
        <v>1250</v>
      </c>
      <c r="AM54" s="11">
        <v>16</v>
      </c>
      <c r="AN54" s="11" t="s">
        <v>99</v>
      </c>
      <c r="AO54" s="11" t="s">
        <v>112</v>
      </c>
      <c r="AP54" s="14" t="s">
        <v>137</v>
      </c>
      <c r="AQ54" s="49" t="s">
        <v>173</v>
      </c>
      <c r="AR54" s="40" t="s">
        <v>92</v>
      </c>
      <c r="AS54" s="301" t="s">
        <v>101</v>
      </c>
      <c r="AT54" s="12">
        <v>15.8</v>
      </c>
      <c r="AU54" s="12">
        <v>26</v>
      </c>
      <c r="AV54" s="12" t="s">
        <v>3867</v>
      </c>
      <c r="AW54" s="30" t="s">
        <v>3894</v>
      </c>
      <c r="AX54" s="12"/>
      <c r="AY54" s="12"/>
      <c r="AZ54" s="12"/>
      <c r="BA54" s="12"/>
      <c r="BB54" s="12"/>
      <c r="BC54" s="12"/>
      <c r="BD54" s="209">
        <v>40.299999999999997</v>
      </c>
      <c r="BE54" s="210"/>
      <c r="BF54" s="210">
        <v>42</v>
      </c>
      <c r="BG54" s="210">
        <v>55.1</v>
      </c>
      <c r="BH54" s="210">
        <v>37.700000000000003</v>
      </c>
      <c r="BI54" s="210"/>
      <c r="BJ54" s="210">
        <v>35.1</v>
      </c>
      <c r="BK54" s="211">
        <v>55.1</v>
      </c>
      <c r="BL54" s="36" t="s">
        <v>102</v>
      </c>
      <c r="BM54" s="8" t="s">
        <v>102</v>
      </c>
      <c r="BN54" s="8" t="s">
        <v>2773</v>
      </c>
      <c r="BO54" s="8" t="s">
        <v>2774</v>
      </c>
      <c r="BP54" s="334" t="s">
        <v>3197</v>
      </c>
      <c r="BQ54" s="300" t="s">
        <v>2531</v>
      </c>
      <c r="BR54" s="300" t="s">
        <v>3024</v>
      </c>
      <c r="BS54" s="300" t="s">
        <v>2789</v>
      </c>
      <c r="BT54" s="349" t="s">
        <v>2956</v>
      </c>
      <c r="BU54" s="337"/>
      <c r="BV54" s="337"/>
      <c r="BW54" s="337"/>
      <c r="BX54" s="337"/>
      <c r="BY54" s="338"/>
      <c r="BZ54" s="338" t="s">
        <v>2446</v>
      </c>
      <c r="CA54" s="338" t="s">
        <v>2447</v>
      </c>
      <c r="CB54" s="348"/>
      <c r="CC54" s="339"/>
      <c r="CD54" s="339"/>
      <c r="CE54" s="339"/>
      <c r="CF54" s="339"/>
      <c r="CG54" s="339"/>
      <c r="CH54" s="347"/>
      <c r="CI54" s="340"/>
      <c r="CJ54" s="340"/>
      <c r="CK54" s="340"/>
      <c r="CL54" s="340"/>
      <c r="CM54" s="340"/>
      <c r="CN54" s="340"/>
      <c r="CO54" s="340"/>
      <c r="CP54" s="340"/>
      <c r="CQ54" s="52" t="s">
        <v>769</v>
      </c>
      <c r="CR54" s="9" t="s">
        <v>177</v>
      </c>
      <c r="CS54" s="9"/>
      <c r="CT54" s="22" t="s">
        <v>121</v>
      </c>
      <c r="CU54" s="54" t="s">
        <v>808</v>
      </c>
      <c r="CV54" s="68" t="s">
        <v>178</v>
      </c>
      <c r="CW54" s="68" t="s">
        <v>235</v>
      </c>
      <c r="CX54" s="68" t="s">
        <v>120</v>
      </c>
      <c r="CY54" s="68" t="s">
        <v>239</v>
      </c>
      <c r="CZ54" s="68" t="s">
        <v>225</v>
      </c>
      <c r="DA54" s="68" t="s">
        <v>162</v>
      </c>
      <c r="DB54" s="68" t="s">
        <v>796</v>
      </c>
      <c r="DC54" s="56" t="s">
        <v>175</v>
      </c>
      <c r="DD54" s="13"/>
      <c r="DE54" s="13"/>
      <c r="DF54" s="13" t="s">
        <v>752</v>
      </c>
      <c r="DG54" s="13"/>
      <c r="DH54" s="47" t="s">
        <v>141</v>
      </c>
      <c r="DI54" s="60" t="s">
        <v>809</v>
      </c>
      <c r="DJ54" s="64" t="s">
        <v>815</v>
      </c>
      <c r="DK54" s="301" t="s">
        <v>811</v>
      </c>
      <c r="DL54" s="301" t="s">
        <v>814</v>
      </c>
      <c r="DM54" s="302" t="s">
        <v>813</v>
      </c>
      <c r="DN54" s="67" t="s">
        <v>94</v>
      </c>
      <c r="DO54" s="15" t="s">
        <v>200</v>
      </c>
      <c r="DP54" s="15" t="s">
        <v>109</v>
      </c>
      <c r="DQ54" s="15" t="s">
        <v>738</v>
      </c>
      <c r="DR54" s="2"/>
    </row>
    <row r="55" spans="2:122">
      <c r="B55" s="299">
        <v>200741587</v>
      </c>
      <c r="C55" s="9" t="s">
        <v>240</v>
      </c>
      <c r="D55" s="9" t="s">
        <v>266</v>
      </c>
      <c r="E55" s="8">
        <v>2016</v>
      </c>
      <c r="F55" s="9" t="s">
        <v>3693</v>
      </c>
      <c r="G55" s="22" t="s">
        <v>816</v>
      </c>
      <c r="H55" s="304">
        <v>45800</v>
      </c>
      <c r="I55" s="305">
        <v>42635</v>
      </c>
      <c r="J55" s="68" t="s">
        <v>807</v>
      </c>
      <c r="K55" s="69" t="s">
        <v>2398</v>
      </c>
      <c r="L55" s="37" t="s">
        <v>106</v>
      </c>
      <c r="M55" s="138">
        <v>4</v>
      </c>
      <c r="N55" s="10">
        <v>5</v>
      </c>
      <c r="O55" s="207">
        <v>182.4</v>
      </c>
      <c r="P55" s="207">
        <v>71.3</v>
      </c>
      <c r="Q55" s="207">
        <v>56.3</v>
      </c>
      <c r="R55" s="207">
        <v>110.6</v>
      </c>
      <c r="S55" s="207"/>
      <c r="T55" s="207"/>
      <c r="U55" s="207">
        <v>5.5</v>
      </c>
      <c r="V55" s="207"/>
      <c r="W55" s="207"/>
      <c r="X55" s="207">
        <v>37.1</v>
      </c>
      <c r="Y55" s="116"/>
      <c r="Z55" s="207"/>
      <c r="AA55" s="207">
        <v>13</v>
      </c>
      <c r="AB55" s="207"/>
      <c r="AC55" s="10">
        <v>3695</v>
      </c>
      <c r="AD55" s="10"/>
      <c r="AE55" s="10"/>
      <c r="AF55" s="27"/>
      <c r="AG55" s="39" t="s">
        <v>241</v>
      </c>
      <c r="AH55" s="205">
        <v>3</v>
      </c>
      <c r="AI55" s="11">
        <v>320</v>
      </c>
      <c r="AJ55" s="11">
        <v>5500</v>
      </c>
      <c r="AK55" s="11">
        <v>330</v>
      </c>
      <c r="AL55" s="11">
        <v>1380</v>
      </c>
      <c r="AM55" s="11">
        <v>24</v>
      </c>
      <c r="AN55" s="11" t="s">
        <v>99</v>
      </c>
      <c r="AO55" s="11" t="s">
        <v>112</v>
      </c>
      <c r="AP55" s="14" t="s">
        <v>146</v>
      </c>
      <c r="AQ55" s="49" t="s">
        <v>173</v>
      </c>
      <c r="AR55" s="40" t="s">
        <v>92</v>
      </c>
      <c r="AS55" s="301" t="s">
        <v>101</v>
      </c>
      <c r="AT55" s="12">
        <v>15.8</v>
      </c>
      <c r="AU55" s="12">
        <v>26</v>
      </c>
      <c r="AV55" s="12" t="s">
        <v>3869</v>
      </c>
      <c r="AW55" s="30" t="s">
        <v>3895</v>
      </c>
      <c r="AX55" s="12"/>
      <c r="AY55" s="12"/>
      <c r="AZ55" s="12"/>
      <c r="BA55" s="12"/>
      <c r="BB55" s="12"/>
      <c r="BC55" s="12"/>
      <c r="BD55" s="209"/>
      <c r="BE55" s="210"/>
      <c r="BF55" s="210">
        <v>42</v>
      </c>
      <c r="BG55" s="210">
        <v>55.1</v>
      </c>
      <c r="BH55" s="210"/>
      <c r="BI55" s="210"/>
      <c r="BJ55" s="210">
        <v>35.1</v>
      </c>
      <c r="BK55" s="211">
        <v>55.1</v>
      </c>
      <c r="BL55" s="36" t="s">
        <v>102</v>
      </c>
      <c r="BM55" s="8" t="s">
        <v>102</v>
      </c>
      <c r="BN55" s="8" t="s">
        <v>2773</v>
      </c>
      <c r="BO55" s="8" t="s">
        <v>2774</v>
      </c>
      <c r="BP55" s="334" t="s">
        <v>3198</v>
      </c>
      <c r="BQ55" s="300" t="s">
        <v>2531</v>
      </c>
      <c r="BR55" s="300" t="s">
        <v>3024</v>
      </c>
      <c r="BS55" s="300" t="s">
        <v>2789</v>
      </c>
      <c r="BT55" s="349" t="s">
        <v>2956</v>
      </c>
      <c r="BU55" s="337"/>
      <c r="BV55" s="337"/>
      <c r="BW55" s="337"/>
      <c r="BX55" s="337"/>
      <c r="BY55" s="338"/>
      <c r="BZ55" s="338" t="s">
        <v>2446</v>
      </c>
      <c r="CA55" s="338" t="s">
        <v>2447</v>
      </c>
      <c r="CB55" s="348"/>
      <c r="CC55" s="339"/>
      <c r="CD55" s="339"/>
      <c r="CE55" s="339"/>
      <c r="CF55" s="339"/>
      <c r="CG55" s="339"/>
      <c r="CH55" s="347"/>
      <c r="CI55" s="340"/>
      <c r="CJ55" s="340"/>
      <c r="CK55" s="340"/>
      <c r="CL55" s="340"/>
      <c r="CM55" s="340"/>
      <c r="CN55" s="340"/>
      <c r="CO55" s="340"/>
      <c r="CP55" s="340"/>
      <c r="CQ55" s="52" t="s">
        <v>824</v>
      </c>
      <c r="CR55" s="9" t="s">
        <v>260</v>
      </c>
      <c r="CS55" s="9"/>
      <c r="CT55" s="22" t="s">
        <v>121</v>
      </c>
      <c r="CU55" s="54" t="s">
        <v>817</v>
      </c>
      <c r="CV55" s="68" t="s">
        <v>178</v>
      </c>
      <c r="CW55" s="68" t="s">
        <v>154</v>
      </c>
      <c r="CX55" s="68" t="s">
        <v>120</v>
      </c>
      <c r="CY55" s="68" t="s">
        <v>239</v>
      </c>
      <c r="CZ55" s="68" t="s">
        <v>225</v>
      </c>
      <c r="DA55" s="68" t="s">
        <v>162</v>
      </c>
      <c r="DB55" s="68" t="s">
        <v>818</v>
      </c>
      <c r="DC55" s="56" t="s">
        <v>157</v>
      </c>
      <c r="DD55" s="13"/>
      <c r="DE55" s="13"/>
      <c r="DF55" s="13" t="s">
        <v>798</v>
      </c>
      <c r="DG55" s="13"/>
      <c r="DH55" s="47" t="s">
        <v>141</v>
      </c>
      <c r="DI55" s="60" t="s">
        <v>819</v>
      </c>
      <c r="DJ55" s="64" t="s">
        <v>820</v>
      </c>
      <c r="DK55" s="301" t="s">
        <v>821</v>
      </c>
      <c r="DL55" s="301" t="s">
        <v>822</v>
      </c>
      <c r="DM55" s="302" t="s">
        <v>823</v>
      </c>
      <c r="DN55" s="67" t="s">
        <v>94</v>
      </c>
      <c r="DO55" s="15" t="s">
        <v>200</v>
      </c>
      <c r="DP55" s="15" t="s">
        <v>109</v>
      </c>
      <c r="DQ55" s="15" t="s">
        <v>738</v>
      </c>
      <c r="DR55" s="2"/>
    </row>
    <row r="56" spans="2:122">
      <c r="B56" s="299">
        <v>200741586</v>
      </c>
      <c r="C56" s="9" t="s">
        <v>240</v>
      </c>
      <c r="D56" s="9" t="s">
        <v>266</v>
      </c>
      <c r="E56" s="8">
        <v>2016</v>
      </c>
      <c r="F56" s="9" t="s">
        <v>3692</v>
      </c>
      <c r="G56" s="22" t="s">
        <v>825</v>
      </c>
      <c r="H56" s="304">
        <v>47800</v>
      </c>
      <c r="I56" s="305">
        <v>44475</v>
      </c>
      <c r="J56" s="68" t="s">
        <v>807</v>
      </c>
      <c r="K56" s="69" t="s">
        <v>2398</v>
      </c>
      <c r="L56" s="37" t="s">
        <v>106</v>
      </c>
      <c r="M56" s="138">
        <v>4</v>
      </c>
      <c r="N56" s="10">
        <v>5</v>
      </c>
      <c r="O56" s="207">
        <v>182.4</v>
      </c>
      <c r="P56" s="207">
        <v>71.3</v>
      </c>
      <c r="Q56" s="207">
        <v>56.5</v>
      </c>
      <c r="R56" s="207">
        <v>110.6</v>
      </c>
      <c r="S56" s="207"/>
      <c r="T56" s="207"/>
      <c r="U56" s="207">
        <v>5.7</v>
      </c>
      <c r="V56" s="207"/>
      <c r="W56" s="207"/>
      <c r="X56" s="207">
        <v>38.4</v>
      </c>
      <c r="Y56" s="116"/>
      <c r="Z56" s="207"/>
      <c r="AA56" s="207">
        <v>13</v>
      </c>
      <c r="AB56" s="207"/>
      <c r="AC56" s="10">
        <v>3720</v>
      </c>
      <c r="AD56" s="10">
        <v>4720</v>
      </c>
      <c r="AE56" s="10">
        <v>900</v>
      </c>
      <c r="AF56" s="27"/>
      <c r="AG56" s="39" t="s">
        <v>241</v>
      </c>
      <c r="AH56" s="205">
        <v>3</v>
      </c>
      <c r="AI56" s="11">
        <v>320</v>
      </c>
      <c r="AJ56" s="11">
        <v>5500</v>
      </c>
      <c r="AK56" s="11">
        <v>330</v>
      </c>
      <c r="AL56" s="11">
        <v>1380</v>
      </c>
      <c r="AM56" s="11">
        <v>24</v>
      </c>
      <c r="AN56" s="11" t="s">
        <v>99</v>
      </c>
      <c r="AO56" s="11" t="s">
        <v>112</v>
      </c>
      <c r="AP56" s="14" t="s">
        <v>137</v>
      </c>
      <c r="AQ56" s="49" t="s">
        <v>173</v>
      </c>
      <c r="AR56" s="40" t="s">
        <v>92</v>
      </c>
      <c r="AS56" s="301" t="s">
        <v>101</v>
      </c>
      <c r="AT56" s="12">
        <v>15.8</v>
      </c>
      <c r="AU56" s="12">
        <v>26</v>
      </c>
      <c r="AV56" s="12" t="s">
        <v>3869</v>
      </c>
      <c r="AW56" s="30" t="s">
        <v>3895</v>
      </c>
      <c r="AX56" s="12"/>
      <c r="AY56" s="12"/>
      <c r="AZ56" s="12"/>
      <c r="BA56" s="12"/>
      <c r="BB56" s="12"/>
      <c r="BC56" s="12"/>
      <c r="BD56" s="209"/>
      <c r="BE56" s="210"/>
      <c r="BF56" s="210">
        <v>42</v>
      </c>
      <c r="BG56" s="210">
        <v>55.1</v>
      </c>
      <c r="BH56" s="210"/>
      <c r="BI56" s="210"/>
      <c r="BJ56" s="210">
        <v>35.1</v>
      </c>
      <c r="BK56" s="211">
        <v>55.1</v>
      </c>
      <c r="BL56" s="36" t="s">
        <v>102</v>
      </c>
      <c r="BM56" s="8" t="s">
        <v>102</v>
      </c>
      <c r="BN56" s="8" t="s">
        <v>2773</v>
      </c>
      <c r="BO56" s="8" t="s">
        <v>2774</v>
      </c>
      <c r="BP56" s="334" t="s">
        <v>3199</v>
      </c>
      <c r="BQ56" s="300" t="s">
        <v>2531</v>
      </c>
      <c r="BR56" s="300" t="s">
        <v>3024</v>
      </c>
      <c r="BS56" s="300" t="s">
        <v>2789</v>
      </c>
      <c r="BT56" s="349" t="s">
        <v>2956</v>
      </c>
      <c r="BU56" s="337"/>
      <c r="BV56" s="337"/>
      <c r="BW56" s="337"/>
      <c r="BX56" s="337"/>
      <c r="BY56" s="338"/>
      <c r="BZ56" s="338" t="s">
        <v>2446</v>
      </c>
      <c r="CA56" s="338" t="s">
        <v>2447</v>
      </c>
      <c r="CB56" s="348"/>
      <c r="CC56" s="339"/>
      <c r="CD56" s="339"/>
      <c r="CE56" s="339"/>
      <c r="CF56" s="339"/>
      <c r="CG56" s="339"/>
      <c r="CH56" s="347"/>
      <c r="CI56" s="340"/>
      <c r="CJ56" s="340"/>
      <c r="CK56" s="340"/>
      <c r="CL56" s="340"/>
      <c r="CM56" s="340"/>
      <c r="CN56" s="340"/>
      <c r="CO56" s="340"/>
      <c r="CP56" s="340"/>
      <c r="CQ56" s="52" t="s">
        <v>827</v>
      </c>
      <c r="CR56" s="9" t="s">
        <v>262</v>
      </c>
      <c r="CS56" s="9"/>
      <c r="CT56" s="22" t="s">
        <v>121</v>
      </c>
      <c r="CU56" s="54" t="s">
        <v>817</v>
      </c>
      <c r="CV56" s="68" t="s">
        <v>178</v>
      </c>
      <c r="CW56" s="68" t="s">
        <v>154</v>
      </c>
      <c r="CX56" s="68" t="s">
        <v>120</v>
      </c>
      <c r="CY56" s="68" t="s">
        <v>239</v>
      </c>
      <c r="CZ56" s="68" t="s">
        <v>225</v>
      </c>
      <c r="DA56" s="68" t="s">
        <v>162</v>
      </c>
      <c r="DB56" s="68" t="s">
        <v>818</v>
      </c>
      <c r="DC56" s="56" t="s">
        <v>157</v>
      </c>
      <c r="DD56" s="13"/>
      <c r="DE56" s="13"/>
      <c r="DF56" s="13" t="s">
        <v>798</v>
      </c>
      <c r="DG56" s="13"/>
      <c r="DH56" s="47" t="s">
        <v>141</v>
      </c>
      <c r="DI56" s="60" t="s">
        <v>819</v>
      </c>
      <c r="DJ56" s="64" t="s">
        <v>826</v>
      </c>
      <c r="DK56" s="301" t="s">
        <v>821</v>
      </c>
      <c r="DL56" s="301" t="s">
        <v>822</v>
      </c>
      <c r="DM56" s="302" t="s">
        <v>823</v>
      </c>
      <c r="DN56" s="67" t="s">
        <v>94</v>
      </c>
      <c r="DO56" s="15" t="s">
        <v>200</v>
      </c>
      <c r="DP56" s="15" t="s">
        <v>109</v>
      </c>
      <c r="DQ56" s="15" t="s">
        <v>738</v>
      </c>
      <c r="DR56" s="2"/>
    </row>
    <row r="57" spans="2:122">
      <c r="B57" s="299">
        <v>200741594</v>
      </c>
      <c r="C57" s="9" t="s">
        <v>240</v>
      </c>
      <c r="D57" s="9" t="s">
        <v>266</v>
      </c>
      <c r="E57" s="8">
        <v>2016</v>
      </c>
      <c r="F57" s="9" t="s">
        <v>3690</v>
      </c>
      <c r="G57" s="22" t="s">
        <v>776</v>
      </c>
      <c r="H57" s="304">
        <v>39850</v>
      </c>
      <c r="I57" s="305">
        <v>37160</v>
      </c>
      <c r="J57" s="68" t="s">
        <v>807</v>
      </c>
      <c r="K57" s="69" t="s">
        <v>2398</v>
      </c>
      <c r="L57" s="37" t="s">
        <v>106</v>
      </c>
      <c r="M57" s="138">
        <v>4</v>
      </c>
      <c r="N57" s="10">
        <v>5</v>
      </c>
      <c r="O57" s="207">
        <v>182.4</v>
      </c>
      <c r="P57" s="207">
        <v>71.3</v>
      </c>
      <c r="Q57" s="207">
        <v>56.3</v>
      </c>
      <c r="R57" s="207">
        <v>110.6</v>
      </c>
      <c r="S57" s="207"/>
      <c r="T57" s="207"/>
      <c r="U57" s="207">
        <v>5.5</v>
      </c>
      <c r="V57" s="207"/>
      <c r="W57" s="207"/>
      <c r="X57" s="207">
        <v>37.1</v>
      </c>
      <c r="Y57" s="116"/>
      <c r="Z57" s="207"/>
      <c r="AA57" s="207">
        <v>13</v>
      </c>
      <c r="AB57" s="207"/>
      <c r="AC57" s="10">
        <v>3510</v>
      </c>
      <c r="AD57" s="10">
        <v>4420</v>
      </c>
      <c r="AE57" s="10">
        <v>860</v>
      </c>
      <c r="AF57" s="27"/>
      <c r="AG57" s="39" t="s">
        <v>89</v>
      </c>
      <c r="AH57" s="205">
        <v>2</v>
      </c>
      <c r="AI57" s="11">
        <v>180</v>
      </c>
      <c r="AJ57" s="11">
        <v>4000</v>
      </c>
      <c r="AK57" s="11">
        <v>280</v>
      </c>
      <c r="AL57" s="11">
        <v>1750</v>
      </c>
      <c r="AM57" s="11">
        <v>16</v>
      </c>
      <c r="AN57" s="11"/>
      <c r="AO57" s="11" t="s">
        <v>112</v>
      </c>
      <c r="AP57" s="14" t="s">
        <v>146</v>
      </c>
      <c r="AQ57" s="49" t="s">
        <v>173</v>
      </c>
      <c r="AR57" s="40" t="s">
        <v>185</v>
      </c>
      <c r="AS57" s="301" t="s">
        <v>186</v>
      </c>
      <c r="AT57" s="12">
        <v>15</v>
      </c>
      <c r="AU57" s="12">
        <v>36</v>
      </c>
      <c r="AV57" s="12" t="s">
        <v>3890</v>
      </c>
      <c r="AW57" s="30" t="s">
        <v>3891</v>
      </c>
      <c r="AX57" s="12"/>
      <c r="AY57" s="12"/>
      <c r="AZ57" s="12"/>
      <c r="BA57" s="12"/>
      <c r="BB57" s="12"/>
      <c r="BC57" s="12"/>
      <c r="BD57" s="209">
        <v>40.299999999999997</v>
      </c>
      <c r="BE57" s="210"/>
      <c r="BF57" s="210">
        <v>42</v>
      </c>
      <c r="BG57" s="210">
        <v>55.1</v>
      </c>
      <c r="BH57" s="210">
        <v>37.700000000000003</v>
      </c>
      <c r="BI57" s="210"/>
      <c r="BJ57" s="210">
        <v>35.1</v>
      </c>
      <c r="BK57" s="211">
        <v>55.1</v>
      </c>
      <c r="BL57" s="36" t="s">
        <v>102</v>
      </c>
      <c r="BM57" s="8" t="s">
        <v>102</v>
      </c>
      <c r="BN57" s="8" t="s">
        <v>2773</v>
      </c>
      <c r="BO57" s="8" t="s">
        <v>2774</v>
      </c>
      <c r="BP57" s="334" t="s">
        <v>3200</v>
      </c>
      <c r="BQ57" s="300" t="s">
        <v>2531</v>
      </c>
      <c r="BR57" s="300" t="s">
        <v>3024</v>
      </c>
      <c r="BS57" s="300" t="s">
        <v>2789</v>
      </c>
      <c r="BT57" s="349" t="s">
        <v>2956</v>
      </c>
      <c r="BU57" s="337"/>
      <c r="BV57" s="337"/>
      <c r="BW57" s="337"/>
      <c r="BX57" s="337"/>
      <c r="BY57" s="338"/>
      <c r="BZ57" s="338" t="s">
        <v>2446</v>
      </c>
      <c r="CA57" s="338" t="s">
        <v>2447</v>
      </c>
      <c r="CB57" s="348"/>
      <c r="CC57" s="339"/>
      <c r="CD57" s="339"/>
      <c r="CE57" s="339"/>
      <c r="CF57" s="339"/>
      <c r="CG57" s="339"/>
      <c r="CH57" s="347"/>
      <c r="CI57" s="340"/>
      <c r="CJ57" s="340"/>
      <c r="CK57" s="340"/>
      <c r="CL57" s="340"/>
      <c r="CM57" s="340"/>
      <c r="CN57" s="340"/>
      <c r="CO57" s="340"/>
      <c r="CP57" s="340"/>
      <c r="CQ57" s="52" t="s">
        <v>777</v>
      </c>
      <c r="CR57" s="9" t="s">
        <v>778</v>
      </c>
      <c r="CS57" s="9"/>
      <c r="CT57" s="22" t="s">
        <v>121</v>
      </c>
      <c r="CU57" s="54" t="s">
        <v>808</v>
      </c>
      <c r="CV57" s="68" t="s">
        <v>178</v>
      </c>
      <c r="CW57" s="68" t="s">
        <v>235</v>
      </c>
      <c r="CX57" s="68" t="s">
        <v>120</v>
      </c>
      <c r="CY57" s="68" t="s">
        <v>239</v>
      </c>
      <c r="CZ57" s="68" t="s">
        <v>225</v>
      </c>
      <c r="DA57" s="68" t="s">
        <v>162</v>
      </c>
      <c r="DB57" s="68" t="s">
        <v>796</v>
      </c>
      <c r="DC57" s="56" t="s">
        <v>175</v>
      </c>
      <c r="DD57" s="13"/>
      <c r="DE57" s="13"/>
      <c r="DF57" s="13" t="s">
        <v>752</v>
      </c>
      <c r="DG57" s="13"/>
      <c r="DH57" s="47" t="s">
        <v>141</v>
      </c>
      <c r="DI57" s="60" t="s">
        <v>809</v>
      </c>
      <c r="DJ57" s="64" t="s">
        <v>828</v>
      </c>
      <c r="DK57" s="301" t="s">
        <v>829</v>
      </c>
      <c r="DL57" s="301" t="s">
        <v>814</v>
      </c>
      <c r="DM57" s="302" t="s">
        <v>813</v>
      </c>
      <c r="DN57" s="67" t="s">
        <v>94</v>
      </c>
      <c r="DO57" s="15" t="s">
        <v>200</v>
      </c>
      <c r="DP57" s="15" t="s">
        <v>109</v>
      </c>
      <c r="DQ57" s="15" t="s">
        <v>738</v>
      </c>
      <c r="DR57" s="2"/>
    </row>
    <row r="58" spans="2:122">
      <c r="B58" s="299">
        <v>200741588</v>
      </c>
      <c r="C58" s="9" t="s">
        <v>240</v>
      </c>
      <c r="D58" s="9" t="s">
        <v>266</v>
      </c>
      <c r="E58" s="8">
        <v>2016</v>
      </c>
      <c r="F58" s="9" t="s">
        <v>3691</v>
      </c>
      <c r="G58" s="22" t="s">
        <v>779</v>
      </c>
      <c r="H58" s="304">
        <v>41850</v>
      </c>
      <c r="I58" s="305">
        <v>39000</v>
      </c>
      <c r="J58" s="68" t="s">
        <v>807</v>
      </c>
      <c r="K58" s="69" t="s">
        <v>2398</v>
      </c>
      <c r="L58" s="37" t="s">
        <v>106</v>
      </c>
      <c r="M58" s="138">
        <v>4</v>
      </c>
      <c r="N58" s="10">
        <v>5</v>
      </c>
      <c r="O58" s="207">
        <v>182.4</v>
      </c>
      <c r="P58" s="207">
        <v>71.3</v>
      </c>
      <c r="Q58" s="207">
        <v>56.5</v>
      </c>
      <c r="R58" s="207">
        <v>110.6</v>
      </c>
      <c r="S58" s="207"/>
      <c r="T58" s="207"/>
      <c r="U58" s="207">
        <v>5.7</v>
      </c>
      <c r="V58" s="207"/>
      <c r="W58" s="207"/>
      <c r="X58" s="207">
        <v>38.4</v>
      </c>
      <c r="Y58" s="116"/>
      <c r="Z58" s="207"/>
      <c r="AA58" s="207">
        <v>13</v>
      </c>
      <c r="AB58" s="207"/>
      <c r="AC58" s="10">
        <v>3695</v>
      </c>
      <c r="AD58" s="10"/>
      <c r="AE58" s="10"/>
      <c r="AF58" s="27"/>
      <c r="AG58" s="39" t="s">
        <v>89</v>
      </c>
      <c r="AH58" s="205">
        <v>2</v>
      </c>
      <c r="AI58" s="11">
        <v>180</v>
      </c>
      <c r="AJ58" s="11">
        <v>4000</v>
      </c>
      <c r="AK58" s="11">
        <v>280</v>
      </c>
      <c r="AL58" s="11">
        <v>1750</v>
      </c>
      <c r="AM58" s="11">
        <v>16</v>
      </c>
      <c r="AN58" s="11"/>
      <c r="AO58" s="11" t="s">
        <v>112</v>
      </c>
      <c r="AP58" s="14" t="s">
        <v>137</v>
      </c>
      <c r="AQ58" s="49" t="s">
        <v>173</v>
      </c>
      <c r="AR58" s="40" t="s">
        <v>185</v>
      </c>
      <c r="AS58" s="301" t="s">
        <v>186</v>
      </c>
      <c r="AT58" s="12">
        <v>15</v>
      </c>
      <c r="AU58" s="12">
        <v>34</v>
      </c>
      <c r="AV58" s="12" t="s">
        <v>3885</v>
      </c>
      <c r="AW58" s="30" t="s">
        <v>3886</v>
      </c>
      <c r="AX58" s="12"/>
      <c r="AY58" s="12"/>
      <c r="AZ58" s="12"/>
      <c r="BA58" s="12"/>
      <c r="BB58" s="12"/>
      <c r="BC58" s="12"/>
      <c r="BD58" s="209">
        <v>40.299999999999997</v>
      </c>
      <c r="BE58" s="210"/>
      <c r="BF58" s="210">
        <v>42</v>
      </c>
      <c r="BG58" s="210">
        <v>55.1</v>
      </c>
      <c r="BH58" s="210">
        <v>37.700000000000003</v>
      </c>
      <c r="BI58" s="210"/>
      <c r="BJ58" s="210">
        <v>35.1</v>
      </c>
      <c r="BK58" s="211">
        <v>55.1</v>
      </c>
      <c r="BL58" s="36" t="s">
        <v>102</v>
      </c>
      <c r="BM58" s="8" t="s">
        <v>102</v>
      </c>
      <c r="BN58" s="8" t="s">
        <v>2773</v>
      </c>
      <c r="BO58" s="8" t="s">
        <v>2774</v>
      </c>
      <c r="BP58" s="334" t="s">
        <v>3201</v>
      </c>
      <c r="BQ58" s="300" t="s">
        <v>2531</v>
      </c>
      <c r="BR58" s="300" t="s">
        <v>3024</v>
      </c>
      <c r="BS58" s="300" t="s">
        <v>2789</v>
      </c>
      <c r="BT58" s="349" t="s">
        <v>2956</v>
      </c>
      <c r="BU58" s="337"/>
      <c r="BV58" s="337"/>
      <c r="BW58" s="337"/>
      <c r="BX58" s="337"/>
      <c r="BY58" s="338"/>
      <c r="BZ58" s="338" t="s">
        <v>2446</v>
      </c>
      <c r="CA58" s="338" t="s">
        <v>2447</v>
      </c>
      <c r="CB58" s="348"/>
      <c r="CC58" s="339"/>
      <c r="CD58" s="339"/>
      <c r="CE58" s="339"/>
      <c r="CF58" s="339"/>
      <c r="CG58" s="339"/>
      <c r="CH58" s="347"/>
      <c r="CI58" s="340"/>
      <c r="CJ58" s="340"/>
      <c r="CK58" s="340"/>
      <c r="CL58" s="340"/>
      <c r="CM58" s="340"/>
      <c r="CN58" s="340"/>
      <c r="CO58" s="340"/>
      <c r="CP58" s="340"/>
      <c r="CQ58" s="52" t="s">
        <v>780</v>
      </c>
      <c r="CR58" s="9" t="s">
        <v>781</v>
      </c>
      <c r="CS58" s="9"/>
      <c r="CT58" s="22" t="s">
        <v>121</v>
      </c>
      <c r="CU58" s="54" t="s">
        <v>808</v>
      </c>
      <c r="CV58" s="68" t="s">
        <v>178</v>
      </c>
      <c r="CW58" s="68" t="s">
        <v>235</v>
      </c>
      <c r="CX58" s="68" t="s">
        <v>120</v>
      </c>
      <c r="CY58" s="68" t="s">
        <v>239</v>
      </c>
      <c r="CZ58" s="68" t="s">
        <v>225</v>
      </c>
      <c r="DA58" s="68" t="s">
        <v>162</v>
      </c>
      <c r="DB58" s="68" t="s">
        <v>796</v>
      </c>
      <c r="DC58" s="56" t="s">
        <v>175</v>
      </c>
      <c r="DD58" s="13"/>
      <c r="DE58" s="13"/>
      <c r="DF58" s="13" t="s">
        <v>752</v>
      </c>
      <c r="DG58" s="13"/>
      <c r="DH58" s="47" t="s">
        <v>141</v>
      </c>
      <c r="DI58" s="60" t="s">
        <v>809</v>
      </c>
      <c r="DJ58" s="64" t="s">
        <v>830</v>
      </c>
      <c r="DK58" s="301" t="s">
        <v>829</v>
      </c>
      <c r="DL58" s="301" t="s">
        <v>814</v>
      </c>
      <c r="DM58" s="302" t="s">
        <v>813</v>
      </c>
      <c r="DN58" s="67" t="s">
        <v>94</v>
      </c>
      <c r="DO58" s="15" t="s">
        <v>200</v>
      </c>
      <c r="DP58" s="15" t="s">
        <v>109</v>
      </c>
      <c r="DQ58" s="15" t="s">
        <v>738</v>
      </c>
      <c r="DR58" s="2"/>
    </row>
    <row r="59" spans="2:122">
      <c r="B59" s="299">
        <v>200741589</v>
      </c>
      <c r="C59" s="9" t="s">
        <v>240</v>
      </c>
      <c r="D59" s="9" t="s">
        <v>266</v>
      </c>
      <c r="E59" s="8">
        <v>2016</v>
      </c>
      <c r="F59" s="9" t="s">
        <v>3691</v>
      </c>
      <c r="G59" s="22" t="s">
        <v>782</v>
      </c>
      <c r="H59" s="304">
        <v>44150</v>
      </c>
      <c r="I59" s="305">
        <v>41120</v>
      </c>
      <c r="J59" s="68" t="s">
        <v>807</v>
      </c>
      <c r="K59" s="69" t="s">
        <v>2398</v>
      </c>
      <c r="L59" s="37" t="s">
        <v>166</v>
      </c>
      <c r="M59" s="138">
        <v>5</v>
      </c>
      <c r="N59" s="10">
        <v>5</v>
      </c>
      <c r="O59" s="207">
        <v>182.4</v>
      </c>
      <c r="P59" s="207">
        <v>71.3</v>
      </c>
      <c r="Q59" s="207">
        <v>56.3</v>
      </c>
      <c r="R59" s="207">
        <v>110.6</v>
      </c>
      <c r="S59" s="207"/>
      <c r="T59" s="207"/>
      <c r="U59" s="207">
        <v>5.7</v>
      </c>
      <c r="V59" s="207"/>
      <c r="W59" s="207"/>
      <c r="X59" s="207">
        <v>38.4</v>
      </c>
      <c r="Y59" s="116"/>
      <c r="Z59" s="207"/>
      <c r="AA59" s="207">
        <v>17.5</v>
      </c>
      <c r="AB59" s="207">
        <v>53</v>
      </c>
      <c r="AC59" s="10">
        <v>3895</v>
      </c>
      <c r="AD59" s="10"/>
      <c r="AE59" s="10">
        <v>880</v>
      </c>
      <c r="AF59" s="27"/>
      <c r="AG59" s="39" t="s">
        <v>89</v>
      </c>
      <c r="AH59" s="205">
        <v>2</v>
      </c>
      <c r="AI59" s="11">
        <v>180</v>
      </c>
      <c r="AJ59" s="11">
        <v>4000</v>
      </c>
      <c r="AK59" s="11">
        <v>280</v>
      </c>
      <c r="AL59" s="11">
        <v>1750</v>
      </c>
      <c r="AM59" s="11">
        <v>16</v>
      </c>
      <c r="AN59" s="11"/>
      <c r="AO59" s="11" t="s">
        <v>112</v>
      </c>
      <c r="AP59" s="14" t="s">
        <v>137</v>
      </c>
      <c r="AQ59" s="49" t="s">
        <v>173</v>
      </c>
      <c r="AR59" s="40" t="s">
        <v>185</v>
      </c>
      <c r="AS59" s="301" t="s">
        <v>186</v>
      </c>
      <c r="AT59" s="12">
        <v>15</v>
      </c>
      <c r="AU59" s="12">
        <v>34</v>
      </c>
      <c r="AV59" s="12" t="s">
        <v>3885</v>
      </c>
      <c r="AW59" s="30" t="s">
        <v>3886</v>
      </c>
      <c r="AX59" s="12"/>
      <c r="AY59" s="12"/>
      <c r="AZ59" s="12"/>
      <c r="BA59" s="12"/>
      <c r="BB59" s="12"/>
      <c r="BC59" s="12"/>
      <c r="BD59" s="209">
        <v>40.4</v>
      </c>
      <c r="BE59" s="210"/>
      <c r="BF59" s="210">
        <v>42</v>
      </c>
      <c r="BG59" s="210">
        <v>55.1</v>
      </c>
      <c r="BH59" s="210">
        <v>38.299999999999997</v>
      </c>
      <c r="BI59" s="210"/>
      <c r="BJ59" s="210">
        <v>35</v>
      </c>
      <c r="BK59" s="211">
        <v>55.1</v>
      </c>
      <c r="BL59" s="36" t="s">
        <v>102</v>
      </c>
      <c r="BM59" s="8" t="s">
        <v>102</v>
      </c>
      <c r="BN59" s="8" t="s">
        <v>2773</v>
      </c>
      <c r="BO59" s="8" t="s">
        <v>2774</v>
      </c>
      <c r="BP59" s="334" t="s">
        <v>3202</v>
      </c>
      <c r="BQ59" s="300" t="s">
        <v>2531</v>
      </c>
      <c r="BR59" s="300" t="s">
        <v>3024</v>
      </c>
      <c r="BS59" s="300" t="s">
        <v>2789</v>
      </c>
      <c r="BT59" s="349" t="s">
        <v>2956</v>
      </c>
      <c r="BU59" s="337"/>
      <c r="BV59" s="337"/>
      <c r="BW59" s="337"/>
      <c r="BX59" s="337"/>
      <c r="BY59" s="338"/>
      <c r="BZ59" s="338" t="s">
        <v>2446</v>
      </c>
      <c r="CA59" s="338" t="s">
        <v>2447</v>
      </c>
      <c r="CB59" s="348"/>
      <c r="CC59" s="339"/>
      <c r="CD59" s="339"/>
      <c r="CE59" s="339"/>
      <c r="CF59" s="339"/>
      <c r="CG59" s="339"/>
      <c r="CH59" s="347"/>
      <c r="CI59" s="340"/>
      <c r="CJ59" s="340"/>
      <c r="CK59" s="340"/>
      <c r="CL59" s="340"/>
      <c r="CM59" s="340"/>
      <c r="CN59" s="340"/>
      <c r="CO59" s="340"/>
      <c r="CP59" s="340"/>
      <c r="CQ59" s="52" t="s">
        <v>788</v>
      </c>
      <c r="CR59" s="9" t="s">
        <v>781</v>
      </c>
      <c r="CS59" s="9"/>
      <c r="CT59" s="22" t="s">
        <v>121</v>
      </c>
      <c r="CU59" s="54" t="s">
        <v>808</v>
      </c>
      <c r="CV59" s="68" t="s">
        <v>178</v>
      </c>
      <c r="CW59" s="68" t="s">
        <v>235</v>
      </c>
      <c r="CX59" s="68" t="s">
        <v>120</v>
      </c>
      <c r="CY59" s="68" t="s">
        <v>239</v>
      </c>
      <c r="CZ59" s="68" t="s">
        <v>225</v>
      </c>
      <c r="DA59" s="68" t="s">
        <v>162</v>
      </c>
      <c r="DB59" s="68" t="s">
        <v>796</v>
      </c>
      <c r="DC59" s="56" t="s">
        <v>799</v>
      </c>
      <c r="DD59" s="13"/>
      <c r="DE59" s="13"/>
      <c r="DF59" s="13" t="s">
        <v>752</v>
      </c>
      <c r="DG59" s="13"/>
      <c r="DH59" s="47" t="s">
        <v>141</v>
      </c>
      <c r="DI59" s="60" t="s">
        <v>809</v>
      </c>
      <c r="DJ59" s="64" t="s">
        <v>831</v>
      </c>
      <c r="DK59" s="301" t="s">
        <v>832</v>
      </c>
      <c r="DL59" s="301" t="s">
        <v>833</v>
      </c>
      <c r="DM59" s="302" t="s">
        <v>813</v>
      </c>
      <c r="DN59" s="67" t="s">
        <v>94</v>
      </c>
      <c r="DO59" s="15" t="s">
        <v>200</v>
      </c>
      <c r="DP59" s="15" t="s">
        <v>109</v>
      </c>
      <c r="DQ59" s="15" t="s">
        <v>738</v>
      </c>
      <c r="DR59" s="2"/>
    </row>
    <row r="60" spans="2:122">
      <c r="B60" s="299">
        <v>200741585</v>
      </c>
      <c r="C60" s="9" t="s">
        <v>240</v>
      </c>
      <c r="D60" s="9" t="s">
        <v>266</v>
      </c>
      <c r="E60" s="8">
        <v>2016</v>
      </c>
      <c r="F60" s="9" t="s">
        <v>3671</v>
      </c>
      <c r="G60" s="22" t="s">
        <v>789</v>
      </c>
      <c r="H60" s="304">
        <v>42650</v>
      </c>
      <c r="I60" s="305">
        <v>39740</v>
      </c>
      <c r="J60" s="68" t="s">
        <v>807</v>
      </c>
      <c r="K60" s="69" t="s">
        <v>2398</v>
      </c>
      <c r="L60" s="37" t="s">
        <v>166</v>
      </c>
      <c r="M60" s="138">
        <v>5</v>
      </c>
      <c r="N60" s="10">
        <v>5</v>
      </c>
      <c r="O60" s="207">
        <v>182.4</v>
      </c>
      <c r="P60" s="207">
        <v>71.3</v>
      </c>
      <c r="Q60" s="207">
        <v>56.5</v>
      </c>
      <c r="R60" s="207">
        <v>110.6</v>
      </c>
      <c r="S60" s="207"/>
      <c r="T60" s="207"/>
      <c r="U60" s="207">
        <v>5.7</v>
      </c>
      <c r="V60" s="207"/>
      <c r="W60" s="207"/>
      <c r="X60" s="207">
        <v>38.4</v>
      </c>
      <c r="Y60" s="116"/>
      <c r="Z60" s="207"/>
      <c r="AA60" s="207">
        <v>17.5</v>
      </c>
      <c r="AB60" s="207">
        <v>53</v>
      </c>
      <c r="AC60" s="10">
        <v>3825</v>
      </c>
      <c r="AD60" s="10"/>
      <c r="AE60" s="10">
        <v>880</v>
      </c>
      <c r="AF60" s="27"/>
      <c r="AG60" s="39" t="s">
        <v>89</v>
      </c>
      <c r="AH60" s="205">
        <v>2</v>
      </c>
      <c r="AI60" s="11">
        <v>240</v>
      </c>
      <c r="AJ60" s="11">
        <v>5000</v>
      </c>
      <c r="AK60" s="11">
        <v>255</v>
      </c>
      <c r="AL60" s="11">
        <v>1250</v>
      </c>
      <c r="AM60" s="11">
        <v>16</v>
      </c>
      <c r="AN60" s="11" t="s">
        <v>99</v>
      </c>
      <c r="AO60" s="11" t="s">
        <v>112</v>
      </c>
      <c r="AP60" s="14" t="s">
        <v>137</v>
      </c>
      <c r="AQ60" s="49" t="s">
        <v>173</v>
      </c>
      <c r="AR60" s="40" t="s">
        <v>92</v>
      </c>
      <c r="AS60" s="301" t="s">
        <v>101</v>
      </c>
      <c r="AT60" s="12">
        <v>15.8</v>
      </c>
      <c r="AU60" s="12">
        <v>26</v>
      </c>
      <c r="AV60" s="12" t="s">
        <v>3867</v>
      </c>
      <c r="AW60" s="30" t="s">
        <v>3894</v>
      </c>
      <c r="AX60" s="12"/>
      <c r="AY60" s="12"/>
      <c r="AZ60" s="12"/>
      <c r="BA60" s="12"/>
      <c r="BB60" s="12"/>
      <c r="BC60" s="12"/>
      <c r="BD60" s="209">
        <v>40.4</v>
      </c>
      <c r="BE60" s="210"/>
      <c r="BF60" s="210">
        <v>42</v>
      </c>
      <c r="BG60" s="210">
        <v>55.1</v>
      </c>
      <c r="BH60" s="210">
        <v>38.299999999999997</v>
      </c>
      <c r="BI60" s="210"/>
      <c r="BJ60" s="210">
        <v>35</v>
      </c>
      <c r="BK60" s="211">
        <v>55.1</v>
      </c>
      <c r="BL60" s="36" t="s">
        <v>102</v>
      </c>
      <c r="BM60" s="8" t="s">
        <v>102</v>
      </c>
      <c r="BN60" s="8" t="s">
        <v>2773</v>
      </c>
      <c r="BO60" s="8" t="s">
        <v>2774</v>
      </c>
      <c r="BP60" s="334" t="s">
        <v>3203</v>
      </c>
      <c r="BQ60" s="300" t="s">
        <v>2531</v>
      </c>
      <c r="BR60" s="300" t="s">
        <v>3024</v>
      </c>
      <c r="BS60" s="300" t="s">
        <v>2789</v>
      </c>
      <c r="BT60" s="349" t="s">
        <v>2956</v>
      </c>
      <c r="BU60" s="337"/>
      <c r="BV60" s="337"/>
      <c r="BW60" s="337"/>
      <c r="BX60" s="337"/>
      <c r="BY60" s="338"/>
      <c r="BZ60" s="338" t="s">
        <v>2446</v>
      </c>
      <c r="CA60" s="338" t="s">
        <v>2447</v>
      </c>
      <c r="CB60" s="348"/>
      <c r="CC60" s="339"/>
      <c r="CD60" s="339"/>
      <c r="CE60" s="339"/>
      <c r="CF60" s="339"/>
      <c r="CG60" s="339"/>
      <c r="CH60" s="347"/>
      <c r="CI60" s="340"/>
      <c r="CJ60" s="340"/>
      <c r="CK60" s="340"/>
      <c r="CL60" s="340"/>
      <c r="CM60" s="340"/>
      <c r="CN60" s="340"/>
      <c r="CO60" s="340"/>
      <c r="CP60" s="340"/>
      <c r="CQ60" s="52" t="s">
        <v>588</v>
      </c>
      <c r="CR60" s="9" t="s">
        <v>177</v>
      </c>
      <c r="CS60" s="9"/>
      <c r="CT60" s="22" t="s">
        <v>121</v>
      </c>
      <c r="CU60" s="54" t="s">
        <v>808</v>
      </c>
      <c r="CV60" s="68" t="s">
        <v>178</v>
      </c>
      <c r="CW60" s="68" t="s">
        <v>235</v>
      </c>
      <c r="CX60" s="68" t="s">
        <v>120</v>
      </c>
      <c r="CY60" s="68" t="s">
        <v>239</v>
      </c>
      <c r="CZ60" s="68" t="s">
        <v>225</v>
      </c>
      <c r="DA60" s="68" t="s">
        <v>162</v>
      </c>
      <c r="DB60" s="68" t="s">
        <v>796</v>
      </c>
      <c r="DC60" s="56" t="s">
        <v>799</v>
      </c>
      <c r="DD60" s="13"/>
      <c r="DE60" s="13"/>
      <c r="DF60" s="13" t="s">
        <v>752</v>
      </c>
      <c r="DG60" s="13"/>
      <c r="DH60" s="47" t="s">
        <v>141</v>
      </c>
      <c r="DI60" s="60" t="s">
        <v>809</v>
      </c>
      <c r="DJ60" s="64" t="s">
        <v>834</v>
      </c>
      <c r="DK60" s="301" t="s">
        <v>835</v>
      </c>
      <c r="DL60" s="301" t="s">
        <v>833</v>
      </c>
      <c r="DM60" s="302" t="s">
        <v>813</v>
      </c>
      <c r="DN60" s="67" t="s">
        <v>94</v>
      </c>
      <c r="DO60" s="15" t="s">
        <v>200</v>
      </c>
      <c r="DP60" s="15" t="s">
        <v>109</v>
      </c>
      <c r="DQ60" s="15" t="s">
        <v>738</v>
      </c>
      <c r="DR60" s="2"/>
    </row>
    <row r="61" spans="2:122">
      <c r="B61" s="299">
        <v>401638449</v>
      </c>
      <c r="C61" s="9" t="s">
        <v>240</v>
      </c>
      <c r="D61" s="237" t="s">
        <v>266</v>
      </c>
      <c r="E61" s="8">
        <v>2016</v>
      </c>
      <c r="F61" s="9" t="s">
        <v>3694</v>
      </c>
      <c r="G61" s="22" t="s">
        <v>836</v>
      </c>
      <c r="H61" s="304">
        <v>43700</v>
      </c>
      <c r="I61" s="305">
        <v>40705</v>
      </c>
      <c r="J61" s="68" t="s">
        <v>837</v>
      </c>
      <c r="K61" s="69" t="s">
        <v>2399</v>
      </c>
      <c r="L61" s="37" t="s">
        <v>106</v>
      </c>
      <c r="M61" s="138">
        <v>4</v>
      </c>
      <c r="N61" s="10">
        <v>5</v>
      </c>
      <c r="O61" s="207">
        <v>182.4</v>
      </c>
      <c r="P61" s="207">
        <v>71.3</v>
      </c>
      <c r="Q61" s="207">
        <v>56.3</v>
      </c>
      <c r="R61" s="207">
        <v>110.6</v>
      </c>
      <c r="S61" s="207"/>
      <c r="T61" s="207"/>
      <c r="U61" s="207">
        <v>5.5</v>
      </c>
      <c r="V61" s="207"/>
      <c r="W61" s="207"/>
      <c r="X61" s="207">
        <v>37.1</v>
      </c>
      <c r="Y61" s="116"/>
      <c r="Z61" s="207"/>
      <c r="AA61" s="207"/>
      <c r="AB61" s="207"/>
      <c r="AC61" s="10">
        <v>3915</v>
      </c>
      <c r="AD61" s="10"/>
      <c r="AE61" s="10"/>
      <c r="AF61" s="27"/>
      <c r="AG61" s="39" t="s">
        <v>89</v>
      </c>
      <c r="AH61" s="205">
        <v>2</v>
      </c>
      <c r="AI61" s="11">
        <v>248</v>
      </c>
      <c r="AJ61" s="11"/>
      <c r="AK61" s="11">
        <v>310</v>
      </c>
      <c r="AL61" s="11"/>
      <c r="AM61" s="11">
        <v>16</v>
      </c>
      <c r="AN61" s="11" t="s">
        <v>99</v>
      </c>
      <c r="AO61" s="11" t="s">
        <v>112</v>
      </c>
      <c r="AP61" s="14" t="s">
        <v>146</v>
      </c>
      <c r="AQ61" s="49" t="s">
        <v>173</v>
      </c>
      <c r="AR61" s="40" t="s">
        <v>116</v>
      </c>
      <c r="AS61" s="301" t="s">
        <v>101</v>
      </c>
      <c r="AT61" s="12">
        <v>10.8</v>
      </c>
      <c r="AU61" s="12">
        <v>31</v>
      </c>
      <c r="AV61" s="12"/>
      <c r="AW61" s="30" t="s">
        <v>3792</v>
      </c>
      <c r="AX61" s="12">
        <v>72</v>
      </c>
      <c r="AY61" s="12"/>
      <c r="AZ61" s="12"/>
      <c r="BA61" s="12"/>
      <c r="BB61" s="12"/>
      <c r="BC61" s="12"/>
      <c r="BD61" s="209">
        <v>40.299999999999997</v>
      </c>
      <c r="BE61" s="210"/>
      <c r="BF61" s="210">
        <v>42</v>
      </c>
      <c r="BG61" s="210">
        <v>55.1</v>
      </c>
      <c r="BH61" s="210">
        <v>37.700000000000003</v>
      </c>
      <c r="BI61" s="210"/>
      <c r="BJ61" s="210">
        <v>35.1</v>
      </c>
      <c r="BK61" s="211">
        <v>55.1</v>
      </c>
      <c r="BL61" s="36" t="s">
        <v>102</v>
      </c>
      <c r="BM61" s="8" t="s">
        <v>102</v>
      </c>
      <c r="BN61" s="8" t="s">
        <v>2773</v>
      </c>
      <c r="BO61" s="8" t="s">
        <v>2774</v>
      </c>
      <c r="BP61" s="334" t="s">
        <v>3204</v>
      </c>
      <c r="BQ61" s="300" t="s">
        <v>2532</v>
      </c>
      <c r="BR61" s="300" t="s">
        <v>3025</v>
      </c>
      <c r="BS61" s="300"/>
      <c r="BT61" s="349" t="s">
        <v>2957</v>
      </c>
      <c r="BU61" s="337"/>
      <c r="BV61" s="337"/>
      <c r="BW61" s="337"/>
      <c r="BX61" s="337"/>
      <c r="BY61" s="338"/>
      <c r="BZ61" s="338" t="s">
        <v>2448</v>
      </c>
      <c r="CA61" s="338" t="s">
        <v>2449</v>
      </c>
      <c r="CB61" s="348"/>
      <c r="CC61" s="339"/>
      <c r="CD61" s="339"/>
      <c r="CE61" s="339"/>
      <c r="CF61" s="339"/>
      <c r="CG61" s="339"/>
      <c r="CH61" s="347"/>
      <c r="CI61" s="340"/>
      <c r="CJ61" s="340"/>
      <c r="CK61" s="340"/>
      <c r="CL61" s="340"/>
      <c r="CM61" s="340"/>
      <c r="CN61" s="340"/>
      <c r="CO61" s="340"/>
      <c r="CP61" s="340"/>
      <c r="CQ61" s="52" t="s">
        <v>838</v>
      </c>
      <c r="CR61" s="9" t="s">
        <v>839</v>
      </c>
      <c r="CS61" s="9" t="s">
        <v>840</v>
      </c>
      <c r="CT61" s="22" t="s">
        <v>121</v>
      </c>
      <c r="CU61" s="54" t="s">
        <v>265</v>
      </c>
      <c r="CV61" s="68" t="s">
        <v>150</v>
      </c>
      <c r="CW61" s="68" t="s">
        <v>235</v>
      </c>
      <c r="CX61" s="68" t="s">
        <v>120</v>
      </c>
      <c r="CY61" s="68" t="s">
        <v>239</v>
      </c>
      <c r="CZ61" s="68" t="s">
        <v>119</v>
      </c>
      <c r="DA61" s="68" t="s">
        <v>162</v>
      </c>
      <c r="DB61" s="68" t="s">
        <v>796</v>
      </c>
      <c r="DC61" s="56" t="s">
        <v>175</v>
      </c>
      <c r="DD61" s="13"/>
      <c r="DE61" s="13"/>
      <c r="DF61" s="13" t="s">
        <v>674</v>
      </c>
      <c r="DG61" s="13"/>
      <c r="DH61" s="47" t="s">
        <v>141</v>
      </c>
      <c r="DI61" s="60" t="s">
        <v>809</v>
      </c>
      <c r="DJ61" s="64" t="s">
        <v>841</v>
      </c>
      <c r="DK61" s="301" t="s">
        <v>842</v>
      </c>
      <c r="DL61" s="301" t="s">
        <v>843</v>
      </c>
      <c r="DM61" s="302"/>
      <c r="DN61" s="67" t="s">
        <v>94</v>
      </c>
      <c r="DO61" s="15" t="s">
        <v>200</v>
      </c>
      <c r="DP61" s="15" t="s">
        <v>109</v>
      </c>
      <c r="DQ61" s="15" t="s">
        <v>738</v>
      </c>
      <c r="DR61" s="2"/>
    </row>
    <row r="62" spans="2:122">
      <c r="B62" s="299">
        <v>401566521</v>
      </c>
      <c r="C62" s="9" t="s">
        <v>240</v>
      </c>
      <c r="D62" s="237" t="s">
        <v>266</v>
      </c>
      <c r="E62" s="8">
        <v>2016</v>
      </c>
      <c r="F62" s="237" t="s">
        <v>283</v>
      </c>
      <c r="G62" s="238" t="s">
        <v>800</v>
      </c>
      <c r="H62" s="304">
        <v>63500</v>
      </c>
      <c r="I62" s="305">
        <v>58920</v>
      </c>
      <c r="J62" s="68" t="s">
        <v>844</v>
      </c>
      <c r="K62" s="69" t="s">
        <v>2400</v>
      </c>
      <c r="L62" s="37" t="s">
        <v>106</v>
      </c>
      <c r="M62" s="138">
        <v>4</v>
      </c>
      <c r="N62" s="10">
        <v>5</v>
      </c>
      <c r="O62" s="207">
        <v>183.9</v>
      </c>
      <c r="P62" s="207">
        <v>73.900000000000006</v>
      </c>
      <c r="Q62" s="207">
        <v>56.3</v>
      </c>
      <c r="R62" s="207">
        <v>110.7</v>
      </c>
      <c r="S62" s="207"/>
      <c r="T62" s="207"/>
      <c r="U62" s="207">
        <v>4.7</v>
      </c>
      <c r="V62" s="207"/>
      <c r="W62" s="207"/>
      <c r="X62" s="207">
        <v>40</v>
      </c>
      <c r="Y62" s="116"/>
      <c r="Z62" s="207"/>
      <c r="AA62" s="207">
        <v>12</v>
      </c>
      <c r="AB62" s="207"/>
      <c r="AC62" s="10">
        <v>3540</v>
      </c>
      <c r="AD62" s="10"/>
      <c r="AE62" s="10"/>
      <c r="AF62" s="27"/>
      <c r="AG62" s="39" t="s">
        <v>241</v>
      </c>
      <c r="AH62" s="205">
        <v>3</v>
      </c>
      <c r="AI62" s="11">
        <v>425</v>
      </c>
      <c r="AJ62" s="11">
        <v>5500</v>
      </c>
      <c r="AK62" s="11">
        <v>406</v>
      </c>
      <c r="AL62" s="11">
        <v>1850</v>
      </c>
      <c r="AM62" s="11">
        <v>24</v>
      </c>
      <c r="AN62" s="11" t="s">
        <v>99</v>
      </c>
      <c r="AO62" s="11" t="s">
        <v>112</v>
      </c>
      <c r="AP62" s="14" t="s">
        <v>146</v>
      </c>
      <c r="AQ62" s="49" t="s">
        <v>105</v>
      </c>
      <c r="AR62" s="40" t="s">
        <v>92</v>
      </c>
      <c r="AS62" s="301" t="s">
        <v>101</v>
      </c>
      <c r="AT62" s="12">
        <v>15.8</v>
      </c>
      <c r="AU62" s="12">
        <v>20</v>
      </c>
      <c r="AV62" s="12" t="s">
        <v>3790</v>
      </c>
      <c r="AW62" s="30" t="s">
        <v>3892</v>
      </c>
      <c r="AX62" s="12"/>
      <c r="AY62" s="12"/>
      <c r="AZ62" s="12"/>
      <c r="BA62" s="12"/>
      <c r="BB62" s="12"/>
      <c r="BC62" s="12"/>
      <c r="BD62" s="209">
        <v>40.299999999999997</v>
      </c>
      <c r="BE62" s="210"/>
      <c r="BF62" s="210">
        <v>42</v>
      </c>
      <c r="BG62" s="210">
        <v>57.1</v>
      </c>
      <c r="BH62" s="210">
        <v>37.700000000000003</v>
      </c>
      <c r="BI62" s="210"/>
      <c r="BJ62" s="210">
        <v>35.1</v>
      </c>
      <c r="BK62" s="211">
        <v>57.4</v>
      </c>
      <c r="BL62" s="36" t="s">
        <v>102</v>
      </c>
      <c r="BM62" s="8" t="s">
        <v>102</v>
      </c>
      <c r="BN62" s="8" t="s">
        <v>2773</v>
      </c>
      <c r="BO62" s="8" t="s">
        <v>2774</v>
      </c>
      <c r="BP62" s="334" t="s">
        <v>3205</v>
      </c>
      <c r="BQ62" s="300" t="s">
        <v>2533</v>
      </c>
      <c r="BR62" s="300" t="s">
        <v>3026</v>
      </c>
      <c r="BS62" s="300"/>
      <c r="BT62" s="349" t="s">
        <v>2958</v>
      </c>
      <c r="BU62" s="337"/>
      <c r="BV62" s="337"/>
      <c r="BW62" s="337"/>
      <c r="BX62" s="337"/>
      <c r="BY62" s="338"/>
      <c r="BZ62" s="338" t="s">
        <v>2450</v>
      </c>
      <c r="CA62" s="338" t="s">
        <v>2451</v>
      </c>
      <c r="CB62" s="348"/>
      <c r="CC62" s="339"/>
      <c r="CD62" s="339"/>
      <c r="CE62" s="339"/>
      <c r="CF62" s="339"/>
      <c r="CG62" s="339"/>
      <c r="CH62" s="347"/>
      <c r="CI62" s="340"/>
      <c r="CJ62" s="340"/>
      <c r="CK62" s="340"/>
      <c r="CL62" s="340"/>
      <c r="CM62" s="340"/>
      <c r="CN62" s="340"/>
      <c r="CO62" s="340"/>
      <c r="CP62" s="340"/>
      <c r="CQ62" s="303" t="s">
        <v>306</v>
      </c>
      <c r="CR62" s="9" t="s">
        <v>246</v>
      </c>
      <c r="CS62" s="9"/>
      <c r="CT62" s="22" t="s">
        <v>121</v>
      </c>
      <c r="CU62" s="54" t="s">
        <v>801</v>
      </c>
      <c r="CV62" s="68" t="s">
        <v>130</v>
      </c>
      <c r="CW62" s="68" t="s">
        <v>845</v>
      </c>
      <c r="CX62" s="68" t="s">
        <v>122</v>
      </c>
      <c r="CY62" s="68" t="s">
        <v>846</v>
      </c>
      <c r="CZ62" s="68" t="s">
        <v>123</v>
      </c>
      <c r="DA62" s="68" t="s">
        <v>162</v>
      </c>
      <c r="DB62" s="68" t="s">
        <v>847</v>
      </c>
      <c r="DC62" s="56" t="s">
        <v>175</v>
      </c>
      <c r="DD62" s="13" t="s">
        <v>117</v>
      </c>
      <c r="DE62" s="13"/>
      <c r="DF62" s="13" t="s">
        <v>848</v>
      </c>
      <c r="DG62" s="13"/>
      <c r="DH62" s="47"/>
      <c r="DI62" s="60" t="s">
        <v>849</v>
      </c>
      <c r="DJ62" s="64" t="s">
        <v>850</v>
      </c>
      <c r="DK62" s="301" t="s">
        <v>851</v>
      </c>
      <c r="DL62" s="301" t="s">
        <v>852</v>
      </c>
      <c r="DM62" s="302" t="s">
        <v>853</v>
      </c>
      <c r="DN62" s="67" t="s">
        <v>94</v>
      </c>
      <c r="DO62" s="15" t="s">
        <v>200</v>
      </c>
      <c r="DP62" s="15" t="s">
        <v>109</v>
      </c>
      <c r="DQ62" s="15" t="s">
        <v>738</v>
      </c>
      <c r="DR62" s="2"/>
    </row>
    <row r="63" spans="2:122">
      <c r="B63" s="366">
        <v>200489817</v>
      </c>
      <c r="C63" s="16" t="s">
        <v>240</v>
      </c>
      <c r="D63" s="16" t="s">
        <v>266</v>
      </c>
      <c r="E63" s="367">
        <v>2014</v>
      </c>
      <c r="F63" s="16" t="s">
        <v>3684</v>
      </c>
      <c r="G63" s="368" t="s">
        <v>736</v>
      </c>
      <c r="H63" s="306">
        <v>32750</v>
      </c>
      <c r="I63" s="307">
        <v>30130</v>
      </c>
      <c r="J63" s="350" t="s">
        <v>749</v>
      </c>
      <c r="K63" s="369" t="s">
        <v>2394</v>
      </c>
      <c r="L63" s="38" t="s">
        <v>106</v>
      </c>
      <c r="M63" s="370">
        <v>4</v>
      </c>
      <c r="N63" s="371">
        <v>5</v>
      </c>
      <c r="O63" s="208">
        <v>182.5</v>
      </c>
      <c r="P63" s="208">
        <v>71.3</v>
      </c>
      <c r="Q63" s="208">
        <v>56.3</v>
      </c>
      <c r="R63" s="208">
        <v>110.6</v>
      </c>
      <c r="S63" s="208">
        <v>60.3</v>
      </c>
      <c r="T63" s="208">
        <v>61.9</v>
      </c>
      <c r="U63" s="208"/>
      <c r="V63" s="208"/>
      <c r="W63" s="208"/>
      <c r="X63" s="208">
        <v>37</v>
      </c>
      <c r="Y63" s="120">
        <v>0.28999999999999998</v>
      </c>
      <c r="Z63" s="208"/>
      <c r="AA63" s="208">
        <v>13</v>
      </c>
      <c r="AB63" s="208"/>
      <c r="AC63" s="371">
        <v>3295</v>
      </c>
      <c r="AD63" s="371">
        <v>4340</v>
      </c>
      <c r="AE63" s="371"/>
      <c r="AF63" s="28"/>
      <c r="AG63" s="372" t="s">
        <v>89</v>
      </c>
      <c r="AH63" s="206">
        <v>2</v>
      </c>
      <c r="AI63" s="373">
        <v>180</v>
      </c>
      <c r="AJ63" s="373">
        <v>5000</v>
      </c>
      <c r="AK63" s="373">
        <v>184</v>
      </c>
      <c r="AL63" s="373">
        <v>1250</v>
      </c>
      <c r="AM63" s="373">
        <v>16</v>
      </c>
      <c r="AN63" s="373" t="s">
        <v>99</v>
      </c>
      <c r="AO63" s="373" t="s">
        <v>112</v>
      </c>
      <c r="AP63" s="374" t="s">
        <v>146</v>
      </c>
      <c r="AQ63" s="50" t="s">
        <v>173</v>
      </c>
      <c r="AR63" s="375" t="s">
        <v>92</v>
      </c>
      <c r="AS63" s="376" t="s">
        <v>101</v>
      </c>
      <c r="AT63" s="377">
        <v>15.8</v>
      </c>
      <c r="AU63" s="377">
        <v>28</v>
      </c>
      <c r="AV63" s="377" t="s">
        <v>3851</v>
      </c>
      <c r="AW63" s="378" t="s">
        <v>3893</v>
      </c>
      <c r="AX63" s="377"/>
      <c r="AY63" s="377"/>
      <c r="AZ63" s="377"/>
      <c r="BA63" s="377"/>
      <c r="BB63" s="377"/>
      <c r="BC63" s="377"/>
      <c r="BD63" s="379">
        <v>40.299999999999997</v>
      </c>
      <c r="BE63" s="380"/>
      <c r="BF63" s="380">
        <v>42</v>
      </c>
      <c r="BG63" s="380">
        <v>55.1</v>
      </c>
      <c r="BH63" s="380">
        <v>37.700000000000003</v>
      </c>
      <c r="BI63" s="380"/>
      <c r="BJ63" s="380">
        <v>35.1</v>
      </c>
      <c r="BK63" s="381">
        <v>55.1</v>
      </c>
      <c r="BL63" s="44" t="s">
        <v>102</v>
      </c>
      <c r="BM63" s="367" t="s">
        <v>102</v>
      </c>
      <c r="BN63" s="367" t="s">
        <v>2773</v>
      </c>
      <c r="BO63" s="367" t="s">
        <v>2774</v>
      </c>
      <c r="BP63" s="382" t="s">
        <v>3180</v>
      </c>
      <c r="BQ63" s="383" t="s">
        <v>2530</v>
      </c>
      <c r="BR63" s="383" t="s">
        <v>3022</v>
      </c>
      <c r="BS63" s="383"/>
      <c r="BT63" s="384" t="s">
        <v>2953</v>
      </c>
      <c r="BU63" s="385"/>
      <c r="BV63" s="385"/>
      <c r="BW63" s="385"/>
      <c r="BX63" s="385"/>
      <c r="BY63" s="386"/>
      <c r="BZ63" s="386" t="s">
        <v>2444</v>
      </c>
      <c r="CA63" s="386" t="s">
        <v>2445</v>
      </c>
      <c r="CB63" s="387"/>
      <c r="CC63" s="388"/>
      <c r="CD63" s="388"/>
      <c r="CE63" s="388"/>
      <c r="CF63" s="388"/>
      <c r="CG63" s="388"/>
      <c r="CH63" s="389"/>
      <c r="CI63" s="390"/>
      <c r="CJ63" s="390"/>
      <c r="CK63" s="390"/>
      <c r="CL63" s="390"/>
      <c r="CM63" s="390"/>
      <c r="CN63" s="390"/>
      <c r="CO63" s="390"/>
      <c r="CP63" s="390"/>
      <c r="CQ63" s="53" t="s">
        <v>739</v>
      </c>
      <c r="CR63" s="16" t="s">
        <v>176</v>
      </c>
      <c r="CS63" s="16"/>
      <c r="CT63" s="368" t="s">
        <v>111</v>
      </c>
      <c r="CU63" s="351" t="s">
        <v>242</v>
      </c>
      <c r="CV63" s="350" t="s">
        <v>223</v>
      </c>
      <c r="CW63" s="350" t="s">
        <v>210</v>
      </c>
      <c r="CX63" s="350" t="s">
        <v>108</v>
      </c>
      <c r="CY63" s="350" t="s">
        <v>750</v>
      </c>
      <c r="CZ63" s="350" t="s">
        <v>751</v>
      </c>
      <c r="DA63" s="350" t="s">
        <v>243</v>
      </c>
      <c r="DB63" s="350" t="s">
        <v>673</v>
      </c>
      <c r="DC63" s="57" t="s">
        <v>175</v>
      </c>
      <c r="DD63" s="17"/>
      <c r="DE63" s="17"/>
      <c r="DF63" s="17" t="s">
        <v>752</v>
      </c>
      <c r="DG63" s="17"/>
      <c r="DH63" s="391" t="s">
        <v>141</v>
      </c>
      <c r="DI63" s="61" t="s">
        <v>737</v>
      </c>
      <c r="DJ63" s="65" t="s">
        <v>753</v>
      </c>
      <c r="DK63" s="376" t="s">
        <v>754</v>
      </c>
      <c r="DL63" s="376" t="s">
        <v>755</v>
      </c>
      <c r="DM63" s="392" t="s">
        <v>756</v>
      </c>
      <c r="DN63" s="393" t="s">
        <v>94</v>
      </c>
      <c r="DO63" s="394" t="s">
        <v>200</v>
      </c>
      <c r="DP63" s="394" t="s">
        <v>109</v>
      </c>
      <c r="DQ63" s="394" t="s">
        <v>738</v>
      </c>
      <c r="DR63" s="2"/>
    </row>
    <row r="64" spans="2:122">
      <c r="B64" s="299">
        <v>200489818</v>
      </c>
      <c r="C64" s="9" t="s">
        <v>240</v>
      </c>
      <c r="D64" s="9" t="s">
        <v>266</v>
      </c>
      <c r="E64" s="8">
        <v>2014</v>
      </c>
      <c r="F64" s="9" t="s">
        <v>3686</v>
      </c>
      <c r="G64" s="22" t="s">
        <v>740</v>
      </c>
      <c r="H64" s="304">
        <v>34750</v>
      </c>
      <c r="I64" s="305">
        <v>31970</v>
      </c>
      <c r="J64" s="68" t="s">
        <v>749</v>
      </c>
      <c r="K64" s="69" t="s">
        <v>2394</v>
      </c>
      <c r="L64" s="37" t="s">
        <v>106</v>
      </c>
      <c r="M64" s="138">
        <v>4</v>
      </c>
      <c r="N64" s="10">
        <v>5</v>
      </c>
      <c r="O64" s="207">
        <v>182.5</v>
      </c>
      <c r="P64" s="207">
        <v>71.3</v>
      </c>
      <c r="Q64" s="207">
        <v>56.3</v>
      </c>
      <c r="R64" s="207">
        <v>110.6</v>
      </c>
      <c r="S64" s="207">
        <v>60.3</v>
      </c>
      <c r="T64" s="207">
        <v>61.9</v>
      </c>
      <c r="U64" s="207"/>
      <c r="V64" s="207"/>
      <c r="W64" s="207"/>
      <c r="X64" s="207">
        <v>38.4</v>
      </c>
      <c r="Y64" s="116">
        <v>0.3</v>
      </c>
      <c r="Z64" s="207"/>
      <c r="AA64" s="207">
        <v>13</v>
      </c>
      <c r="AB64" s="207"/>
      <c r="AC64" s="10">
        <v>3450</v>
      </c>
      <c r="AD64" s="10">
        <v>4505</v>
      </c>
      <c r="AE64" s="10"/>
      <c r="AF64" s="27"/>
      <c r="AG64" s="39" t="s">
        <v>89</v>
      </c>
      <c r="AH64" s="205">
        <v>2</v>
      </c>
      <c r="AI64" s="11">
        <v>180</v>
      </c>
      <c r="AJ64" s="11">
        <v>5000</v>
      </c>
      <c r="AK64" s="11">
        <v>199</v>
      </c>
      <c r="AL64" s="11">
        <v>1250</v>
      </c>
      <c r="AM64" s="11">
        <v>16</v>
      </c>
      <c r="AN64" s="11" t="s">
        <v>99</v>
      </c>
      <c r="AO64" s="11" t="s">
        <v>112</v>
      </c>
      <c r="AP64" s="14" t="s">
        <v>137</v>
      </c>
      <c r="AQ64" s="49" t="s">
        <v>173</v>
      </c>
      <c r="AR64" s="40" t="s">
        <v>92</v>
      </c>
      <c r="AS64" s="301" t="s">
        <v>101</v>
      </c>
      <c r="AT64" s="12">
        <v>15.8</v>
      </c>
      <c r="AU64" s="12">
        <v>27</v>
      </c>
      <c r="AV64" s="12" t="s">
        <v>3866</v>
      </c>
      <c r="AW64" s="30" t="s">
        <v>3889</v>
      </c>
      <c r="AX64" s="12"/>
      <c r="AY64" s="12"/>
      <c r="AZ64" s="12"/>
      <c r="BA64" s="12"/>
      <c r="BB64" s="12"/>
      <c r="BC64" s="12"/>
      <c r="BD64" s="209">
        <v>40.299999999999997</v>
      </c>
      <c r="BE64" s="210"/>
      <c r="BF64" s="210">
        <v>42</v>
      </c>
      <c r="BG64" s="210">
        <v>55.1</v>
      </c>
      <c r="BH64" s="210">
        <v>37.700000000000003</v>
      </c>
      <c r="BI64" s="210"/>
      <c r="BJ64" s="210">
        <v>35.1</v>
      </c>
      <c r="BK64" s="211">
        <v>55.1</v>
      </c>
      <c r="BL64" s="36" t="s">
        <v>102</v>
      </c>
      <c r="BM64" s="8" t="s">
        <v>102</v>
      </c>
      <c r="BN64" s="8" t="s">
        <v>2773</v>
      </c>
      <c r="BO64" s="8" t="s">
        <v>2774</v>
      </c>
      <c r="BP64" s="334" t="s">
        <v>3181</v>
      </c>
      <c r="BQ64" s="300" t="s">
        <v>2530</v>
      </c>
      <c r="BR64" s="300" t="s">
        <v>3022</v>
      </c>
      <c r="BS64" s="300"/>
      <c r="BT64" s="349" t="s">
        <v>2953</v>
      </c>
      <c r="BU64" s="337"/>
      <c r="BV64" s="337"/>
      <c r="BW64" s="337"/>
      <c r="BX64" s="337"/>
      <c r="BY64" s="338"/>
      <c r="BZ64" s="338" t="s">
        <v>2444</v>
      </c>
      <c r="CA64" s="338" t="s">
        <v>2445</v>
      </c>
      <c r="CB64" s="348"/>
      <c r="CC64" s="339"/>
      <c r="CD64" s="339"/>
      <c r="CE64" s="339"/>
      <c r="CF64" s="339"/>
      <c r="CG64" s="339"/>
      <c r="CH64" s="347"/>
      <c r="CI64" s="340"/>
      <c r="CJ64" s="340"/>
      <c r="CK64" s="340"/>
      <c r="CL64" s="340"/>
      <c r="CM64" s="340"/>
      <c r="CN64" s="340"/>
      <c r="CO64" s="340"/>
      <c r="CP64" s="340"/>
      <c r="CQ64" s="52" t="s">
        <v>741</v>
      </c>
      <c r="CR64" s="9" t="s">
        <v>177</v>
      </c>
      <c r="CS64" s="9"/>
      <c r="CT64" s="22" t="s">
        <v>111</v>
      </c>
      <c r="CU64" s="54" t="s">
        <v>242</v>
      </c>
      <c r="CV64" s="68" t="s">
        <v>223</v>
      </c>
      <c r="CW64" s="68" t="s">
        <v>210</v>
      </c>
      <c r="CX64" s="68" t="s">
        <v>108</v>
      </c>
      <c r="CY64" s="68" t="s">
        <v>750</v>
      </c>
      <c r="CZ64" s="68" t="s">
        <v>751</v>
      </c>
      <c r="DA64" s="68" t="s">
        <v>243</v>
      </c>
      <c r="DB64" s="68" t="s">
        <v>673</v>
      </c>
      <c r="DC64" s="56" t="s">
        <v>175</v>
      </c>
      <c r="DD64" s="13"/>
      <c r="DE64" s="13"/>
      <c r="DF64" s="13" t="s">
        <v>752</v>
      </c>
      <c r="DG64" s="13"/>
      <c r="DH64" s="47" t="s">
        <v>141</v>
      </c>
      <c r="DI64" s="60" t="s">
        <v>737</v>
      </c>
      <c r="DJ64" s="64" t="s">
        <v>753</v>
      </c>
      <c r="DK64" s="301" t="s">
        <v>754</v>
      </c>
      <c r="DL64" s="301" t="s">
        <v>755</v>
      </c>
      <c r="DM64" s="302" t="s">
        <v>757</v>
      </c>
      <c r="DN64" s="67" t="s">
        <v>94</v>
      </c>
      <c r="DO64" s="15" t="s">
        <v>200</v>
      </c>
      <c r="DP64" s="15" t="s">
        <v>109</v>
      </c>
      <c r="DQ64" s="15" t="s">
        <v>738</v>
      </c>
      <c r="DR64" s="2"/>
    </row>
    <row r="65" spans="2:122">
      <c r="B65" s="299">
        <v>200489821</v>
      </c>
      <c r="C65" s="9" t="s">
        <v>240</v>
      </c>
      <c r="D65" s="9" t="s">
        <v>266</v>
      </c>
      <c r="E65" s="8">
        <v>2014</v>
      </c>
      <c r="F65" s="9" t="s">
        <v>3646</v>
      </c>
      <c r="G65" s="22" t="s">
        <v>758</v>
      </c>
      <c r="H65" s="304">
        <v>37300</v>
      </c>
      <c r="I65" s="305">
        <v>34315</v>
      </c>
      <c r="J65" s="68" t="s">
        <v>759</v>
      </c>
      <c r="K65" s="69" t="s">
        <v>2395</v>
      </c>
      <c r="L65" s="37" t="s">
        <v>106</v>
      </c>
      <c r="M65" s="138">
        <v>4</v>
      </c>
      <c r="N65" s="10">
        <v>5</v>
      </c>
      <c r="O65" s="207">
        <v>182.5</v>
      </c>
      <c r="P65" s="207">
        <v>71.3</v>
      </c>
      <c r="Q65" s="207">
        <v>56.3</v>
      </c>
      <c r="R65" s="207">
        <v>110.6</v>
      </c>
      <c r="S65" s="207">
        <v>60.3</v>
      </c>
      <c r="T65" s="207">
        <v>61.9</v>
      </c>
      <c r="U65" s="207"/>
      <c r="V65" s="207"/>
      <c r="W65" s="207"/>
      <c r="X65" s="207">
        <v>37</v>
      </c>
      <c r="Y65" s="116">
        <v>0.28999999999999998</v>
      </c>
      <c r="Z65" s="207"/>
      <c r="AA65" s="207">
        <v>13</v>
      </c>
      <c r="AB65" s="207"/>
      <c r="AC65" s="10">
        <v>3410</v>
      </c>
      <c r="AD65" s="10">
        <v>4420</v>
      </c>
      <c r="AE65" s="10"/>
      <c r="AF65" s="27"/>
      <c r="AG65" s="39" t="s">
        <v>89</v>
      </c>
      <c r="AH65" s="205">
        <v>2</v>
      </c>
      <c r="AI65" s="11">
        <v>240</v>
      </c>
      <c r="AJ65" s="11">
        <v>5000</v>
      </c>
      <c r="AK65" s="11">
        <v>255</v>
      </c>
      <c r="AL65" s="11">
        <v>1250</v>
      </c>
      <c r="AM65" s="11">
        <v>16</v>
      </c>
      <c r="AN65" s="11" t="s">
        <v>99</v>
      </c>
      <c r="AO65" s="11" t="s">
        <v>112</v>
      </c>
      <c r="AP65" s="14" t="s">
        <v>146</v>
      </c>
      <c r="AQ65" s="49" t="s">
        <v>173</v>
      </c>
      <c r="AR65" s="40" t="s">
        <v>92</v>
      </c>
      <c r="AS65" s="301" t="s">
        <v>101</v>
      </c>
      <c r="AT65" s="12">
        <v>15.8</v>
      </c>
      <c r="AU65" s="12">
        <v>27</v>
      </c>
      <c r="AV65" s="12" t="s">
        <v>3866</v>
      </c>
      <c r="AW65" s="30" t="s">
        <v>3889</v>
      </c>
      <c r="AX65" s="12"/>
      <c r="AY65" s="12"/>
      <c r="AZ65" s="12"/>
      <c r="BA65" s="12"/>
      <c r="BB65" s="12"/>
      <c r="BC65" s="12"/>
      <c r="BD65" s="209">
        <v>40.299999999999997</v>
      </c>
      <c r="BE65" s="210"/>
      <c r="BF65" s="210">
        <v>42</v>
      </c>
      <c r="BG65" s="210">
        <v>55.1</v>
      </c>
      <c r="BH65" s="210">
        <v>37.700000000000003</v>
      </c>
      <c r="BI65" s="210"/>
      <c r="BJ65" s="210">
        <v>35.1</v>
      </c>
      <c r="BK65" s="211">
        <v>55.1</v>
      </c>
      <c r="BL65" s="36" t="s">
        <v>102</v>
      </c>
      <c r="BM65" s="8" t="s">
        <v>102</v>
      </c>
      <c r="BN65" s="8" t="s">
        <v>2773</v>
      </c>
      <c r="BO65" s="8" t="s">
        <v>2774</v>
      </c>
      <c r="BP65" s="334" t="s">
        <v>3182</v>
      </c>
      <c r="BQ65" s="300" t="s">
        <v>2530</v>
      </c>
      <c r="BR65" s="300" t="s">
        <v>3022</v>
      </c>
      <c r="BS65" s="300"/>
      <c r="BT65" s="349" t="s">
        <v>2953</v>
      </c>
      <c r="BU65" s="337"/>
      <c r="BV65" s="337"/>
      <c r="BW65" s="337"/>
      <c r="BX65" s="337"/>
      <c r="BY65" s="338"/>
      <c r="BZ65" s="338" t="s">
        <v>2444</v>
      </c>
      <c r="CA65" s="338" t="s">
        <v>2445</v>
      </c>
      <c r="CB65" s="348"/>
      <c r="CC65" s="339"/>
      <c r="CD65" s="339"/>
      <c r="CE65" s="339"/>
      <c r="CF65" s="339"/>
      <c r="CG65" s="339"/>
      <c r="CH65" s="347"/>
      <c r="CI65" s="340"/>
      <c r="CJ65" s="340"/>
      <c r="CK65" s="340"/>
      <c r="CL65" s="340"/>
      <c r="CM65" s="340"/>
      <c r="CN65" s="340"/>
      <c r="CO65" s="340"/>
      <c r="CP65" s="340"/>
      <c r="CQ65" s="52" t="s">
        <v>297</v>
      </c>
      <c r="CR65" s="9" t="s">
        <v>176</v>
      </c>
      <c r="CS65" s="9"/>
      <c r="CT65" s="22" t="s">
        <v>111</v>
      </c>
      <c r="CU65" s="54" t="s">
        <v>465</v>
      </c>
      <c r="CV65" s="68" t="s">
        <v>163</v>
      </c>
      <c r="CW65" s="68" t="s">
        <v>210</v>
      </c>
      <c r="CX65" s="68" t="s">
        <v>108</v>
      </c>
      <c r="CY65" s="68" t="s">
        <v>745</v>
      </c>
      <c r="CZ65" s="68" t="s">
        <v>746</v>
      </c>
      <c r="DA65" s="68" t="s">
        <v>162</v>
      </c>
      <c r="DB65" s="68" t="s">
        <v>673</v>
      </c>
      <c r="DC65" s="56" t="s">
        <v>175</v>
      </c>
      <c r="DD65" s="13"/>
      <c r="DE65" s="13"/>
      <c r="DF65" s="13" t="s">
        <v>752</v>
      </c>
      <c r="DG65" s="13"/>
      <c r="DH65" s="47" t="s">
        <v>141</v>
      </c>
      <c r="DI65" s="60" t="s">
        <v>760</v>
      </c>
      <c r="DJ65" s="64" t="s">
        <v>761</v>
      </c>
      <c r="DK65" s="301" t="s">
        <v>762</v>
      </c>
      <c r="DL65" s="301" t="s">
        <v>763</v>
      </c>
      <c r="DM65" s="302" t="s">
        <v>764</v>
      </c>
      <c r="DN65" s="67" t="s">
        <v>94</v>
      </c>
      <c r="DO65" s="15" t="s">
        <v>200</v>
      </c>
      <c r="DP65" s="15" t="s">
        <v>109</v>
      </c>
      <c r="DQ65" s="15" t="s">
        <v>738</v>
      </c>
      <c r="DR65" s="2"/>
    </row>
    <row r="66" spans="2:122">
      <c r="B66" s="299">
        <v>200489823</v>
      </c>
      <c r="C66" s="9" t="s">
        <v>240</v>
      </c>
      <c r="D66" s="9" t="s">
        <v>266</v>
      </c>
      <c r="E66" s="8">
        <v>2014</v>
      </c>
      <c r="F66" s="9" t="s">
        <v>3688</v>
      </c>
      <c r="G66" s="22" t="s">
        <v>765</v>
      </c>
      <c r="H66" s="304">
        <v>37300</v>
      </c>
      <c r="I66" s="305">
        <v>34315</v>
      </c>
      <c r="J66" s="68" t="s">
        <v>759</v>
      </c>
      <c r="K66" s="69" t="s">
        <v>2395</v>
      </c>
      <c r="L66" s="37" t="s">
        <v>106</v>
      </c>
      <c r="M66" s="138">
        <v>4</v>
      </c>
      <c r="N66" s="10">
        <v>5</v>
      </c>
      <c r="O66" s="207">
        <v>182.5</v>
      </c>
      <c r="P66" s="207">
        <v>71.3</v>
      </c>
      <c r="Q66" s="207">
        <v>56.3</v>
      </c>
      <c r="R66" s="207">
        <v>110.6</v>
      </c>
      <c r="S66" s="207">
        <v>60.3</v>
      </c>
      <c r="T66" s="207">
        <v>61.9</v>
      </c>
      <c r="U66" s="207"/>
      <c r="V66" s="207"/>
      <c r="W66" s="207"/>
      <c r="X66" s="207">
        <v>37</v>
      </c>
      <c r="Y66" s="116">
        <v>0.28999999999999998</v>
      </c>
      <c r="Z66" s="207"/>
      <c r="AA66" s="207">
        <v>13</v>
      </c>
      <c r="AB66" s="207"/>
      <c r="AC66" s="10">
        <v>3420</v>
      </c>
      <c r="AD66" s="10">
        <v>4430</v>
      </c>
      <c r="AE66" s="10"/>
      <c r="AF66" s="27"/>
      <c r="AG66" s="39" t="s">
        <v>89</v>
      </c>
      <c r="AH66" s="205">
        <v>2</v>
      </c>
      <c r="AI66" s="11">
        <v>240</v>
      </c>
      <c r="AJ66" s="11">
        <v>5000</v>
      </c>
      <c r="AK66" s="11">
        <v>255</v>
      </c>
      <c r="AL66" s="11">
        <v>1250</v>
      </c>
      <c r="AM66" s="11">
        <v>16</v>
      </c>
      <c r="AN66" s="11" t="s">
        <v>99</v>
      </c>
      <c r="AO66" s="11" t="s">
        <v>112</v>
      </c>
      <c r="AP66" s="14" t="s">
        <v>146</v>
      </c>
      <c r="AQ66" s="49" t="s">
        <v>173</v>
      </c>
      <c r="AR66" s="40" t="s">
        <v>92</v>
      </c>
      <c r="AS66" s="301" t="s">
        <v>101</v>
      </c>
      <c r="AT66" s="12">
        <v>15.8</v>
      </c>
      <c r="AU66" s="12">
        <v>27</v>
      </c>
      <c r="AV66" s="12" t="s">
        <v>3866</v>
      </c>
      <c r="AW66" s="30" t="s">
        <v>3889</v>
      </c>
      <c r="AX66" s="12"/>
      <c r="AY66" s="12"/>
      <c r="AZ66" s="12"/>
      <c r="BA66" s="12"/>
      <c r="BB66" s="12"/>
      <c r="BC66" s="12"/>
      <c r="BD66" s="209">
        <v>40.299999999999997</v>
      </c>
      <c r="BE66" s="210"/>
      <c r="BF66" s="210">
        <v>42</v>
      </c>
      <c r="BG66" s="210">
        <v>55.1</v>
      </c>
      <c r="BH66" s="210">
        <v>37.700000000000003</v>
      </c>
      <c r="BI66" s="210"/>
      <c r="BJ66" s="210">
        <v>35.1</v>
      </c>
      <c r="BK66" s="211">
        <v>55.1</v>
      </c>
      <c r="BL66" s="36" t="s">
        <v>102</v>
      </c>
      <c r="BM66" s="8" t="s">
        <v>102</v>
      </c>
      <c r="BN66" s="8" t="s">
        <v>2773</v>
      </c>
      <c r="BO66" s="8" t="s">
        <v>2774</v>
      </c>
      <c r="BP66" s="334" t="s">
        <v>3183</v>
      </c>
      <c r="BQ66" s="300" t="s">
        <v>2530</v>
      </c>
      <c r="BR66" s="300" t="s">
        <v>3022</v>
      </c>
      <c r="BS66" s="300"/>
      <c r="BT66" s="349" t="s">
        <v>2953</v>
      </c>
      <c r="BU66" s="337"/>
      <c r="BV66" s="337"/>
      <c r="BW66" s="337"/>
      <c r="BX66" s="337"/>
      <c r="BY66" s="338"/>
      <c r="BZ66" s="338" t="s">
        <v>2444</v>
      </c>
      <c r="CA66" s="338" t="s">
        <v>2445</v>
      </c>
      <c r="CB66" s="348"/>
      <c r="CC66" s="339"/>
      <c r="CD66" s="339"/>
      <c r="CE66" s="339"/>
      <c r="CF66" s="339"/>
      <c r="CG66" s="339"/>
      <c r="CH66" s="347"/>
      <c r="CI66" s="340"/>
      <c r="CJ66" s="340"/>
      <c r="CK66" s="340"/>
      <c r="CL66" s="340"/>
      <c r="CM66" s="340"/>
      <c r="CN66" s="340"/>
      <c r="CO66" s="340"/>
      <c r="CP66" s="340"/>
      <c r="CQ66" s="52" t="s">
        <v>767</v>
      </c>
      <c r="CR66" s="9" t="s">
        <v>176</v>
      </c>
      <c r="CS66" s="9"/>
      <c r="CT66" s="22" t="s">
        <v>111</v>
      </c>
      <c r="CU66" s="54" t="s">
        <v>465</v>
      </c>
      <c r="CV66" s="68" t="s">
        <v>163</v>
      </c>
      <c r="CW66" s="68" t="s">
        <v>210</v>
      </c>
      <c r="CX66" s="68" t="s">
        <v>108</v>
      </c>
      <c r="CY66" s="68" t="s">
        <v>745</v>
      </c>
      <c r="CZ66" s="68" t="s">
        <v>746</v>
      </c>
      <c r="DA66" s="68" t="s">
        <v>162</v>
      </c>
      <c r="DB66" s="68" t="s">
        <v>673</v>
      </c>
      <c r="DC66" s="56" t="s">
        <v>175</v>
      </c>
      <c r="DD66" s="13"/>
      <c r="DE66" s="13"/>
      <c r="DF66" s="13" t="s">
        <v>752</v>
      </c>
      <c r="DG66" s="13"/>
      <c r="DH66" s="47" t="s">
        <v>141</v>
      </c>
      <c r="DI66" s="60" t="s">
        <v>760</v>
      </c>
      <c r="DJ66" s="64" t="s">
        <v>761</v>
      </c>
      <c r="DK66" s="301" t="s">
        <v>762</v>
      </c>
      <c r="DL66" s="301" t="s">
        <v>763</v>
      </c>
      <c r="DM66" s="302" t="s">
        <v>766</v>
      </c>
      <c r="DN66" s="67" t="s">
        <v>94</v>
      </c>
      <c r="DO66" s="15" t="s">
        <v>200</v>
      </c>
      <c r="DP66" s="15" t="s">
        <v>109</v>
      </c>
      <c r="DQ66" s="15" t="s">
        <v>738</v>
      </c>
      <c r="DR66" s="2"/>
    </row>
    <row r="67" spans="2:122">
      <c r="B67" s="299">
        <v>200489825</v>
      </c>
      <c r="C67" s="9" t="s">
        <v>240</v>
      </c>
      <c r="D67" s="9" t="s">
        <v>266</v>
      </c>
      <c r="E67" s="8">
        <v>2014</v>
      </c>
      <c r="F67" s="9" t="s">
        <v>3671</v>
      </c>
      <c r="G67" s="22" t="s">
        <v>742</v>
      </c>
      <c r="H67" s="304">
        <v>39300</v>
      </c>
      <c r="I67" s="305">
        <v>36155</v>
      </c>
      <c r="J67" s="68" t="s">
        <v>759</v>
      </c>
      <c r="K67" s="69" t="s">
        <v>2395</v>
      </c>
      <c r="L67" s="37" t="s">
        <v>106</v>
      </c>
      <c r="M67" s="138">
        <v>4</v>
      </c>
      <c r="N67" s="10">
        <v>5</v>
      </c>
      <c r="O67" s="207">
        <v>182.5</v>
      </c>
      <c r="P67" s="207">
        <v>71.3</v>
      </c>
      <c r="Q67" s="207">
        <v>56.3</v>
      </c>
      <c r="R67" s="207">
        <v>110.6</v>
      </c>
      <c r="S67" s="207">
        <v>60.3</v>
      </c>
      <c r="T67" s="207">
        <v>61.9</v>
      </c>
      <c r="U67" s="207"/>
      <c r="V67" s="207"/>
      <c r="W67" s="207"/>
      <c r="X67" s="207">
        <v>38.4</v>
      </c>
      <c r="Y67" s="116">
        <v>0.3</v>
      </c>
      <c r="Z67" s="207"/>
      <c r="AA67" s="207">
        <v>13</v>
      </c>
      <c r="AB67" s="207"/>
      <c r="AC67" s="10">
        <v>3595</v>
      </c>
      <c r="AD67" s="10">
        <v>4585</v>
      </c>
      <c r="AE67" s="10"/>
      <c r="AF67" s="27"/>
      <c r="AG67" s="39" t="s">
        <v>89</v>
      </c>
      <c r="AH67" s="205">
        <v>2</v>
      </c>
      <c r="AI67" s="11">
        <v>240</v>
      </c>
      <c r="AJ67" s="11">
        <v>5000</v>
      </c>
      <c r="AK67" s="11">
        <v>255</v>
      </c>
      <c r="AL67" s="11">
        <v>1250</v>
      </c>
      <c r="AM67" s="11">
        <v>16</v>
      </c>
      <c r="AN67" s="11" t="s">
        <v>99</v>
      </c>
      <c r="AO67" s="11" t="s">
        <v>112</v>
      </c>
      <c r="AP67" s="14" t="s">
        <v>137</v>
      </c>
      <c r="AQ67" s="49" t="s">
        <v>173</v>
      </c>
      <c r="AR67" s="40" t="s">
        <v>92</v>
      </c>
      <c r="AS67" s="301" t="s">
        <v>101</v>
      </c>
      <c r="AT67" s="12">
        <v>15.8</v>
      </c>
      <c r="AU67" s="12">
        <v>26</v>
      </c>
      <c r="AV67" s="12" t="s">
        <v>3869</v>
      </c>
      <c r="AW67" s="30" t="s">
        <v>3895</v>
      </c>
      <c r="AX67" s="12"/>
      <c r="AY67" s="12"/>
      <c r="AZ67" s="12"/>
      <c r="BA67" s="12"/>
      <c r="BB67" s="12"/>
      <c r="BC67" s="12"/>
      <c r="BD67" s="209">
        <v>40.299999999999997</v>
      </c>
      <c r="BE67" s="210"/>
      <c r="BF67" s="210">
        <v>42</v>
      </c>
      <c r="BG67" s="210">
        <v>55.1</v>
      </c>
      <c r="BH67" s="210">
        <v>37.700000000000003</v>
      </c>
      <c r="BI67" s="210"/>
      <c r="BJ67" s="210">
        <v>35.1</v>
      </c>
      <c r="BK67" s="211">
        <v>55.1</v>
      </c>
      <c r="BL67" s="36" t="s">
        <v>102</v>
      </c>
      <c r="BM67" s="8" t="s">
        <v>102</v>
      </c>
      <c r="BN67" s="8" t="s">
        <v>2773</v>
      </c>
      <c r="BO67" s="8" t="s">
        <v>2774</v>
      </c>
      <c r="BP67" s="334" t="s">
        <v>3184</v>
      </c>
      <c r="BQ67" s="300" t="s">
        <v>2530</v>
      </c>
      <c r="BR67" s="300" t="s">
        <v>3022</v>
      </c>
      <c r="BS67" s="300"/>
      <c r="BT67" s="349" t="s">
        <v>2953</v>
      </c>
      <c r="BU67" s="337"/>
      <c r="BV67" s="337"/>
      <c r="BW67" s="337"/>
      <c r="BX67" s="337"/>
      <c r="BY67" s="338"/>
      <c r="BZ67" s="338" t="s">
        <v>2444</v>
      </c>
      <c r="CA67" s="338" t="s">
        <v>2445</v>
      </c>
      <c r="CB67" s="348"/>
      <c r="CC67" s="339"/>
      <c r="CD67" s="339"/>
      <c r="CE67" s="339"/>
      <c r="CF67" s="339"/>
      <c r="CG67" s="339"/>
      <c r="CH67" s="347"/>
      <c r="CI67" s="340"/>
      <c r="CJ67" s="340"/>
      <c r="CK67" s="340"/>
      <c r="CL67" s="340"/>
      <c r="CM67" s="340"/>
      <c r="CN67" s="340"/>
      <c r="CO67" s="340"/>
      <c r="CP67" s="340"/>
      <c r="CQ67" s="52" t="s">
        <v>580</v>
      </c>
      <c r="CR67" s="9" t="s">
        <v>177</v>
      </c>
      <c r="CS67" s="9"/>
      <c r="CT67" s="22" t="s">
        <v>111</v>
      </c>
      <c r="CU67" s="54" t="s">
        <v>465</v>
      </c>
      <c r="CV67" s="68" t="s">
        <v>163</v>
      </c>
      <c r="CW67" s="68" t="s">
        <v>210</v>
      </c>
      <c r="CX67" s="68" t="s">
        <v>108</v>
      </c>
      <c r="CY67" s="68" t="s">
        <v>745</v>
      </c>
      <c r="CZ67" s="68" t="s">
        <v>746</v>
      </c>
      <c r="DA67" s="68" t="s">
        <v>162</v>
      </c>
      <c r="DB67" s="68" t="s">
        <v>673</v>
      </c>
      <c r="DC67" s="56" t="s">
        <v>175</v>
      </c>
      <c r="DD67" s="13"/>
      <c r="DE67" s="13"/>
      <c r="DF67" s="13" t="s">
        <v>752</v>
      </c>
      <c r="DG67" s="13"/>
      <c r="DH67" s="47" t="s">
        <v>141</v>
      </c>
      <c r="DI67" s="60" t="s">
        <v>760</v>
      </c>
      <c r="DJ67" s="64" t="s">
        <v>761</v>
      </c>
      <c r="DK67" s="301" t="s">
        <v>762</v>
      </c>
      <c r="DL67" s="301" t="s">
        <v>763</v>
      </c>
      <c r="DM67" s="302" t="s">
        <v>766</v>
      </c>
      <c r="DN67" s="67" t="s">
        <v>94</v>
      </c>
      <c r="DO67" s="15" t="s">
        <v>200</v>
      </c>
      <c r="DP67" s="15" t="s">
        <v>109</v>
      </c>
      <c r="DQ67" s="15" t="s">
        <v>738</v>
      </c>
      <c r="DR67" s="2"/>
    </row>
    <row r="68" spans="2:122">
      <c r="B68" s="299">
        <v>200489827</v>
      </c>
      <c r="C68" s="9" t="s">
        <v>240</v>
      </c>
      <c r="D68" s="9" t="s">
        <v>266</v>
      </c>
      <c r="E68" s="8">
        <v>2014</v>
      </c>
      <c r="F68" s="9" t="s">
        <v>3689</v>
      </c>
      <c r="G68" s="22" t="s">
        <v>768</v>
      </c>
      <c r="H68" s="304">
        <v>39300</v>
      </c>
      <c r="I68" s="305">
        <v>36155</v>
      </c>
      <c r="J68" s="68" t="s">
        <v>759</v>
      </c>
      <c r="K68" s="69" t="s">
        <v>2395</v>
      </c>
      <c r="L68" s="37" t="s">
        <v>106</v>
      </c>
      <c r="M68" s="138">
        <v>4</v>
      </c>
      <c r="N68" s="10">
        <v>5</v>
      </c>
      <c r="O68" s="207">
        <v>182.5</v>
      </c>
      <c r="P68" s="207">
        <v>71.3</v>
      </c>
      <c r="Q68" s="207">
        <v>56.3</v>
      </c>
      <c r="R68" s="207">
        <v>110.6</v>
      </c>
      <c r="S68" s="207">
        <v>60.3</v>
      </c>
      <c r="T68" s="207">
        <v>61.9</v>
      </c>
      <c r="U68" s="207"/>
      <c r="V68" s="207"/>
      <c r="W68" s="207"/>
      <c r="X68" s="207">
        <v>38.4</v>
      </c>
      <c r="Y68" s="116">
        <v>0.3</v>
      </c>
      <c r="Z68" s="207"/>
      <c r="AA68" s="207">
        <v>13</v>
      </c>
      <c r="AB68" s="207"/>
      <c r="AC68" s="10">
        <v>3605</v>
      </c>
      <c r="AD68" s="10">
        <v>4595</v>
      </c>
      <c r="AE68" s="10"/>
      <c r="AF68" s="27"/>
      <c r="AG68" s="39" t="s">
        <v>89</v>
      </c>
      <c r="AH68" s="205">
        <v>2</v>
      </c>
      <c r="AI68" s="11">
        <v>240</v>
      </c>
      <c r="AJ68" s="11">
        <v>5000</v>
      </c>
      <c r="AK68" s="11">
        <v>255</v>
      </c>
      <c r="AL68" s="11">
        <v>1250</v>
      </c>
      <c r="AM68" s="11">
        <v>16</v>
      </c>
      <c r="AN68" s="11" t="s">
        <v>99</v>
      </c>
      <c r="AO68" s="11" t="s">
        <v>112</v>
      </c>
      <c r="AP68" s="14" t="s">
        <v>137</v>
      </c>
      <c r="AQ68" s="49" t="s">
        <v>173</v>
      </c>
      <c r="AR68" s="40" t="s">
        <v>92</v>
      </c>
      <c r="AS68" s="301" t="s">
        <v>101</v>
      </c>
      <c r="AT68" s="12">
        <v>15.8</v>
      </c>
      <c r="AU68" s="12">
        <v>26</v>
      </c>
      <c r="AV68" s="12" t="s">
        <v>3869</v>
      </c>
      <c r="AW68" s="30" t="s">
        <v>3895</v>
      </c>
      <c r="AX68" s="12"/>
      <c r="AY68" s="12"/>
      <c r="AZ68" s="12"/>
      <c r="BA68" s="12"/>
      <c r="BB68" s="12"/>
      <c r="BC68" s="12"/>
      <c r="BD68" s="209">
        <v>40.299999999999997</v>
      </c>
      <c r="BE68" s="210"/>
      <c r="BF68" s="210">
        <v>42</v>
      </c>
      <c r="BG68" s="210">
        <v>55.1</v>
      </c>
      <c r="BH68" s="210">
        <v>37.700000000000003</v>
      </c>
      <c r="BI68" s="210"/>
      <c r="BJ68" s="210">
        <v>35.1</v>
      </c>
      <c r="BK68" s="211">
        <v>55.1</v>
      </c>
      <c r="BL68" s="36" t="s">
        <v>102</v>
      </c>
      <c r="BM68" s="8" t="s">
        <v>102</v>
      </c>
      <c r="BN68" s="8" t="s">
        <v>2773</v>
      </c>
      <c r="BO68" s="8" t="s">
        <v>2774</v>
      </c>
      <c r="BP68" s="334" t="s">
        <v>3185</v>
      </c>
      <c r="BQ68" s="300" t="s">
        <v>2530</v>
      </c>
      <c r="BR68" s="300" t="s">
        <v>3022</v>
      </c>
      <c r="BS68" s="300"/>
      <c r="BT68" s="349" t="s">
        <v>2953</v>
      </c>
      <c r="BU68" s="337"/>
      <c r="BV68" s="337"/>
      <c r="BW68" s="337"/>
      <c r="BX68" s="337"/>
      <c r="BY68" s="338"/>
      <c r="BZ68" s="338" t="s">
        <v>2444</v>
      </c>
      <c r="CA68" s="338" t="s">
        <v>2445</v>
      </c>
      <c r="CB68" s="348"/>
      <c r="CC68" s="339"/>
      <c r="CD68" s="339"/>
      <c r="CE68" s="339"/>
      <c r="CF68" s="339"/>
      <c r="CG68" s="339"/>
      <c r="CH68" s="347"/>
      <c r="CI68" s="340"/>
      <c r="CJ68" s="340"/>
      <c r="CK68" s="340"/>
      <c r="CL68" s="340"/>
      <c r="CM68" s="340"/>
      <c r="CN68" s="340"/>
      <c r="CO68" s="340"/>
      <c r="CP68" s="340"/>
      <c r="CQ68" s="52" t="s">
        <v>769</v>
      </c>
      <c r="CR68" s="9" t="s">
        <v>177</v>
      </c>
      <c r="CS68" s="9"/>
      <c r="CT68" s="22" t="s">
        <v>111</v>
      </c>
      <c r="CU68" s="54" t="s">
        <v>465</v>
      </c>
      <c r="CV68" s="68" t="s">
        <v>163</v>
      </c>
      <c r="CW68" s="68" t="s">
        <v>210</v>
      </c>
      <c r="CX68" s="68" t="s">
        <v>108</v>
      </c>
      <c r="CY68" s="68" t="s">
        <v>745</v>
      </c>
      <c r="CZ68" s="68" t="s">
        <v>746</v>
      </c>
      <c r="DA68" s="68" t="s">
        <v>162</v>
      </c>
      <c r="DB68" s="68" t="s">
        <v>673</v>
      </c>
      <c r="DC68" s="56" t="s">
        <v>175</v>
      </c>
      <c r="DD68" s="13"/>
      <c r="DE68" s="13"/>
      <c r="DF68" s="13" t="s">
        <v>752</v>
      </c>
      <c r="DG68" s="13"/>
      <c r="DH68" s="47" t="s">
        <v>141</v>
      </c>
      <c r="DI68" s="60" t="s">
        <v>760</v>
      </c>
      <c r="DJ68" s="64" t="s">
        <v>761</v>
      </c>
      <c r="DK68" s="301" t="s">
        <v>762</v>
      </c>
      <c r="DL68" s="301" t="s">
        <v>763</v>
      </c>
      <c r="DM68" s="302" t="s">
        <v>766</v>
      </c>
      <c r="DN68" s="67" t="s">
        <v>94</v>
      </c>
      <c r="DO68" s="15" t="s">
        <v>200</v>
      </c>
      <c r="DP68" s="15" t="s">
        <v>109</v>
      </c>
      <c r="DQ68" s="15" t="s">
        <v>738</v>
      </c>
      <c r="DR68" s="2"/>
    </row>
    <row r="69" spans="2:122">
      <c r="B69" s="299">
        <v>200489831</v>
      </c>
      <c r="C69" s="9" t="s">
        <v>240</v>
      </c>
      <c r="D69" s="9" t="s">
        <v>266</v>
      </c>
      <c r="E69" s="8">
        <v>2014</v>
      </c>
      <c r="F69" s="9" t="s">
        <v>3666</v>
      </c>
      <c r="G69" s="22" t="s">
        <v>770</v>
      </c>
      <c r="H69" s="304">
        <v>43400</v>
      </c>
      <c r="I69" s="305">
        <v>39930</v>
      </c>
      <c r="J69" s="68" t="s">
        <v>759</v>
      </c>
      <c r="K69" s="69" t="s">
        <v>2395</v>
      </c>
      <c r="L69" s="37" t="s">
        <v>106</v>
      </c>
      <c r="M69" s="138">
        <v>4</v>
      </c>
      <c r="N69" s="10">
        <v>5</v>
      </c>
      <c r="O69" s="207">
        <v>182.5</v>
      </c>
      <c r="P69" s="207">
        <v>71.3</v>
      </c>
      <c r="Q69" s="207">
        <v>56.3</v>
      </c>
      <c r="R69" s="207">
        <v>110.6</v>
      </c>
      <c r="S69" s="207">
        <v>60.3</v>
      </c>
      <c r="T69" s="207">
        <v>61.9</v>
      </c>
      <c r="U69" s="207"/>
      <c r="V69" s="207"/>
      <c r="W69" s="207"/>
      <c r="X69" s="207">
        <v>37</v>
      </c>
      <c r="Y69" s="116">
        <v>0.3</v>
      </c>
      <c r="Z69" s="207"/>
      <c r="AA69" s="207">
        <v>13</v>
      </c>
      <c r="AB69" s="207"/>
      <c r="AC69" s="10">
        <v>3555</v>
      </c>
      <c r="AD69" s="10"/>
      <c r="AE69" s="10"/>
      <c r="AF69" s="27"/>
      <c r="AG69" s="39" t="s">
        <v>241</v>
      </c>
      <c r="AH69" s="205">
        <v>3</v>
      </c>
      <c r="AI69" s="11">
        <v>300</v>
      </c>
      <c r="AJ69" s="11">
        <v>5800</v>
      </c>
      <c r="AK69" s="11">
        <v>300</v>
      </c>
      <c r="AL69" s="11">
        <v>1200</v>
      </c>
      <c r="AM69" s="11">
        <v>24</v>
      </c>
      <c r="AN69" s="11" t="s">
        <v>99</v>
      </c>
      <c r="AO69" s="11" t="s">
        <v>112</v>
      </c>
      <c r="AP69" s="14" t="s">
        <v>146</v>
      </c>
      <c r="AQ69" s="49" t="s">
        <v>173</v>
      </c>
      <c r="AR69" s="40" t="s">
        <v>92</v>
      </c>
      <c r="AS69" s="301" t="s">
        <v>101</v>
      </c>
      <c r="AT69" s="12">
        <v>15.8</v>
      </c>
      <c r="AU69" s="12">
        <v>25</v>
      </c>
      <c r="AV69" s="12" t="s">
        <v>3838</v>
      </c>
      <c r="AW69" s="30" t="s">
        <v>3900</v>
      </c>
      <c r="AX69" s="12"/>
      <c r="AY69" s="12"/>
      <c r="AZ69" s="12"/>
      <c r="BA69" s="12"/>
      <c r="BB69" s="12"/>
      <c r="BC69" s="12"/>
      <c r="BD69" s="209"/>
      <c r="BE69" s="210"/>
      <c r="BF69" s="210">
        <v>42</v>
      </c>
      <c r="BG69" s="210">
        <v>55.1</v>
      </c>
      <c r="BH69" s="210"/>
      <c r="BI69" s="210"/>
      <c r="BJ69" s="210">
        <v>35.1</v>
      </c>
      <c r="BK69" s="211">
        <v>55.1</v>
      </c>
      <c r="BL69" s="36" t="s">
        <v>102</v>
      </c>
      <c r="BM69" s="8" t="s">
        <v>102</v>
      </c>
      <c r="BN69" s="8" t="s">
        <v>2773</v>
      </c>
      <c r="BO69" s="8" t="s">
        <v>2774</v>
      </c>
      <c r="BP69" s="334" t="s">
        <v>3186</v>
      </c>
      <c r="BQ69" s="300" t="s">
        <v>2530</v>
      </c>
      <c r="BR69" s="300" t="s">
        <v>3022</v>
      </c>
      <c r="BS69" s="300"/>
      <c r="BT69" s="349" t="s">
        <v>2953</v>
      </c>
      <c r="BU69" s="337"/>
      <c r="BV69" s="337"/>
      <c r="BW69" s="337"/>
      <c r="BX69" s="337"/>
      <c r="BY69" s="338"/>
      <c r="BZ69" s="338" t="s">
        <v>2444</v>
      </c>
      <c r="CA69" s="338" t="s">
        <v>2445</v>
      </c>
      <c r="CB69" s="348"/>
      <c r="CC69" s="339"/>
      <c r="CD69" s="339"/>
      <c r="CE69" s="339"/>
      <c r="CF69" s="339"/>
      <c r="CG69" s="339"/>
      <c r="CH69" s="347"/>
      <c r="CI69" s="340"/>
      <c r="CJ69" s="340"/>
      <c r="CK69" s="340"/>
      <c r="CL69" s="340"/>
      <c r="CM69" s="340"/>
      <c r="CN69" s="340"/>
      <c r="CO69" s="340"/>
      <c r="CP69" s="340"/>
      <c r="CQ69" s="52" t="s">
        <v>507</v>
      </c>
      <c r="CR69" s="9" t="s">
        <v>260</v>
      </c>
      <c r="CS69" s="9"/>
      <c r="CT69" s="22" t="s">
        <v>111</v>
      </c>
      <c r="CU69" s="54" t="s">
        <v>465</v>
      </c>
      <c r="CV69" s="68" t="s">
        <v>163</v>
      </c>
      <c r="CW69" s="68" t="s">
        <v>210</v>
      </c>
      <c r="CX69" s="68" t="s">
        <v>108</v>
      </c>
      <c r="CY69" s="68" t="s">
        <v>745</v>
      </c>
      <c r="CZ69" s="68" t="s">
        <v>746</v>
      </c>
      <c r="DA69" s="68" t="s">
        <v>162</v>
      </c>
      <c r="DB69" s="68" t="s">
        <v>673</v>
      </c>
      <c r="DC69" s="56" t="s">
        <v>157</v>
      </c>
      <c r="DD69" s="13"/>
      <c r="DE69" s="13"/>
      <c r="DF69" s="13" t="s">
        <v>771</v>
      </c>
      <c r="DG69" s="13"/>
      <c r="DH69" s="47" t="s">
        <v>141</v>
      </c>
      <c r="DI69" s="60" t="s">
        <v>772</v>
      </c>
      <c r="DJ69" s="64" t="s">
        <v>773</v>
      </c>
      <c r="DK69" s="301" t="s">
        <v>774</v>
      </c>
      <c r="DL69" s="301" t="s">
        <v>763</v>
      </c>
      <c r="DM69" s="302" t="s">
        <v>764</v>
      </c>
      <c r="DN69" s="67" t="s">
        <v>94</v>
      </c>
      <c r="DO69" s="15" t="s">
        <v>200</v>
      </c>
      <c r="DP69" s="15" t="s">
        <v>109</v>
      </c>
      <c r="DQ69" s="15" t="s">
        <v>738</v>
      </c>
      <c r="DR69" s="2"/>
    </row>
    <row r="70" spans="2:122">
      <c r="B70" s="299">
        <v>200489833</v>
      </c>
      <c r="C70" s="9" t="s">
        <v>240</v>
      </c>
      <c r="D70" s="9" t="s">
        <v>266</v>
      </c>
      <c r="E70" s="8">
        <v>2014</v>
      </c>
      <c r="F70" s="9" t="s">
        <v>3673</v>
      </c>
      <c r="G70" s="22" t="s">
        <v>775</v>
      </c>
      <c r="H70" s="304">
        <v>45400</v>
      </c>
      <c r="I70" s="305">
        <v>41770</v>
      </c>
      <c r="J70" s="68" t="s">
        <v>759</v>
      </c>
      <c r="K70" s="69" t="s">
        <v>2395</v>
      </c>
      <c r="L70" s="37" t="s">
        <v>106</v>
      </c>
      <c r="M70" s="138">
        <v>4</v>
      </c>
      <c r="N70" s="10">
        <v>5</v>
      </c>
      <c r="O70" s="207">
        <v>182.5</v>
      </c>
      <c r="P70" s="207">
        <v>71.3</v>
      </c>
      <c r="Q70" s="207">
        <v>56.3</v>
      </c>
      <c r="R70" s="207">
        <v>110.6</v>
      </c>
      <c r="S70" s="207">
        <v>60.3</v>
      </c>
      <c r="T70" s="207">
        <v>61.9</v>
      </c>
      <c r="U70" s="207"/>
      <c r="V70" s="207"/>
      <c r="W70" s="207"/>
      <c r="X70" s="207">
        <v>38.4</v>
      </c>
      <c r="Y70" s="116"/>
      <c r="Z70" s="207"/>
      <c r="AA70" s="207">
        <v>12</v>
      </c>
      <c r="AB70" s="207"/>
      <c r="AC70" s="10">
        <v>3710</v>
      </c>
      <c r="AD70" s="10"/>
      <c r="AE70" s="10"/>
      <c r="AF70" s="27"/>
      <c r="AG70" s="39" t="s">
        <v>241</v>
      </c>
      <c r="AH70" s="205">
        <v>3</v>
      </c>
      <c r="AI70" s="11">
        <v>300</v>
      </c>
      <c r="AJ70" s="11">
        <v>5800</v>
      </c>
      <c r="AK70" s="11">
        <v>300</v>
      </c>
      <c r="AL70" s="11">
        <v>1200</v>
      </c>
      <c r="AM70" s="11">
        <v>24</v>
      </c>
      <c r="AN70" s="11" t="s">
        <v>99</v>
      </c>
      <c r="AO70" s="11" t="s">
        <v>112</v>
      </c>
      <c r="AP70" s="14" t="s">
        <v>137</v>
      </c>
      <c r="AQ70" s="49" t="s">
        <v>173</v>
      </c>
      <c r="AR70" s="40" t="s">
        <v>92</v>
      </c>
      <c r="AS70" s="301" t="s">
        <v>101</v>
      </c>
      <c r="AT70" s="12">
        <v>15.8</v>
      </c>
      <c r="AU70" s="12">
        <v>24</v>
      </c>
      <c r="AV70" s="12" t="s">
        <v>3813</v>
      </c>
      <c r="AW70" s="30" t="s">
        <v>3896</v>
      </c>
      <c r="AX70" s="12"/>
      <c r="AY70" s="12"/>
      <c r="AZ70" s="12"/>
      <c r="BA70" s="12"/>
      <c r="BB70" s="12"/>
      <c r="BC70" s="12"/>
      <c r="BD70" s="209"/>
      <c r="BE70" s="210"/>
      <c r="BF70" s="210">
        <v>42</v>
      </c>
      <c r="BG70" s="210">
        <v>55.1</v>
      </c>
      <c r="BH70" s="210"/>
      <c r="BI70" s="210"/>
      <c r="BJ70" s="210">
        <v>35.1</v>
      </c>
      <c r="BK70" s="211">
        <v>55.1</v>
      </c>
      <c r="BL70" s="36" t="s">
        <v>102</v>
      </c>
      <c r="BM70" s="8" t="s">
        <v>102</v>
      </c>
      <c r="BN70" s="8" t="s">
        <v>2773</v>
      </c>
      <c r="BO70" s="8" t="s">
        <v>2774</v>
      </c>
      <c r="BP70" s="334" t="s">
        <v>3187</v>
      </c>
      <c r="BQ70" s="300" t="s">
        <v>2530</v>
      </c>
      <c r="BR70" s="300" t="s">
        <v>3022</v>
      </c>
      <c r="BS70" s="300"/>
      <c r="BT70" s="349" t="s">
        <v>2953</v>
      </c>
      <c r="BU70" s="337"/>
      <c r="BV70" s="337"/>
      <c r="BW70" s="337"/>
      <c r="BX70" s="337"/>
      <c r="BY70" s="338"/>
      <c r="BZ70" s="338" t="s">
        <v>2444</v>
      </c>
      <c r="CA70" s="338" t="s">
        <v>2445</v>
      </c>
      <c r="CB70" s="348"/>
      <c r="CC70" s="339"/>
      <c r="CD70" s="339"/>
      <c r="CE70" s="339"/>
      <c r="CF70" s="339"/>
      <c r="CG70" s="339"/>
      <c r="CH70" s="347"/>
      <c r="CI70" s="340"/>
      <c r="CJ70" s="340"/>
      <c r="CK70" s="340"/>
      <c r="CL70" s="340"/>
      <c r="CM70" s="340"/>
      <c r="CN70" s="340"/>
      <c r="CO70" s="340"/>
      <c r="CP70" s="340"/>
      <c r="CQ70" s="52" t="s">
        <v>585</v>
      </c>
      <c r="CR70" s="9" t="s">
        <v>262</v>
      </c>
      <c r="CS70" s="9"/>
      <c r="CT70" s="22" t="s">
        <v>111</v>
      </c>
      <c r="CU70" s="54" t="s">
        <v>465</v>
      </c>
      <c r="CV70" s="68" t="s">
        <v>163</v>
      </c>
      <c r="CW70" s="68" t="s">
        <v>210</v>
      </c>
      <c r="CX70" s="68" t="s">
        <v>108</v>
      </c>
      <c r="CY70" s="68" t="s">
        <v>745</v>
      </c>
      <c r="CZ70" s="68" t="s">
        <v>746</v>
      </c>
      <c r="DA70" s="68" t="s">
        <v>162</v>
      </c>
      <c r="DB70" s="68" t="s">
        <v>673</v>
      </c>
      <c r="DC70" s="56" t="s">
        <v>157</v>
      </c>
      <c r="DD70" s="13"/>
      <c r="DE70" s="13"/>
      <c r="DF70" s="13" t="s">
        <v>771</v>
      </c>
      <c r="DG70" s="13"/>
      <c r="DH70" s="47" t="s">
        <v>141</v>
      </c>
      <c r="DI70" s="60" t="s">
        <v>772</v>
      </c>
      <c r="DJ70" s="64" t="s">
        <v>773</v>
      </c>
      <c r="DK70" s="301" t="s">
        <v>774</v>
      </c>
      <c r="DL70" s="301" t="s">
        <v>763</v>
      </c>
      <c r="DM70" s="302" t="s">
        <v>764</v>
      </c>
      <c r="DN70" s="67" t="s">
        <v>94</v>
      </c>
      <c r="DO70" s="15" t="s">
        <v>200</v>
      </c>
      <c r="DP70" s="15" t="s">
        <v>109</v>
      </c>
      <c r="DQ70" s="15" t="s">
        <v>738</v>
      </c>
      <c r="DR70" s="2"/>
    </row>
    <row r="71" spans="2:122">
      <c r="B71" s="299">
        <v>200489830</v>
      </c>
      <c r="C71" s="9" t="s">
        <v>240</v>
      </c>
      <c r="D71" s="9" t="s">
        <v>266</v>
      </c>
      <c r="E71" s="8">
        <v>2014</v>
      </c>
      <c r="F71" s="9" t="s">
        <v>3690</v>
      </c>
      <c r="G71" s="22" t="s">
        <v>776</v>
      </c>
      <c r="H71" s="304">
        <v>38600</v>
      </c>
      <c r="I71" s="305">
        <v>35510</v>
      </c>
      <c r="J71" s="68" t="s">
        <v>759</v>
      </c>
      <c r="K71" s="69" t="s">
        <v>2395</v>
      </c>
      <c r="L71" s="37" t="s">
        <v>106</v>
      </c>
      <c r="M71" s="138">
        <v>4</v>
      </c>
      <c r="N71" s="10">
        <v>5</v>
      </c>
      <c r="O71" s="207">
        <v>182.5</v>
      </c>
      <c r="P71" s="207">
        <v>71.3</v>
      </c>
      <c r="Q71" s="207">
        <v>56.3</v>
      </c>
      <c r="R71" s="207">
        <v>110.6</v>
      </c>
      <c r="S71" s="207">
        <v>60.3</v>
      </c>
      <c r="T71" s="207">
        <v>61.9</v>
      </c>
      <c r="U71" s="207"/>
      <c r="V71" s="207"/>
      <c r="W71" s="207"/>
      <c r="X71" s="207">
        <v>37</v>
      </c>
      <c r="Y71" s="116">
        <v>0.28000000000000003</v>
      </c>
      <c r="Z71" s="207"/>
      <c r="AA71" s="207">
        <v>13</v>
      </c>
      <c r="AB71" s="207"/>
      <c r="AC71" s="10">
        <v>3460</v>
      </c>
      <c r="AD71" s="10">
        <v>4365</v>
      </c>
      <c r="AE71" s="10"/>
      <c r="AF71" s="27"/>
      <c r="AG71" s="39" t="s">
        <v>89</v>
      </c>
      <c r="AH71" s="205">
        <v>2</v>
      </c>
      <c r="AI71" s="11">
        <v>181</v>
      </c>
      <c r="AJ71" s="11">
        <v>4000</v>
      </c>
      <c r="AK71" s="11">
        <v>280</v>
      </c>
      <c r="AL71" s="11">
        <v>1750</v>
      </c>
      <c r="AM71" s="11">
        <v>16</v>
      </c>
      <c r="AN71" s="11"/>
      <c r="AO71" s="11" t="s">
        <v>112</v>
      </c>
      <c r="AP71" s="14" t="s">
        <v>146</v>
      </c>
      <c r="AQ71" s="49" t="s">
        <v>173</v>
      </c>
      <c r="AR71" s="40" t="s">
        <v>185</v>
      </c>
      <c r="AS71" s="301" t="s">
        <v>186</v>
      </c>
      <c r="AT71" s="12">
        <v>15</v>
      </c>
      <c r="AU71" s="12">
        <v>37</v>
      </c>
      <c r="AV71" s="12" t="s">
        <v>3897</v>
      </c>
      <c r="AW71" s="30" t="s">
        <v>3898</v>
      </c>
      <c r="AX71" s="12"/>
      <c r="AY71" s="12"/>
      <c r="AZ71" s="12"/>
      <c r="BA71" s="12"/>
      <c r="BB71" s="12"/>
      <c r="BC71" s="12"/>
      <c r="BD71" s="209">
        <v>40.299999999999997</v>
      </c>
      <c r="BE71" s="210"/>
      <c r="BF71" s="210">
        <v>42</v>
      </c>
      <c r="BG71" s="210">
        <v>55.1</v>
      </c>
      <c r="BH71" s="210">
        <v>37.700000000000003</v>
      </c>
      <c r="BI71" s="210"/>
      <c r="BJ71" s="210">
        <v>35.1</v>
      </c>
      <c r="BK71" s="211">
        <v>55.1</v>
      </c>
      <c r="BL71" s="36" t="s">
        <v>102</v>
      </c>
      <c r="BM71" s="8" t="s">
        <v>102</v>
      </c>
      <c r="BN71" s="8" t="s">
        <v>2773</v>
      </c>
      <c r="BO71" s="8" t="s">
        <v>2774</v>
      </c>
      <c r="BP71" s="334" t="s">
        <v>3188</v>
      </c>
      <c r="BQ71" s="300" t="s">
        <v>2530</v>
      </c>
      <c r="BR71" s="300" t="s">
        <v>3022</v>
      </c>
      <c r="BS71" s="300"/>
      <c r="BT71" s="349" t="s">
        <v>2953</v>
      </c>
      <c r="BU71" s="337"/>
      <c r="BV71" s="337"/>
      <c r="BW71" s="337"/>
      <c r="BX71" s="337"/>
      <c r="BY71" s="338"/>
      <c r="BZ71" s="338" t="s">
        <v>2444</v>
      </c>
      <c r="CA71" s="338" t="s">
        <v>2445</v>
      </c>
      <c r="CB71" s="348"/>
      <c r="CC71" s="339"/>
      <c r="CD71" s="339"/>
      <c r="CE71" s="339"/>
      <c r="CF71" s="339"/>
      <c r="CG71" s="339"/>
      <c r="CH71" s="347"/>
      <c r="CI71" s="340"/>
      <c r="CJ71" s="340"/>
      <c r="CK71" s="340"/>
      <c r="CL71" s="340"/>
      <c r="CM71" s="340"/>
      <c r="CN71" s="340"/>
      <c r="CO71" s="340"/>
      <c r="CP71" s="340"/>
      <c r="CQ71" s="52" t="s">
        <v>777</v>
      </c>
      <c r="CR71" s="9" t="s">
        <v>778</v>
      </c>
      <c r="CS71" s="9"/>
      <c r="CT71" s="22" t="s">
        <v>111</v>
      </c>
      <c r="CU71" s="54" t="s">
        <v>465</v>
      </c>
      <c r="CV71" s="68" t="s">
        <v>163</v>
      </c>
      <c r="CW71" s="68" t="s">
        <v>210</v>
      </c>
      <c r="CX71" s="68" t="s">
        <v>108</v>
      </c>
      <c r="CY71" s="68" t="s">
        <v>745</v>
      </c>
      <c r="CZ71" s="68" t="s">
        <v>746</v>
      </c>
      <c r="DA71" s="68" t="s">
        <v>162</v>
      </c>
      <c r="DB71" s="68" t="s">
        <v>673</v>
      </c>
      <c r="DC71" s="56" t="s">
        <v>175</v>
      </c>
      <c r="DD71" s="13"/>
      <c r="DE71" s="13"/>
      <c r="DF71" s="13" t="s">
        <v>752</v>
      </c>
      <c r="DG71" s="13"/>
      <c r="DH71" s="47" t="s">
        <v>141</v>
      </c>
      <c r="DI71" s="60" t="s">
        <v>760</v>
      </c>
      <c r="DJ71" s="64" t="s">
        <v>761</v>
      </c>
      <c r="DK71" s="301" t="s">
        <v>762</v>
      </c>
      <c r="DL71" s="301" t="s">
        <v>763</v>
      </c>
      <c r="DM71" s="302" t="s">
        <v>766</v>
      </c>
      <c r="DN71" s="67" t="s">
        <v>94</v>
      </c>
      <c r="DO71" s="15" t="s">
        <v>200</v>
      </c>
      <c r="DP71" s="15" t="s">
        <v>109</v>
      </c>
      <c r="DQ71" s="15" t="s">
        <v>738</v>
      </c>
      <c r="DR71" s="2"/>
    </row>
    <row r="72" spans="2:122">
      <c r="B72" s="299">
        <v>200489829</v>
      </c>
      <c r="C72" s="9" t="s">
        <v>240</v>
      </c>
      <c r="D72" s="9" t="s">
        <v>266</v>
      </c>
      <c r="E72" s="8">
        <v>2014</v>
      </c>
      <c r="F72" s="9" t="s">
        <v>3691</v>
      </c>
      <c r="G72" s="22" t="s">
        <v>779</v>
      </c>
      <c r="H72" s="304">
        <v>40600</v>
      </c>
      <c r="I72" s="305">
        <v>37350</v>
      </c>
      <c r="J72" s="68" t="s">
        <v>759</v>
      </c>
      <c r="K72" s="69" t="s">
        <v>2395</v>
      </c>
      <c r="L72" s="37" t="s">
        <v>106</v>
      </c>
      <c r="M72" s="138">
        <v>4</v>
      </c>
      <c r="N72" s="10">
        <v>5</v>
      </c>
      <c r="O72" s="207">
        <v>182.5</v>
      </c>
      <c r="P72" s="207">
        <v>71.3</v>
      </c>
      <c r="Q72" s="207">
        <v>56.3</v>
      </c>
      <c r="R72" s="207">
        <v>110.6</v>
      </c>
      <c r="S72" s="207">
        <v>60.3</v>
      </c>
      <c r="T72" s="207">
        <v>61.9</v>
      </c>
      <c r="U72" s="207"/>
      <c r="V72" s="207"/>
      <c r="W72" s="207"/>
      <c r="X72" s="207">
        <v>38.4</v>
      </c>
      <c r="Y72" s="116">
        <v>0.28000000000000003</v>
      </c>
      <c r="Z72" s="207"/>
      <c r="AA72" s="207">
        <v>13</v>
      </c>
      <c r="AB72" s="207"/>
      <c r="AC72" s="10">
        <v>3620</v>
      </c>
      <c r="AD72" s="10">
        <v>4540</v>
      </c>
      <c r="AE72" s="10"/>
      <c r="AF72" s="27"/>
      <c r="AG72" s="39" t="s">
        <v>89</v>
      </c>
      <c r="AH72" s="205">
        <v>2</v>
      </c>
      <c r="AI72" s="11">
        <v>181</v>
      </c>
      <c r="AJ72" s="11">
        <v>4000</v>
      </c>
      <c r="AK72" s="11">
        <v>280</v>
      </c>
      <c r="AL72" s="11">
        <v>1750</v>
      </c>
      <c r="AM72" s="11">
        <v>16</v>
      </c>
      <c r="AN72" s="11"/>
      <c r="AO72" s="11" t="s">
        <v>112</v>
      </c>
      <c r="AP72" s="14" t="s">
        <v>137</v>
      </c>
      <c r="AQ72" s="49" t="s">
        <v>173</v>
      </c>
      <c r="AR72" s="40" t="s">
        <v>185</v>
      </c>
      <c r="AS72" s="301" t="s">
        <v>186</v>
      </c>
      <c r="AT72" s="12">
        <v>15</v>
      </c>
      <c r="AU72" s="12">
        <v>35</v>
      </c>
      <c r="AV72" s="12" t="s">
        <v>3835</v>
      </c>
      <c r="AW72" s="30" t="s">
        <v>3884</v>
      </c>
      <c r="AX72" s="12"/>
      <c r="AY72" s="12"/>
      <c r="AZ72" s="12"/>
      <c r="BA72" s="12"/>
      <c r="BB72" s="12"/>
      <c r="BC72" s="12"/>
      <c r="BD72" s="209">
        <v>40.299999999999997</v>
      </c>
      <c r="BE72" s="210"/>
      <c r="BF72" s="210">
        <v>42</v>
      </c>
      <c r="BG72" s="210">
        <v>55.1</v>
      </c>
      <c r="BH72" s="210">
        <v>37.700000000000003</v>
      </c>
      <c r="BI72" s="210"/>
      <c r="BJ72" s="210">
        <v>35.1</v>
      </c>
      <c r="BK72" s="211">
        <v>55.1</v>
      </c>
      <c r="BL72" s="36" t="s">
        <v>102</v>
      </c>
      <c r="BM72" s="8" t="s">
        <v>102</v>
      </c>
      <c r="BN72" s="8" t="s">
        <v>2773</v>
      </c>
      <c r="BO72" s="8" t="s">
        <v>2774</v>
      </c>
      <c r="BP72" s="334" t="s">
        <v>3189</v>
      </c>
      <c r="BQ72" s="300" t="s">
        <v>2530</v>
      </c>
      <c r="BR72" s="300" t="s">
        <v>3022</v>
      </c>
      <c r="BS72" s="300"/>
      <c r="BT72" s="349" t="s">
        <v>2953</v>
      </c>
      <c r="BU72" s="337"/>
      <c r="BV72" s="337"/>
      <c r="BW72" s="337"/>
      <c r="BX72" s="337"/>
      <c r="BY72" s="338"/>
      <c r="BZ72" s="338" t="s">
        <v>2444</v>
      </c>
      <c r="CA72" s="338" t="s">
        <v>2445</v>
      </c>
      <c r="CB72" s="348"/>
      <c r="CC72" s="339"/>
      <c r="CD72" s="339"/>
      <c r="CE72" s="339"/>
      <c r="CF72" s="339"/>
      <c r="CG72" s="339"/>
      <c r="CH72" s="347"/>
      <c r="CI72" s="340"/>
      <c r="CJ72" s="340"/>
      <c r="CK72" s="340"/>
      <c r="CL72" s="340"/>
      <c r="CM72" s="340"/>
      <c r="CN72" s="340"/>
      <c r="CO72" s="340"/>
      <c r="CP72" s="340"/>
      <c r="CQ72" s="52" t="s">
        <v>780</v>
      </c>
      <c r="CR72" s="9" t="s">
        <v>781</v>
      </c>
      <c r="CS72" s="9"/>
      <c r="CT72" s="22" t="s">
        <v>111</v>
      </c>
      <c r="CU72" s="54" t="s">
        <v>465</v>
      </c>
      <c r="CV72" s="68" t="s">
        <v>163</v>
      </c>
      <c r="CW72" s="68" t="s">
        <v>210</v>
      </c>
      <c r="CX72" s="68" t="s">
        <v>108</v>
      </c>
      <c r="CY72" s="68" t="s">
        <v>745</v>
      </c>
      <c r="CZ72" s="68" t="s">
        <v>746</v>
      </c>
      <c r="DA72" s="68" t="s">
        <v>162</v>
      </c>
      <c r="DB72" s="68" t="s">
        <v>673</v>
      </c>
      <c r="DC72" s="56" t="s">
        <v>175</v>
      </c>
      <c r="DD72" s="13"/>
      <c r="DE72" s="13"/>
      <c r="DF72" s="13" t="s">
        <v>752</v>
      </c>
      <c r="DG72" s="13"/>
      <c r="DH72" s="47" t="s">
        <v>141</v>
      </c>
      <c r="DI72" s="60" t="s">
        <v>760</v>
      </c>
      <c r="DJ72" s="64" t="s">
        <v>761</v>
      </c>
      <c r="DK72" s="301" t="s">
        <v>762</v>
      </c>
      <c r="DL72" s="301" t="s">
        <v>763</v>
      </c>
      <c r="DM72" s="302" t="s">
        <v>766</v>
      </c>
      <c r="DN72" s="67" t="s">
        <v>94</v>
      </c>
      <c r="DO72" s="15" t="s">
        <v>200</v>
      </c>
      <c r="DP72" s="15" t="s">
        <v>109</v>
      </c>
      <c r="DQ72" s="15" t="s">
        <v>738</v>
      </c>
      <c r="DR72" s="2"/>
    </row>
    <row r="73" spans="2:122">
      <c r="B73" s="299">
        <v>200489782</v>
      </c>
      <c r="C73" s="9" t="s">
        <v>240</v>
      </c>
      <c r="D73" s="9" t="s">
        <v>266</v>
      </c>
      <c r="E73" s="8">
        <v>2014</v>
      </c>
      <c r="F73" s="9" t="s">
        <v>3691</v>
      </c>
      <c r="G73" s="22" t="s">
        <v>782</v>
      </c>
      <c r="H73" s="304">
        <v>42950</v>
      </c>
      <c r="I73" s="305">
        <v>39515</v>
      </c>
      <c r="J73" s="68" t="s">
        <v>759</v>
      </c>
      <c r="K73" s="69" t="s">
        <v>2395</v>
      </c>
      <c r="L73" s="37" t="s">
        <v>166</v>
      </c>
      <c r="M73" s="138">
        <v>5</v>
      </c>
      <c r="N73" s="10">
        <v>5</v>
      </c>
      <c r="O73" s="207">
        <v>182</v>
      </c>
      <c r="P73" s="207">
        <v>71.3</v>
      </c>
      <c r="Q73" s="207">
        <v>56.3</v>
      </c>
      <c r="R73" s="207">
        <v>110.6</v>
      </c>
      <c r="S73" s="207">
        <v>60.3</v>
      </c>
      <c r="T73" s="207">
        <v>61.9</v>
      </c>
      <c r="U73" s="207"/>
      <c r="V73" s="207"/>
      <c r="W73" s="207"/>
      <c r="X73" s="207"/>
      <c r="Y73" s="116"/>
      <c r="Z73" s="207"/>
      <c r="AA73" s="207"/>
      <c r="AB73" s="207"/>
      <c r="AC73" s="10">
        <v>3790</v>
      </c>
      <c r="AD73" s="10"/>
      <c r="AE73" s="10"/>
      <c r="AF73" s="27"/>
      <c r="AG73" s="39" t="s">
        <v>89</v>
      </c>
      <c r="AH73" s="205">
        <v>2</v>
      </c>
      <c r="AI73" s="11">
        <v>181</v>
      </c>
      <c r="AJ73" s="11">
        <v>4000</v>
      </c>
      <c r="AK73" s="11">
        <v>280</v>
      </c>
      <c r="AL73" s="11">
        <v>1750</v>
      </c>
      <c r="AM73" s="11">
        <v>16</v>
      </c>
      <c r="AN73" s="11"/>
      <c r="AO73" s="11" t="s">
        <v>112</v>
      </c>
      <c r="AP73" s="14" t="s">
        <v>137</v>
      </c>
      <c r="AQ73" s="49" t="s">
        <v>173</v>
      </c>
      <c r="AR73" s="40" t="s">
        <v>185</v>
      </c>
      <c r="AS73" s="301" t="s">
        <v>186</v>
      </c>
      <c r="AT73" s="12">
        <v>15</v>
      </c>
      <c r="AU73" s="12">
        <v>35</v>
      </c>
      <c r="AV73" s="12" t="s">
        <v>3835</v>
      </c>
      <c r="AW73" s="30" t="s">
        <v>3884</v>
      </c>
      <c r="AX73" s="12"/>
      <c r="AY73" s="12"/>
      <c r="AZ73" s="12"/>
      <c r="BA73" s="12"/>
      <c r="BB73" s="12"/>
      <c r="BC73" s="12"/>
      <c r="BD73" s="209">
        <v>40.4</v>
      </c>
      <c r="BE73" s="210"/>
      <c r="BF73" s="210"/>
      <c r="BG73" s="210">
        <v>57.1</v>
      </c>
      <c r="BH73" s="210">
        <v>38.4</v>
      </c>
      <c r="BI73" s="210"/>
      <c r="BJ73" s="210"/>
      <c r="BK73" s="211">
        <v>57.5</v>
      </c>
      <c r="BL73" s="36" t="s">
        <v>102</v>
      </c>
      <c r="BM73" s="8" t="s">
        <v>102</v>
      </c>
      <c r="BN73" s="8" t="s">
        <v>2773</v>
      </c>
      <c r="BO73" s="8" t="s">
        <v>2774</v>
      </c>
      <c r="BP73" s="334" t="s">
        <v>3190</v>
      </c>
      <c r="BQ73" s="300" t="s">
        <v>2530</v>
      </c>
      <c r="BR73" s="300" t="s">
        <v>3022</v>
      </c>
      <c r="BS73" s="300"/>
      <c r="BT73" s="349" t="s">
        <v>2953</v>
      </c>
      <c r="BU73" s="337"/>
      <c r="BV73" s="337"/>
      <c r="BW73" s="337"/>
      <c r="BX73" s="337"/>
      <c r="BY73" s="338"/>
      <c r="BZ73" s="338" t="s">
        <v>2444</v>
      </c>
      <c r="CA73" s="338" t="s">
        <v>2445</v>
      </c>
      <c r="CB73" s="348"/>
      <c r="CC73" s="339"/>
      <c r="CD73" s="339"/>
      <c r="CE73" s="339"/>
      <c r="CF73" s="339"/>
      <c r="CG73" s="339"/>
      <c r="CH73" s="347"/>
      <c r="CI73" s="340"/>
      <c r="CJ73" s="340"/>
      <c r="CK73" s="340"/>
      <c r="CL73" s="340"/>
      <c r="CM73" s="340"/>
      <c r="CN73" s="340"/>
      <c r="CO73" s="340"/>
      <c r="CP73" s="340"/>
      <c r="CQ73" s="52" t="s">
        <v>788</v>
      </c>
      <c r="CR73" s="9" t="s">
        <v>781</v>
      </c>
      <c r="CS73" s="9"/>
      <c r="CT73" s="22" t="s">
        <v>111</v>
      </c>
      <c r="CU73" s="54" t="s">
        <v>465</v>
      </c>
      <c r="CV73" s="68" t="s">
        <v>163</v>
      </c>
      <c r="CW73" s="68" t="s">
        <v>210</v>
      </c>
      <c r="CX73" s="68" t="s">
        <v>108</v>
      </c>
      <c r="CY73" s="68" t="s">
        <v>783</v>
      </c>
      <c r="CZ73" s="68" t="s">
        <v>784</v>
      </c>
      <c r="DA73" s="68" t="s">
        <v>162</v>
      </c>
      <c r="DB73" s="68" t="s">
        <v>673</v>
      </c>
      <c r="DC73" s="56" t="s">
        <v>226</v>
      </c>
      <c r="DD73" s="13"/>
      <c r="DE73" s="13"/>
      <c r="DF73" s="13" t="s">
        <v>752</v>
      </c>
      <c r="DG73" s="13"/>
      <c r="DH73" s="47" t="s">
        <v>141</v>
      </c>
      <c r="DI73" s="60" t="s">
        <v>785</v>
      </c>
      <c r="DJ73" s="64" t="s">
        <v>786</v>
      </c>
      <c r="DK73" s="301" t="s">
        <v>787</v>
      </c>
      <c r="DL73" s="301" t="s">
        <v>763</v>
      </c>
      <c r="DM73" s="302" t="s">
        <v>757</v>
      </c>
      <c r="DN73" s="67" t="s">
        <v>94</v>
      </c>
      <c r="DO73" s="15" t="s">
        <v>200</v>
      </c>
      <c r="DP73" s="15" t="s">
        <v>109</v>
      </c>
      <c r="DQ73" s="15" t="s">
        <v>738</v>
      </c>
      <c r="DR73" s="2"/>
    </row>
    <row r="74" spans="2:122">
      <c r="B74" s="299">
        <v>200468555</v>
      </c>
      <c r="C74" s="9" t="s">
        <v>240</v>
      </c>
      <c r="D74" s="9" t="s">
        <v>266</v>
      </c>
      <c r="E74" s="8">
        <v>2014</v>
      </c>
      <c r="F74" s="9" t="s">
        <v>3671</v>
      </c>
      <c r="G74" s="22" t="s">
        <v>789</v>
      </c>
      <c r="H74" s="304">
        <v>41450</v>
      </c>
      <c r="I74" s="305">
        <v>38135</v>
      </c>
      <c r="J74" s="68" t="s">
        <v>759</v>
      </c>
      <c r="K74" s="69" t="s">
        <v>2396</v>
      </c>
      <c r="L74" s="37" t="s">
        <v>166</v>
      </c>
      <c r="M74" s="138">
        <v>5</v>
      </c>
      <c r="N74" s="10">
        <v>5</v>
      </c>
      <c r="O74" s="207">
        <v>182</v>
      </c>
      <c r="P74" s="207">
        <v>71.3</v>
      </c>
      <c r="Q74" s="207">
        <v>56.3</v>
      </c>
      <c r="R74" s="207">
        <v>110.6</v>
      </c>
      <c r="S74" s="207">
        <v>60.3</v>
      </c>
      <c r="T74" s="207">
        <v>61.9</v>
      </c>
      <c r="U74" s="207"/>
      <c r="V74" s="207"/>
      <c r="W74" s="207"/>
      <c r="X74" s="207"/>
      <c r="Y74" s="116"/>
      <c r="Z74" s="207"/>
      <c r="AA74" s="207"/>
      <c r="AB74" s="207"/>
      <c r="AC74" s="10">
        <v>3780</v>
      </c>
      <c r="AD74" s="10">
        <v>4680</v>
      </c>
      <c r="AE74" s="10"/>
      <c r="AF74" s="27"/>
      <c r="AG74" s="39" t="s">
        <v>89</v>
      </c>
      <c r="AH74" s="205">
        <v>2</v>
      </c>
      <c r="AI74" s="11">
        <v>240</v>
      </c>
      <c r="AJ74" s="11">
        <v>5000</v>
      </c>
      <c r="AK74" s="11">
        <v>255</v>
      </c>
      <c r="AL74" s="11">
        <v>1250</v>
      </c>
      <c r="AM74" s="11">
        <v>16</v>
      </c>
      <c r="AN74" s="11" t="s">
        <v>99</v>
      </c>
      <c r="AO74" s="11" t="s">
        <v>112</v>
      </c>
      <c r="AP74" s="14" t="s">
        <v>137</v>
      </c>
      <c r="AQ74" s="49" t="s">
        <v>173</v>
      </c>
      <c r="AR74" s="40" t="s">
        <v>92</v>
      </c>
      <c r="AS74" s="301" t="s">
        <v>101</v>
      </c>
      <c r="AT74" s="12">
        <v>15.8</v>
      </c>
      <c r="AU74" s="12">
        <v>26</v>
      </c>
      <c r="AV74" s="12" t="s">
        <v>3869</v>
      </c>
      <c r="AW74" s="30" t="s">
        <v>3895</v>
      </c>
      <c r="AX74" s="12"/>
      <c r="AY74" s="12"/>
      <c r="AZ74" s="12"/>
      <c r="BA74" s="12"/>
      <c r="BB74" s="12"/>
      <c r="BC74" s="12"/>
      <c r="BD74" s="209">
        <v>40.4</v>
      </c>
      <c r="BE74" s="210"/>
      <c r="BF74" s="210"/>
      <c r="BG74" s="210">
        <v>57.1</v>
      </c>
      <c r="BH74" s="210">
        <v>38.4</v>
      </c>
      <c r="BI74" s="210"/>
      <c r="BJ74" s="210"/>
      <c r="BK74" s="211">
        <v>57.5</v>
      </c>
      <c r="BL74" s="36" t="s">
        <v>102</v>
      </c>
      <c r="BM74" s="8" t="s">
        <v>102</v>
      </c>
      <c r="BN74" s="8" t="s">
        <v>2773</v>
      </c>
      <c r="BO74" s="8" t="s">
        <v>2774</v>
      </c>
      <c r="BP74" s="334" t="s">
        <v>3191</v>
      </c>
      <c r="BQ74" s="300" t="s">
        <v>2530</v>
      </c>
      <c r="BR74" s="300" t="s">
        <v>3022</v>
      </c>
      <c r="BS74" s="300"/>
      <c r="BT74" s="349" t="s">
        <v>2953</v>
      </c>
      <c r="BU74" s="337"/>
      <c r="BV74" s="337"/>
      <c r="BW74" s="337"/>
      <c r="BX74" s="337"/>
      <c r="BY74" s="338"/>
      <c r="BZ74" s="338" t="s">
        <v>2444</v>
      </c>
      <c r="CA74" s="338" t="s">
        <v>2445</v>
      </c>
      <c r="CB74" s="348"/>
      <c r="CC74" s="339"/>
      <c r="CD74" s="339"/>
      <c r="CE74" s="339"/>
      <c r="CF74" s="339"/>
      <c r="CG74" s="339"/>
      <c r="CH74" s="347"/>
      <c r="CI74" s="340"/>
      <c r="CJ74" s="340"/>
      <c r="CK74" s="340"/>
      <c r="CL74" s="340"/>
      <c r="CM74" s="340"/>
      <c r="CN74" s="340"/>
      <c r="CO74" s="340"/>
      <c r="CP74" s="340"/>
      <c r="CQ74" s="52" t="s">
        <v>588</v>
      </c>
      <c r="CR74" s="9" t="s">
        <v>177</v>
      </c>
      <c r="CS74" s="9"/>
      <c r="CT74" s="22" t="s">
        <v>111</v>
      </c>
      <c r="CU74" s="54" t="s">
        <v>465</v>
      </c>
      <c r="CV74" s="68" t="s">
        <v>163</v>
      </c>
      <c r="CW74" s="68" t="s">
        <v>210</v>
      </c>
      <c r="CX74" s="68" t="s">
        <v>108</v>
      </c>
      <c r="CY74" s="68" t="s">
        <v>783</v>
      </c>
      <c r="CZ74" s="68" t="s">
        <v>784</v>
      </c>
      <c r="DA74" s="68" t="s">
        <v>162</v>
      </c>
      <c r="DB74" s="68" t="s">
        <v>673</v>
      </c>
      <c r="DC74" s="56" t="s">
        <v>226</v>
      </c>
      <c r="DD74" s="13"/>
      <c r="DE74" s="13"/>
      <c r="DF74" s="13" t="s">
        <v>752</v>
      </c>
      <c r="DG74" s="13"/>
      <c r="DH74" s="47" t="s">
        <v>141</v>
      </c>
      <c r="DI74" s="60" t="s">
        <v>785</v>
      </c>
      <c r="DJ74" s="64" t="s">
        <v>790</v>
      </c>
      <c r="DK74" s="301" t="s">
        <v>787</v>
      </c>
      <c r="DL74" s="301" t="s">
        <v>763</v>
      </c>
      <c r="DM74" s="302" t="s">
        <v>757</v>
      </c>
      <c r="DN74" s="67" t="s">
        <v>94</v>
      </c>
      <c r="DO74" s="15" t="s">
        <v>200</v>
      </c>
      <c r="DP74" s="15" t="s">
        <v>109</v>
      </c>
      <c r="DQ74" s="15" t="s">
        <v>738</v>
      </c>
      <c r="DR74" s="2"/>
    </row>
    <row r="75" spans="2:122">
      <c r="B75" s="299">
        <v>200489835</v>
      </c>
      <c r="C75" s="9" t="s">
        <v>240</v>
      </c>
      <c r="D75" s="9" t="s">
        <v>266</v>
      </c>
      <c r="E75" s="8">
        <v>2014</v>
      </c>
      <c r="F75" s="9" t="s">
        <v>3685</v>
      </c>
      <c r="G75" s="22" t="s">
        <v>743</v>
      </c>
      <c r="H75" s="304">
        <v>49900</v>
      </c>
      <c r="I75" s="305">
        <v>45910</v>
      </c>
      <c r="J75" s="68" t="s">
        <v>759</v>
      </c>
      <c r="K75" s="69" t="s">
        <v>2395</v>
      </c>
      <c r="L75" s="37" t="s">
        <v>106</v>
      </c>
      <c r="M75" s="138">
        <v>4</v>
      </c>
      <c r="N75" s="10">
        <v>5</v>
      </c>
      <c r="O75" s="207">
        <v>182.5</v>
      </c>
      <c r="P75" s="207">
        <v>71.3</v>
      </c>
      <c r="Q75" s="207">
        <v>56.3</v>
      </c>
      <c r="R75" s="207">
        <v>110.6</v>
      </c>
      <c r="S75" s="207">
        <v>60.3</v>
      </c>
      <c r="T75" s="207">
        <v>61.9</v>
      </c>
      <c r="U75" s="207"/>
      <c r="V75" s="207"/>
      <c r="W75" s="207"/>
      <c r="X75" s="207"/>
      <c r="Y75" s="116"/>
      <c r="Z75" s="207">
        <v>110</v>
      </c>
      <c r="AA75" s="207">
        <v>14</v>
      </c>
      <c r="AB75" s="207"/>
      <c r="AC75" s="10">
        <v>3825</v>
      </c>
      <c r="AD75" s="10"/>
      <c r="AE75" s="10"/>
      <c r="AF75" s="27"/>
      <c r="AG75" s="39" t="s">
        <v>241</v>
      </c>
      <c r="AH75" s="205">
        <v>3</v>
      </c>
      <c r="AI75" s="11">
        <v>335</v>
      </c>
      <c r="AJ75" s="11">
        <v>5800</v>
      </c>
      <c r="AK75" s="11">
        <v>330</v>
      </c>
      <c r="AL75" s="11">
        <v>1200</v>
      </c>
      <c r="AM75" s="11">
        <v>24</v>
      </c>
      <c r="AN75" s="11" t="s">
        <v>99</v>
      </c>
      <c r="AO75" s="11" t="s">
        <v>112</v>
      </c>
      <c r="AP75" s="14" t="s">
        <v>146</v>
      </c>
      <c r="AQ75" s="49" t="s">
        <v>173</v>
      </c>
      <c r="AR75" s="40" t="s">
        <v>116</v>
      </c>
      <c r="AS75" s="301" t="s">
        <v>101</v>
      </c>
      <c r="AT75" s="12">
        <v>15</v>
      </c>
      <c r="AU75" s="12">
        <v>28</v>
      </c>
      <c r="AV75" s="12" t="s">
        <v>3833</v>
      </c>
      <c r="AW75" s="30" t="s">
        <v>3899</v>
      </c>
      <c r="AX75" s="12"/>
      <c r="AY75" s="12"/>
      <c r="AZ75" s="12"/>
      <c r="BA75" s="12"/>
      <c r="BB75" s="12"/>
      <c r="BC75" s="12"/>
      <c r="BD75" s="209"/>
      <c r="BE75" s="210"/>
      <c r="BF75" s="210"/>
      <c r="BG75" s="210">
        <v>55.1</v>
      </c>
      <c r="BH75" s="210"/>
      <c r="BI75" s="210"/>
      <c r="BJ75" s="210"/>
      <c r="BK75" s="211">
        <v>55.1</v>
      </c>
      <c r="BL75" s="36" t="s">
        <v>102</v>
      </c>
      <c r="BM75" s="8" t="s">
        <v>102</v>
      </c>
      <c r="BN75" s="8" t="s">
        <v>2773</v>
      </c>
      <c r="BO75" s="8" t="s">
        <v>2774</v>
      </c>
      <c r="BP75" s="334" t="s">
        <v>3192</v>
      </c>
      <c r="BQ75" s="300" t="s">
        <v>2530</v>
      </c>
      <c r="BR75" s="300" t="s">
        <v>3022</v>
      </c>
      <c r="BS75" s="300"/>
      <c r="BT75" s="349" t="s">
        <v>2953</v>
      </c>
      <c r="BU75" s="337"/>
      <c r="BV75" s="337"/>
      <c r="BW75" s="337"/>
      <c r="BX75" s="337"/>
      <c r="BY75" s="338"/>
      <c r="BZ75" s="338" t="s">
        <v>2444</v>
      </c>
      <c r="CA75" s="338" t="s">
        <v>2445</v>
      </c>
      <c r="CB75" s="348"/>
      <c r="CC75" s="339"/>
      <c r="CD75" s="339"/>
      <c r="CE75" s="339"/>
      <c r="CF75" s="339"/>
      <c r="CG75" s="339"/>
      <c r="CH75" s="347"/>
      <c r="CI75" s="340"/>
      <c r="CJ75" s="340"/>
      <c r="CK75" s="340"/>
      <c r="CL75" s="340"/>
      <c r="CM75" s="340"/>
      <c r="CN75" s="340"/>
      <c r="CO75" s="340"/>
      <c r="CP75" s="340"/>
      <c r="CQ75" s="52" t="s">
        <v>747</v>
      </c>
      <c r="CR75" s="9" t="s">
        <v>748</v>
      </c>
      <c r="CS75" s="9"/>
      <c r="CT75" s="22" t="s">
        <v>111</v>
      </c>
      <c r="CU75" s="54" t="s">
        <v>465</v>
      </c>
      <c r="CV75" s="68" t="s">
        <v>163</v>
      </c>
      <c r="CW75" s="68" t="s">
        <v>210</v>
      </c>
      <c r="CX75" s="68" t="s">
        <v>108</v>
      </c>
      <c r="CY75" s="68" t="s">
        <v>745</v>
      </c>
      <c r="CZ75" s="68" t="s">
        <v>746</v>
      </c>
      <c r="DA75" s="68" t="s">
        <v>162</v>
      </c>
      <c r="DB75" s="68" t="s">
        <v>673</v>
      </c>
      <c r="DC75" s="56" t="s">
        <v>157</v>
      </c>
      <c r="DD75" s="13"/>
      <c r="DE75" s="13"/>
      <c r="DF75" s="13" t="s">
        <v>771</v>
      </c>
      <c r="DG75" s="13"/>
      <c r="DH75" s="47" t="s">
        <v>141</v>
      </c>
      <c r="DI75" s="60" t="s">
        <v>772</v>
      </c>
      <c r="DJ75" s="64" t="s">
        <v>791</v>
      </c>
      <c r="DK75" s="301" t="s">
        <v>792</v>
      </c>
      <c r="DL75" s="301" t="s">
        <v>793</v>
      </c>
      <c r="DM75" s="302" t="s">
        <v>766</v>
      </c>
      <c r="DN75" s="67" t="s">
        <v>94</v>
      </c>
      <c r="DO75" s="15" t="s">
        <v>200</v>
      </c>
      <c r="DP75" s="15" t="s">
        <v>109</v>
      </c>
      <c r="DQ75" s="15" t="s">
        <v>738</v>
      </c>
      <c r="DR75" s="2"/>
    </row>
    <row r="76" spans="2:122">
      <c r="B76" s="366">
        <v>101386360</v>
      </c>
      <c r="C76" s="16" t="s">
        <v>240</v>
      </c>
      <c r="D76" s="16" t="s">
        <v>266</v>
      </c>
      <c r="E76" s="367">
        <v>2012</v>
      </c>
      <c r="F76" s="16" t="s">
        <v>3646</v>
      </c>
      <c r="G76" s="368" t="s">
        <v>670</v>
      </c>
      <c r="H76" s="306">
        <v>34900</v>
      </c>
      <c r="I76" s="307">
        <v>32110</v>
      </c>
      <c r="J76" s="350" t="s">
        <v>2861</v>
      </c>
      <c r="K76" s="369" t="s">
        <v>2387</v>
      </c>
      <c r="L76" s="38" t="s">
        <v>106</v>
      </c>
      <c r="M76" s="370">
        <v>4</v>
      </c>
      <c r="N76" s="371">
        <v>5</v>
      </c>
      <c r="O76" s="208">
        <v>182.5</v>
      </c>
      <c r="P76" s="208">
        <v>71.3</v>
      </c>
      <c r="Q76" s="208">
        <v>56.3</v>
      </c>
      <c r="R76" s="208">
        <v>110.6</v>
      </c>
      <c r="S76" s="208">
        <v>60.3</v>
      </c>
      <c r="T76" s="208">
        <v>61.9</v>
      </c>
      <c r="U76" s="208"/>
      <c r="V76" s="208"/>
      <c r="W76" s="208"/>
      <c r="X76" s="208">
        <v>37</v>
      </c>
      <c r="Y76" s="120"/>
      <c r="Z76" s="208"/>
      <c r="AA76" s="208"/>
      <c r="AB76" s="208"/>
      <c r="AC76" s="371">
        <v>3406</v>
      </c>
      <c r="AD76" s="371">
        <v>4409</v>
      </c>
      <c r="AE76" s="371"/>
      <c r="AF76" s="28"/>
      <c r="AG76" s="372" t="s">
        <v>89</v>
      </c>
      <c r="AH76" s="206">
        <v>2</v>
      </c>
      <c r="AI76" s="373">
        <v>240</v>
      </c>
      <c r="AJ76" s="373">
        <v>5000</v>
      </c>
      <c r="AK76" s="373">
        <v>255</v>
      </c>
      <c r="AL76" s="373">
        <v>1250</v>
      </c>
      <c r="AM76" s="373">
        <v>16</v>
      </c>
      <c r="AN76" s="373" t="s">
        <v>99</v>
      </c>
      <c r="AO76" s="373" t="s">
        <v>112</v>
      </c>
      <c r="AP76" s="374" t="s">
        <v>146</v>
      </c>
      <c r="AQ76" s="50" t="s">
        <v>105</v>
      </c>
      <c r="AR76" s="375" t="s">
        <v>92</v>
      </c>
      <c r="AS76" s="376" t="s">
        <v>101</v>
      </c>
      <c r="AT76" s="377">
        <v>15.8</v>
      </c>
      <c r="AU76" s="377">
        <v>27</v>
      </c>
      <c r="AV76" s="377" t="s">
        <v>3837</v>
      </c>
      <c r="AW76" s="378" t="s">
        <v>3881</v>
      </c>
      <c r="AX76" s="377"/>
      <c r="AY76" s="377"/>
      <c r="AZ76" s="377"/>
      <c r="BA76" s="377"/>
      <c r="BB76" s="377"/>
      <c r="BC76" s="377"/>
      <c r="BD76" s="379">
        <v>40.299999999999997</v>
      </c>
      <c r="BE76" s="380"/>
      <c r="BF76" s="380"/>
      <c r="BG76" s="380"/>
      <c r="BH76" s="380">
        <v>37.299999999999997</v>
      </c>
      <c r="BI76" s="380"/>
      <c r="BJ76" s="380"/>
      <c r="BK76" s="381"/>
      <c r="BL76" s="44" t="s">
        <v>102</v>
      </c>
      <c r="BM76" s="367" t="s">
        <v>102</v>
      </c>
      <c r="BN76" s="367" t="s">
        <v>2773</v>
      </c>
      <c r="BO76" s="367" t="s">
        <v>2774</v>
      </c>
      <c r="BP76" s="382" t="s">
        <v>3166</v>
      </c>
      <c r="BQ76" s="383" t="s">
        <v>2528</v>
      </c>
      <c r="BR76" s="383" t="s">
        <v>3019</v>
      </c>
      <c r="BS76" s="383"/>
      <c r="BT76" s="384" t="s">
        <v>2981</v>
      </c>
      <c r="BU76" s="385"/>
      <c r="BV76" s="385"/>
      <c r="BW76" s="385"/>
      <c r="BX76" s="385"/>
      <c r="BY76" s="386"/>
      <c r="BZ76" s="386" t="s">
        <v>2440</v>
      </c>
      <c r="CA76" s="386" t="s">
        <v>2441</v>
      </c>
      <c r="CB76" s="387"/>
      <c r="CC76" s="388"/>
      <c r="CD76" s="388"/>
      <c r="CE76" s="388"/>
      <c r="CF76" s="388"/>
      <c r="CG76" s="388"/>
      <c r="CH76" s="389"/>
      <c r="CI76" s="390"/>
      <c r="CJ76" s="390"/>
      <c r="CK76" s="390"/>
      <c r="CL76" s="390"/>
      <c r="CM76" s="390"/>
      <c r="CN76" s="390"/>
      <c r="CO76" s="390"/>
      <c r="CP76" s="390"/>
      <c r="CQ76" s="53" t="s">
        <v>297</v>
      </c>
      <c r="CR76" s="16" t="s">
        <v>202</v>
      </c>
      <c r="CS76" s="16"/>
      <c r="CT76" s="368" t="s">
        <v>111</v>
      </c>
      <c r="CU76" s="351" t="s">
        <v>253</v>
      </c>
      <c r="CV76" s="350" t="s">
        <v>223</v>
      </c>
      <c r="CW76" s="350" t="s">
        <v>194</v>
      </c>
      <c r="CX76" s="350" t="s">
        <v>108</v>
      </c>
      <c r="CY76" s="350" t="s">
        <v>671</v>
      </c>
      <c r="CZ76" s="350" t="s">
        <v>672</v>
      </c>
      <c r="DA76" s="350" t="s">
        <v>162</v>
      </c>
      <c r="DB76" s="350" t="s">
        <v>673</v>
      </c>
      <c r="DC76" s="57" t="s">
        <v>175</v>
      </c>
      <c r="DD76" s="17"/>
      <c r="DE76" s="17"/>
      <c r="DF76" s="17" t="s">
        <v>674</v>
      </c>
      <c r="DG76" s="17"/>
      <c r="DH76" s="391" t="s">
        <v>141</v>
      </c>
      <c r="DI76" s="61" t="s">
        <v>675</v>
      </c>
      <c r="DJ76" s="65" t="s">
        <v>676</v>
      </c>
      <c r="DK76" s="376" t="s">
        <v>677</v>
      </c>
      <c r="DL76" s="376" t="s">
        <v>678</v>
      </c>
      <c r="DM76" s="392" t="s">
        <v>679</v>
      </c>
      <c r="DN76" s="393" t="s">
        <v>94</v>
      </c>
      <c r="DO76" s="394" t="s">
        <v>200</v>
      </c>
      <c r="DP76" s="394" t="s">
        <v>109</v>
      </c>
      <c r="DQ76" s="394" t="s">
        <v>454</v>
      </c>
      <c r="DR76" s="2"/>
    </row>
    <row r="77" spans="2:122">
      <c r="B77" s="299">
        <v>101420164</v>
      </c>
      <c r="C77" s="9" t="s">
        <v>240</v>
      </c>
      <c r="D77" s="9" t="s">
        <v>266</v>
      </c>
      <c r="E77" s="8">
        <v>2012</v>
      </c>
      <c r="F77" s="9" t="s">
        <v>3666</v>
      </c>
      <c r="G77" s="22" t="s">
        <v>503</v>
      </c>
      <c r="H77" s="304">
        <v>42400</v>
      </c>
      <c r="I77" s="305">
        <v>39010</v>
      </c>
      <c r="J77" s="68" t="s">
        <v>2861</v>
      </c>
      <c r="K77" s="69" t="s">
        <v>2387</v>
      </c>
      <c r="L77" s="37" t="s">
        <v>106</v>
      </c>
      <c r="M77" s="138">
        <v>4</v>
      </c>
      <c r="N77" s="10">
        <v>5</v>
      </c>
      <c r="O77" s="207">
        <v>182.5</v>
      </c>
      <c r="P77" s="207">
        <v>71.3</v>
      </c>
      <c r="Q77" s="207">
        <v>56.3</v>
      </c>
      <c r="R77" s="207">
        <v>110.6</v>
      </c>
      <c r="S77" s="207">
        <v>60.3</v>
      </c>
      <c r="T77" s="207">
        <v>61.9</v>
      </c>
      <c r="U77" s="207"/>
      <c r="V77" s="207"/>
      <c r="W77" s="207"/>
      <c r="X77" s="207">
        <v>37</v>
      </c>
      <c r="Y77" s="116"/>
      <c r="Z77" s="207"/>
      <c r="AA77" s="207"/>
      <c r="AB77" s="207"/>
      <c r="AC77" s="10">
        <v>3571</v>
      </c>
      <c r="AD77" s="10">
        <v>4541</v>
      </c>
      <c r="AE77" s="10"/>
      <c r="AF77" s="27"/>
      <c r="AG77" s="39" t="s">
        <v>241</v>
      </c>
      <c r="AH77" s="205">
        <v>3</v>
      </c>
      <c r="AI77" s="11">
        <v>300</v>
      </c>
      <c r="AJ77" s="11">
        <v>5800</v>
      </c>
      <c r="AK77" s="11">
        <v>300</v>
      </c>
      <c r="AL77" s="11">
        <v>1300</v>
      </c>
      <c r="AM77" s="11">
        <v>24</v>
      </c>
      <c r="AN77" s="11" t="s">
        <v>99</v>
      </c>
      <c r="AO77" s="11" t="s">
        <v>112</v>
      </c>
      <c r="AP77" s="14" t="s">
        <v>146</v>
      </c>
      <c r="AQ77" s="49" t="s">
        <v>105</v>
      </c>
      <c r="AR77" s="40" t="s">
        <v>92</v>
      </c>
      <c r="AS77" s="301" t="s">
        <v>101</v>
      </c>
      <c r="AT77" s="12">
        <v>15.8</v>
      </c>
      <c r="AU77" s="12">
        <v>23</v>
      </c>
      <c r="AV77" s="12" t="s">
        <v>3813</v>
      </c>
      <c r="AW77" s="30" t="s">
        <v>3896</v>
      </c>
      <c r="AX77" s="12"/>
      <c r="AY77" s="12"/>
      <c r="AZ77" s="12"/>
      <c r="BA77" s="12"/>
      <c r="BB77" s="12"/>
      <c r="BC77" s="12"/>
      <c r="BD77" s="209">
        <v>40.299999999999997</v>
      </c>
      <c r="BE77" s="210"/>
      <c r="BF77" s="210"/>
      <c r="BG77" s="210"/>
      <c r="BH77" s="210">
        <v>37.299999999999997</v>
      </c>
      <c r="BI77" s="210"/>
      <c r="BJ77" s="210"/>
      <c r="BK77" s="211"/>
      <c r="BL77" s="36" t="s">
        <v>102</v>
      </c>
      <c r="BM77" s="8" t="s">
        <v>102</v>
      </c>
      <c r="BN77" s="8" t="s">
        <v>2773</v>
      </c>
      <c r="BO77" s="8" t="s">
        <v>2774</v>
      </c>
      <c r="BP77" s="334" t="s">
        <v>3167</v>
      </c>
      <c r="BQ77" s="300" t="s">
        <v>2528</v>
      </c>
      <c r="BR77" s="300" t="s">
        <v>3019</v>
      </c>
      <c r="BS77" s="300"/>
      <c r="BT77" s="349" t="s">
        <v>2981</v>
      </c>
      <c r="BU77" s="337"/>
      <c r="BV77" s="337"/>
      <c r="BW77" s="337"/>
      <c r="BX77" s="337"/>
      <c r="BY77" s="338"/>
      <c r="BZ77" s="338" t="s">
        <v>2440</v>
      </c>
      <c r="CA77" s="338" t="s">
        <v>2441</v>
      </c>
      <c r="CB77" s="348"/>
      <c r="CC77" s="339"/>
      <c r="CD77" s="339"/>
      <c r="CE77" s="339"/>
      <c r="CF77" s="339"/>
      <c r="CG77" s="339"/>
      <c r="CH77" s="347"/>
      <c r="CI77" s="340"/>
      <c r="CJ77" s="340"/>
      <c r="CK77" s="340"/>
      <c r="CL77" s="340"/>
      <c r="CM77" s="340"/>
      <c r="CN77" s="340"/>
      <c r="CO77" s="340"/>
      <c r="CP77" s="340"/>
      <c r="CQ77" s="52" t="s">
        <v>507</v>
      </c>
      <c r="CR77" s="9" t="s">
        <v>252</v>
      </c>
      <c r="CS77" s="9"/>
      <c r="CT77" s="22" t="s">
        <v>111</v>
      </c>
      <c r="CU77" s="54" t="s">
        <v>255</v>
      </c>
      <c r="CV77" s="68" t="s">
        <v>223</v>
      </c>
      <c r="CW77" s="68" t="s">
        <v>194</v>
      </c>
      <c r="CX77" s="68" t="s">
        <v>108</v>
      </c>
      <c r="CY77" s="68" t="s">
        <v>671</v>
      </c>
      <c r="CZ77" s="68" t="s">
        <v>680</v>
      </c>
      <c r="DA77" s="68" t="s">
        <v>162</v>
      </c>
      <c r="DB77" s="68" t="s">
        <v>673</v>
      </c>
      <c r="DC77" s="56" t="s">
        <v>157</v>
      </c>
      <c r="DD77" s="13"/>
      <c r="DE77" s="13"/>
      <c r="DF77" s="13" t="s">
        <v>681</v>
      </c>
      <c r="DG77" s="13"/>
      <c r="DH77" s="47" t="s">
        <v>141</v>
      </c>
      <c r="DI77" s="60" t="s">
        <v>682</v>
      </c>
      <c r="DJ77" s="64" t="s">
        <v>683</v>
      </c>
      <c r="DK77" s="301" t="s">
        <v>684</v>
      </c>
      <c r="DL77" s="301" t="s">
        <v>685</v>
      </c>
      <c r="DM77" s="302" t="s">
        <v>679</v>
      </c>
      <c r="DN77" s="67" t="s">
        <v>94</v>
      </c>
      <c r="DO77" s="15" t="s">
        <v>200</v>
      </c>
      <c r="DP77" s="15" t="s">
        <v>109</v>
      </c>
      <c r="DQ77" s="15" t="s">
        <v>454</v>
      </c>
      <c r="DR77" s="2"/>
    </row>
    <row r="78" spans="2:122">
      <c r="B78" s="299">
        <v>101411295</v>
      </c>
      <c r="C78" s="9" t="s">
        <v>240</v>
      </c>
      <c r="D78" s="9" t="s">
        <v>266</v>
      </c>
      <c r="E78" s="8">
        <v>2012</v>
      </c>
      <c r="F78" s="9" t="s">
        <v>3646</v>
      </c>
      <c r="G78" s="22" t="s">
        <v>513</v>
      </c>
      <c r="H78" s="304">
        <v>37500</v>
      </c>
      <c r="I78" s="305">
        <v>34500</v>
      </c>
      <c r="J78" s="68" t="s">
        <v>686</v>
      </c>
      <c r="K78" s="69" t="s">
        <v>2388</v>
      </c>
      <c r="L78" s="37" t="s">
        <v>166</v>
      </c>
      <c r="M78" s="138">
        <v>5</v>
      </c>
      <c r="N78" s="10">
        <v>5</v>
      </c>
      <c r="O78" s="207">
        <v>178.6</v>
      </c>
      <c r="P78" s="207">
        <v>71.5</v>
      </c>
      <c r="Q78" s="207">
        <v>55.8</v>
      </c>
      <c r="R78" s="207">
        <v>108.7</v>
      </c>
      <c r="S78" s="207">
        <v>59.1</v>
      </c>
      <c r="T78" s="207">
        <v>60.2</v>
      </c>
      <c r="U78" s="207"/>
      <c r="V78" s="207"/>
      <c r="W78" s="207"/>
      <c r="X78" s="207">
        <v>36.1</v>
      </c>
      <c r="Y78" s="116">
        <v>0.3</v>
      </c>
      <c r="Z78" s="207">
        <v>108.8</v>
      </c>
      <c r="AA78" s="207"/>
      <c r="AB78" s="207">
        <v>60.9</v>
      </c>
      <c r="AC78" s="10">
        <v>3527</v>
      </c>
      <c r="AD78" s="10">
        <v>4630</v>
      </c>
      <c r="AE78" s="10"/>
      <c r="AF78" s="27"/>
      <c r="AG78" s="39" t="s">
        <v>241</v>
      </c>
      <c r="AH78" s="205">
        <v>3</v>
      </c>
      <c r="AI78" s="11">
        <v>230</v>
      </c>
      <c r="AJ78" s="11">
        <v>6500</v>
      </c>
      <c r="AK78" s="11">
        <v>200</v>
      </c>
      <c r="AL78" s="11">
        <v>2750</v>
      </c>
      <c r="AM78" s="11">
        <v>24</v>
      </c>
      <c r="AN78" s="11" t="s">
        <v>99</v>
      </c>
      <c r="AO78" s="11" t="s">
        <v>112</v>
      </c>
      <c r="AP78" s="14" t="s">
        <v>146</v>
      </c>
      <c r="AQ78" s="49" t="s">
        <v>105</v>
      </c>
      <c r="AR78" s="40" t="s">
        <v>92</v>
      </c>
      <c r="AS78" s="301" t="s">
        <v>101</v>
      </c>
      <c r="AT78" s="12">
        <v>16.100000000000001</v>
      </c>
      <c r="AU78" s="12">
        <v>20</v>
      </c>
      <c r="AV78" s="12" t="s">
        <v>3790</v>
      </c>
      <c r="AW78" s="30" t="s">
        <v>3856</v>
      </c>
      <c r="AX78" s="12"/>
      <c r="AY78" s="12"/>
      <c r="AZ78" s="12"/>
      <c r="BA78" s="12"/>
      <c r="BB78" s="12"/>
      <c r="BC78" s="12"/>
      <c r="BD78" s="209">
        <v>38.5</v>
      </c>
      <c r="BE78" s="210"/>
      <c r="BF78" s="210">
        <v>41.5</v>
      </c>
      <c r="BG78" s="210">
        <v>55.4</v>
      </c>
      <c r="BH78" s="210">
        <v>38</v>
      </c>
      <c r="BI78" s="210"/>
      <c r="BJ78" s="210">
        <v>34.6</v>
      </c>
      <c r="BK78" s="211">
        <v>55.1</v>
      </c>
      <c r="BL78" s="36" t="s">
        <v>102</v>
      </c>
      <c r="BM78" s="8" t="s">
        <v>102</v>
      </c>
      <c r="BN78" s="8" t="s">
        <v>2773</v>
      </c>
      <c r="BO78" s="8" t="s">
        <v>2774</v>
      </c>
      <c r="BP78" s="334" t="s">
        <v>3168</v>
      </c>
      <c r="BQ78" s="300" t="s">
        <v>2528</v>
      </c>
      <c r="BR78" s="300" t="s">
        <v>3019</v>
      </c>
      <c r="BS78" s="300"/>
      <c r="BT78" s="349" t="s">
        <v>2981</v>
      </c>
      <c r="BU78" s="337"/>
      <c r="BV78" s="337"/>
      <c r="BW78" s="337"/>
      <c r="BX78" s="337"/>
      <c r="BY78" s="338"/>
      <c r="BZ78" s="338" t="s">
        <v>2440</v>
      </c>
      <c r="CA78" s="338" t="s">
        <v>2441</v>
      </c>
      <c r="CB78" s="348"/>
      <c r="CC78" s="339"/>
      <c r="CD78" s="339"/>
      <c r="CE78" s="339"/>
      <c r="CF78" s="339"/>
      <c r="CG78" s="339"/>
      <c r="CH78" s="347"/>
      <c r="CI78" s="340"/>
      <c r="CJ78" s="340"/>
      <c r="CK78" s="340"/>
      <c r="CL78" s="340"/>
      <c r="CM78" s="340"/>
      <c r="CN78" s="340"/>
      <c r="CO78" s="340"/>
      <c r="CP78" s="340"/>
      <c r="CQ78" s="52" t="s">
        <v>517</v>
      </c>
      <c r="CR78" s="9" t="s">
        <v>245</v>
      </c>
      <c r="CS78" s="9"/>
      <c r="CT78" s="22" t="s">
        <v>111</v>
      </c>
      <c r="CU78" s="54" t="s">
        <v>242</v>
      </c>
      <c r="CV78" s="68" t="s">
        <v>163</v>
      </c>
      <c r="CW78" s="68" t="s">
        <v>210</v>
      </c>
      <c r="CX78" s="68" t="s">
        <v>108</v>
      </c>
      <c r="CY78" s="68" t="s">
        <v>687</v>
      </c>
      <c r="CZ78" s="68" t="s">
        <v>616</v>
      </c>
      <c r="DA78" s="68" t="s">
        <v>243</v>
      </c>
      <c r="DB78" s="68" t="s">
        <v>582</v>
      </c>
      <c r="DC78" s="56" t="s">
        <v>688</v>
      </c>
      <c r="DD78" s="13"/>
      <c r="DE78" s="13"/>
      <c r="DF78" s="13" t="s">
        <v>247</v>
      </c>
      <c r="DG78" s="13"/>
      <c r="DH78" s="47" t="s">
        <v>141</v>
      </c>
      <c r="DI78" s="60" t="s">
        <v>689</v>
      </c>
      <c r="DJ78" s="64" t="s">
        <v>690</v>
      </c>
      <c r="DK78" s="301" t="s">
        <v>691</v>
      </c>
      <c r="DL78" s="301" t="s">
        <v>692</v>
      </c>
      <c r="DM78" s="302" t="s">
        <v>249</v>
      </c>
      <c r="DN78" s="67" t="s">
        <v>94</v>
      </c>
      <c r="DO78" s="15" t="s">
        <v>200</v>
      </c>
      <c r="DP78" s="15" t="s">
        <v>109</v>
      </c>
      <c r="DQ78" s="15" t="s">
        <v>454</v>
      </c>
      <c r="DR78" s="2"/>
    </row>
    <row r="79" spans="2:122">
      <c r="B79" s="299">
        <v>101411296</v>
      </c>
      <c r="C79" s="9" t="s">
        <v>240</v>
      </c>
      <c r="D79" s="9" t="s">
        <v>266</v>
      </c>
      <c r="E79" s="8">
        <v>2012</v>
      </c>
      <c r="F79" s="9" t="s">
        <v>3671</v>
      </c>
      <c r="G79" s="22" t="s">
        <v>587</v>
      </c>
      <c r="H79" s="304">
        <v>39500</v>
      </c>
      <c r="I79" s="305">
        <v>36340</v>
      </c>
      <c r="J79" s="68" t="s">
        <v>686</v>
      </c>
      <c r="K79" s="69" t="s">
        <v>2388</v>
      </c>
      <c r="L79" s="37" t="s">
        <v>166</v>
      </c>
      <c r="M79" s="138">
        <v>5</v>
      </c>
      <c r="N79" s="10">
        <v>5</v>
      </c>
      <c r="O79" s="207">
        <v>178.6</v>
      </c>
      <c r="P79" s="207">
        <v>71.5</v>
      </c>
      <c r="Q79" s="207">
        <v>55.8</v>
      </c>
      <c r="R79" s="207">
        <v>108.7</v>
      </c>
      <c r="S79" s="207">
        <v>59.1</v>
      </c>
      <c r="T79" s="207">
        <v>60.2</v>
      </c>
      <c r="U79" s="207"/>
      <c r="V79" s="207"/>
      <c r="W79" s="207"/>
      <c r="X79" s="207">
        <v>38.700000000000003</v>
      </c>
      <c r="Y79" s="116">
        <v>0.31</v>
      </c>
      <c r="Z79" s="207">
        <v>108.8</v>
      </c>
      <c r="AA79" s="207"/>
      <c r="AB79" s="207">
        <v>60.9</v>
      </c>
      <c r="AC79" s="10">
        <v>3770</v>
      </c>
      <c r="AD79" s="10">
        <v>4872</v>
      </c>
      <c r="AE79" s="10"/>
      <c r="AF79" s="27"/>
      <c r="AG79" s="39" t="s">
        <v>241</v>
      </c>
      <c r="AH79" s="205">
        <v>3</v>
      </c>
      <c r="AI79" s="11">
        <v>230</v>
      </c>
      <c r="AJ79" s="11">
        <v>6500</v>
      </c>
      <c r="AK79" s="11">
        <v>200</v>
      </c>
      <c r="AL79" s="11">
        <v>2750</v>
      </c>
      <c r="AM79" s="11">
        <v>24</v>
      </c>
      <c r="AN79" s="11" t="s">
        <v>99</v>
      </c>
      <c r="AO79" s="11" t="s">
        <v>112</v>
      </c>
      <c r="AP79" s="14" t="s">
        <v>137</v>
      </c>
      <c r="AQ79" s="49" t="s">
        <v>105</v>
      </c>
      <c r="AR79" s="40" t="s">
        <v>92</v>
      </c>
      <c r="AS79" s="301" t="s">
        <v>101</v>
      </c>
      <c r="AT79" s="12">
        <v>16.100000000000001</v>
      </c>
      <c r="AU79" s="12">
        <v>20</v>
      </c>
      <c r="AV79" s="12" t="s">
        <v>3816</v>
      </c>
      <c r="AW79" s="30" t="s">
        <v>3903</v>
      </c>
      <c r="AX79" s="12"/>
      <c r="AY79" s="12"/>
      <c r="AZ79" s="12"/>
      <c r="BA79" s="12"/>
      <c r="BB79" s="12"/>
      <c r="BC79" s="12"/>
      <c r="BD79" s="209">
        <v>38.5</v>
      </c>
      <c r="BE79" s="210"/>
      <c r="BF79" s="210">
        <v>41.5</v>
      </c>
      <c r="BG79" s="210">
        <v>55.4</v>
      </c>
      <c r="BH79" s="210">
        <v>38</v>
      </c>
      <c r="BI79" s="210"/>
      <c r="BJ79" s="210">
        <v>34.6</v>
      </c>
      <c r="BK79" s="211">
        <v>55.1</v>
      </c>
      <c r="BL79" s="36" t="s">
        <v>102</v>
      </c>
      <c r="BM79" s="8" t="s">
        <v>102</v>
      </c>
      <c r="BN79" s="8" t="s">
        <v>2773</v>
      </c>
      <c r="BO79" s="8" t="s">
        <v>2774</v>
      </c>
      <c r="BP79" s="334" t="s">
        <v>3169</v>
      </c>
      <c r="BQ79" s="300" t="s">
        <v>2528</v>
      </c>
      <c r="BR79" s="300" t="s">
        <v>3019</v>
      </c>
      <c r="BS79" s="300"/>
      <c r="BT79" s="349" t="s">
        <v>2981</v>
      </c>
      <c r="BU79" s="337"/>
      <c r="BV79" s="337"/>
      <c r="BW79" s="337"/>
      <c r="BX79" s="337"/>
      <c r="BY79" s="338"/>
      <c r="BZ79" s="338" t="s">
        <v>2440</v>
      </c>
      <c r="CA79" s="338" t="s">
        <v>2441</v>
      </c>
      <c r="CB79" s="348"/>
      <c r="CC79" s="339"/>
      <c r="CD79" s="339"/>
      <c r="CE79" s="339"/>
      <c r="CF79" s="339"/>
      <c r="CG79" s="339"/>
      <c r="CH79" s="347"/>
      <c r="CI79" s="340"/>
      <c r="CJ79" s="340"/>
      <c r="CK79" s="340"/>
      <c r="CL79" s="340"/>
      <c r="CM79" s="340"/>
      <c r="CN79" s="340"/>
      <c r="CO79" s="340"/>
      <c r="CP79" s="340"/>
      <c r="CQ79" s="52" t="s">
        <v>588</v>
      </c>
      <c r="CR79" s="9" t="s">
        <v>404</v>
      </c>
      <c r="CS79" s="9"/>
      <c r="CT79" s="22" t="s">
        <v>111</v>
      </c>
      <c r="CU79" s="54" t="s">
        <v>242</v>
      </c>
      <c r="CV79" s="68" t="s">
        <v>163</v>
      </c>
      <c r="CW79" s="68" t="s">
        <v>210</v>
      </c>
      <c r="CX79" s="68" t="s">
        <v>108</v>
      </c>
      <c r="CY79" s="68" t="s">
        <v>687</v>
      </c>
      <c r="CZ79" s="68" t="s">
        <v>616</v>
      </c>
      <c r="DA79" s="68" t="s">
        <v>243</v>
      </c>
      <c r="DB79" s="68" t="s">
        <v>582</v>
      </c>
      <c r="DC79" s="56" t="s">
        <v>688</v>
      </c>
      <c r="DD79" s="13"/>
      <c r="DE79" s="13"/>
      <c r="DF79" s="13" t="s">
        <v>247</v>
      </c>
      <c r="DG79" s="13"/>
      <c r="DH79" s="47" t="s">
        <v>141</v>
      </c>
      <c r="DI79" s="60" t="s">
        <v>693</v>
      </c>
      <c r="DJ79" s="64" t="s">
        <v>694</v>
      </c>
      <c r="DK79" s="301" t="s">
        <v>695</v>
      </c>
      <c r="DL79" s="301" t="s">
        <v>692</v>
      </c>
      <c r="DM79" s="302" t="s">
        <v>249</v>
      </c>
      <c r="DN79" s="67" t="s">
        <v>94</v>
      </c>
      <c r="DO79" s="15" t="s">
        <v>200</v>
      </c>
      <c r="DP79" s="15" t="s">
        <v>109</v>
      </c>
      <c r="DQ79" s="15" t="s">
        <v>454</v>
      </c>
      <c r="DR79" s="2"/>
    </row>
    <row r="80" spans="2:122">
      <c r="B80" s="299">
        <v>101411139</v>
      </c>
      <c r="C80" s="9" t="s">
        <v>240</v>
      </c>
      <c r="D80" s="9" t="s">
        <v>266</v>
      </c>
      <c r="E80" s="8">
        <v>2012</v>
      </c>
      <c r="F80" s="9" t="s">
        <v>3646</v>
      </c>
      <c r="G80" s="22" t="s">
        <v>521</v>
      </c>
      <c r="H80" s="304">
        <v>38700</v>
      </c>
      <c r="I80" s="305">
        <v>35605</v>
      </c>
      <c r="J80" s="68" t="s">
        <v>696</v>
      </c>
      <c r="K80" s="69" t="s">
        <v>2389</v>
      </c>
      <c r="L80" s="37" t="s">
        <v>88</v>
      </c>
      <c r="M80" s="138">
        <v>2</v>
      </c>
      <c r="N80" s="10">
        <v>4</v>
      </c>
      <c r="O80" s="207">
        <v>181.9</v>
      </c>
      <c r="P80" s="207">
        <v>70.2</v>
      </c>
      <c r="Q80" s="207">
        <v>54.9</v>
      </c>
      <c r="R80" s="207">
        <v>108.7</v>
      </c>
      <c r="S80" s="207">
        <v>59.1</v>
      </c>
      <c r="T80" s="207">
        <v>59.6</v>
      </c>
      <c r="U80" s="207"/>
      <c r="V80" s="207"/>
      <c r="W80" s="207"/>
      <c r="X80" s="207">
        <v>36.1</v>
      </c>
      <c r="Y80" s="116">
        <v>0.28999999999999998</v>
      </c>
      <c r="Z80" s="207">
        <v>99.6</v>
      </c>
      <c r="AA80" s="207">
        <v>11.1</v>
      </c>
      <c r="AB80" s="207"/>
      <c r="AC80" s="10">
        <v>3362</v>
      </c>
      <c r="AD80" s="10"/>
      <c r="AE80" s="10"/>
      <c r="AF80" s="27"/>
      <c r="AG80" s="39" t="s">
        <v>241</v>
      </c>
      <c r="AH80" s="205">
        <v>3</v>
      </c>
      <c r="AI80" s="11">
        <v>230</v>
      </c>
      <c r="AJ80" s="11">
        <v>6500</v>
      </c>
      <c r="AK80" s="11">
        <v>200</v>
      </c>
      <c r="AL80" s="11">
        <v>2750</v>
      </c>
      <c r="AM80" s="11">
        <v>24</v>
      </c>
      <c r="AN80" s="11" t="s">
        <v>99</v>
      </c>
      <c r="AO80" s="11" t="s">
        <v>112</v>
      </c>
      <c r="AP80" s="14" t="s">
        <v>146</v>
      </c>
      <c r="AQ80" s="49" t="s">
        <v>105</v>
      </c>
      <c r="AR80" s="40" t="s">
        <v>92</v>
      </c>
      <c r="AS80" s="301" t="s">
        <v>101</v>
      </c>
      <c r="AT80" s="12">
        <v>16.100000000000001</v>
      </c>
      <c r="AU80" s="12">
        <v>22</v>
      </c>
      <c r="AV80" s="12" t="s">
        <v>3817</v>
      </c>
      <c r="AW80" s="30" t="s">
        <v>3857</v>
      </c>
      <c r="AX80" s="12"/>
      <c r="AY80" s="12"/>
      <c r="AZ80" s="12"/>
      <c r="BA80" s="12"/>
      <c r="BB80" s="12"/>
      <c r="BC80" s="12"/>
      <c r="BD80" s="209">
        <v>38.4</v>
      </c>
      <c r="BE80" s="210"/>
      <c r="BF80" s="210">
        <v>41.8</v>
      </c>
      <c r="BG80" s="210">
        <v>55.3</v>
      </c>
      <c r="BH80" s="210">
        <v>36.799999999999997</v>
      </c>
      <c r="BI80" s="210"/>
      <c r="BJ80" s="210">
        <v>33.700000000000003</v>
      </c>
      <c r="BK80" s="211">
        <v>51.9</v>
      </c>
      <c r="BL80" s="36" t="s">
        <v>102</v>
      </c>
      <c r="BM80" s="8" t="s">
        <v>102</v>
      </c>
      <c r="BN80" s="8" t="s">
        <v>2773</v>
      </c>
      <c r="BO80" s="8" t="s">
        <v>2774</v>
      </c>
      <c r="BP80" s="334" t="s">
        <v>3170</v>
      </c>
      <c r="BQ80" s="300" t="s">
        <v>2528</v>
      </c>
      <c r="BR80" s="300" t="s">
        <v>3019</v>
      </c>
      <c r="BS80" s="300"/>
      <c r="BT80" s="349" t="s">
        <v>2981</v>
      </c>
      <c r="BU80" s="337"/>
      <c r="BV80" s="337"/>
      <c r="BW80" s="337"/>
      <c r="BX80" s="337"/>
      <c r="BY80" s="338"/>
      <c r="BZ80" s="338" t="s">
        <v>2440</v>
      </c>
      <c r="CA80" s="338" t="s">
        <v>2441</v>
      </c>
      <c r="CB80" s="348"/>
      <c r="CC80" s="339"/>
      <c r="CD80" s="339"/>
      <c r="CE80" s="339"/>
      <c r="CF80" s="339"/>
      <c r="CG80" s="339"/>
      <c r="CH80" s="347"/>
      <c r="CI80" s="340"/>
      <c r="CJ80" s="340"/>
      <c r="CK80" s="340"/>
      <c r="CL80" s="340"/>
      <c r="CM80" s="340"/>
      <c r="CN80" s="340"/>
      <c r="CO80" s="340"/>
      <c r="CP80" s="340"/>
      <c r="CQ80" s="52" t="s">
        <v>524</v>
      </c>
      <c r="CR80" s="9" t="s">
        <v>245</v>
      </c>
      <c r="CS80" s="9"/>
      <c r="CT80" s="22" t="s">
        <v>111</v>
      </c>
      <c r="CU80" s="54" t="s">
        <v>547</v>
      </c>
      <c r="CV80" s="68" t="s">
        <v>178</v>
      </c>
      <c r="CW80" s="68" t="s">
        <v>165</v>
      </c>
      <c r="CX80" s="68" t="s">
        <v>108</v>
      </c>
      <c r="CY80" s="68" t="s">
        <v>697</v>
      </c>
      <c r="CZ80" s="68" t="s">
        <v>578</v>
      </c>
      <c r="DA80" s="68" t="s">
        <v>243</v>
      </c>
      <c r="DB80" s="68" t="s">
        <v>673</v>
      </c>
      <c r="DC80" s="56" t="s">
        <v>175</v>
      </c>
      <c r="DD80" s="13"/>
      <c r="DE80" s="13"/>
      <c r="DF80" s="13" t="s">
        <v>462</v>
      </c>
      <c r="DG80" s="13"/>
      <c r="DH80" s="47" t="s">
        <v>141</v>
      </c>
      <c r="DI80" s="60" t="s">
        <v>698</v>
      </c>
      <c r="DJ80" s="64" t="s">
        <v>699</v>
      </c>
      <c r="DK80" s="301" t="s">
        <v>256</v>
      </c>
      <c r="DL80" s="301" t="s">
        <v>700</v>
      </c>
      <c r="DM80" s="302" t="s">
        <v>249</v>
      </c>
      <c r="DN80" s="67" t="s">
        <v>94</v>
      </c>
      <c r="DO80" s="15" t="s">
        <v>200</v>
      </c>
      <c r="DP80" s="15" t="s">
        <v>109</v>
      </c>
      <c r="DQ80" s="15" t="s">
        <v>454</v>
      </c>
      <c r="DR80" s="2"/>
    </row>
    <row r="81" spans="2:122">
      <c r="B81" s="299">
        <v>101411140</v>
      </c>
      <c r="C81" s="9" t="s">
        <v>240</v>
      </c>
      <c r="D81" s="9" t="s">
        <v>266</v>
      </c>
      <c r="E81" s="8">
        <v>2012</v>
      </c>
      <c r="F81" s="9" t="s">
        <v>3671</v>
      </c>
      <c r="G81" s="22" t="s">
        <v>589</v>
      </c>
      <c r="H81" s="304">
        <v>40400</v>
      </c>
      <c r="I81" s="305">
        <v>37170</v>
      </c>
      <c r="J81" s="68" t="s">
        <v>701</v>
      </c>
      <c r="K81" s="69" t="s">
        <v>2389</v>
      </c>
      <c r="L81" s="37" t="s">
        <v>88</v>
      </c>
      <c r="M81" s="138">
        <v>2</v>
      </c>
      <c r="N81" s="10">
        <v>4</v>
      </c>
      <c r="O81" s="207">
        <v>181.9</v>
      </c>
      <c r="P81" s="207">
        <v>70.2</v>
      </c>
      <c r="Q81" s="207">
        <v>54.9</v>
      </c>
      <c r="R81" s="207">
        <v>108.7</v>
      </c>
      <c r="S81" s="207">
        <v>59.1</v>
      </c>
      <c r="T81" s="207">
        <v>59.6</v>
      </c>
      <c r="U81" s="207"/>
      <c r="V81" s="207"/>
      <c r="W81" s="207"/>
      <c r="X81" s="207">
        <v>38.700000000000003</v>
      </c>
      <c r="Y81" s="116">
        <v>0.31</v>
      </c>
      <c r="Z81" s="207">
        <v>99.6</v>
      </c>
      <c r="AA81" s="207">
        <v>11.1</v>
      </c>
      <c r="AB81" s="207"/>
      <c r="AC81" s="10">
        <v>3583</v>
      </c>
      <c r="AD81" s="10"/>
      <c r="AE81" s="10"/>
      <c r="AF81" s="27"/>
      <c r="AG81" s="39" t="s">
        <v>241</v>
      </c>
      <c r="AH81" s="205">
        <v>3</v>
      </c>
      <c r="AI81" s="11">
        <v>230</v>
      </c>
      <c r="AJ81" s="11">
        <v>6500</v>
      </c>
      <c r="AK81" s="11">
        <v>200</v>
      </c>
      <c r="AL81" s="11">
        <v>2750</v>
      </c>
      <c r="AM81" s="11">
        <v>24</v>
      </c>
      <c r="AN81" s="11" t="s">
        <v>99</v>
      </c>
      <c r="AO81" s="11" t="s">
        <v>112</v>
      </c>
      <c r="AP81" s="14" t="s">
        <v>137</v>
      </c>
      <c r="AQ81" s="49" t="s">
        <v>105</v>
      </c>
      <c r="AR81" s="40" t="s">
        <v>92</v>
      </c>
      <c r="AS81" s="301" t="s">
        <v>101</v>
      </c>
      <c r="AT81" s="12">
        <v>16.100000000000001</v>
      </c>
      <c r="AU81" s="12">
        <v>20</v>
      </c>
      <c r="AV81" s="12" t="s">
        <v>3816</v>
      </c>
      <c r="AW81" s="30" t="s">
        <v>3903</v>
      </c>
      <c r="AX81" s="12"/>
      <c r="AY81" s="12"/>
      <c r="AZ81" s="12"/>
      <c r="BA81" s="12"/>
      <c r="BB81" s="12"/>
      <c r="BC81" s="12"/>
      <c r="BD81" s="209">
        <v>38.4</v>
      </c>
      <c r="BE81" s="210"/>
      <c r="BF81" s="210">
        <v>41.8</v>
      </c>
      <c r="BG81" s="210">
        <v>55.3</v>
      </c>
      <c r="BH81" s="210">
        <v>36.799999999999997</v>
      </c>
      <c r="BI81" s="210"/>
      <c r="BJ81" s="210">
        <v>33.700000000000003</v>
      </c>
      <c r="BK81" s="211">
        <v>51.9</v>
      </c>
      <c r="BL81" s="36" t="s">
        <v>102</v>
      </c>
      <c r="BM81" s="8" t="s">
        <v>102</v>
      </c>
      <c r="BN81" s="8" t="s">
        <v>2773</v>
      </c>
      <c r="BO81" s="8" t="s">
        <v>2774</v>
      </c>
      <c r="BP81" s="334" t="s">
        <v>3171</v>
      </c>
      <c r="BQ81" s="300" t="s">
        <v>2528</v>
      </c>
      <c r="BR81" s="300" t="s">
        <v>3019</v>
      </c>
      <c r="BS81" s="300"/>
      <c r="BT81" s="349" t="s">
        <v>2981</v>
      </c>
      <c r="BU81" s="337"/>
      <c r="BV81" s="337"/>
      <c r="BW81" s="337"/>
      <c r="BX81" s="337"/>
      <c r="BY81" s="338"/>
      <c r="BZ81" s="338" t="s">
        <v>2440</v>
      </c>
      <c r="CA81" s="338" t="s">
        <v>2441</v>
      </c>
      <c r="CB81" s="348"/>
      <c r="CC81" s="339"/>
      <c r="CD81" s="339"/>
      <c r="CE81" s="339"/>
      <c r="CF81" s="339"/>
      <c r="CG81" s="339"/>
      <c r="CH81" s="347"/>
      <c r="CI81" s="340"/>
      <c r="CJ81" s="340"/>
      <c r="CK81" s="340"/>
      <c r="CL81" s="340"/>
      <c r="CM81" s="340"/>
      <c r="CN81" s="340"/>
      <c r="CO81" s="340"/>
      <c r="CP81" s="340"/>
      <c r="CQ81" s="52" t="s">
        <v>590</v>
      </c>
      <c r="CR81" s="9" t="s">
        <v>404</v>
      </c>
      <c r="CS81" s="9"/>
      <c r="CT81" s="22" t="s">
        <v>111</v>
      </c>
      <c r="CU81" s="54" t="s">
        <v>547</v>
      </c>
      <c r="CV81" s="68" t="s">
        <v>178</v>
      </c>
      <c r="CW81" s="68" t="s">
        <v>165</v>
      </c>
      <c r="CX81" s="68" t="s">
        <v>108</v>
      </c>
      <c r="CY81" s="68" t="s">
        <v>697</v>
      </c>
      <c r="CZ81" s="68" t="s">
        <v>578</v>
      </c>
      <c r="DA81" s="68" t="s">
        <v>243</v>
      </c>
      <c r="DB81" s="68" t="s">
        <v>673</v>
      </c>
      <c r="DC81" s="56" t="s">
        <v>175</v>
      </c>
      <c r="DD81" s="13"/>
      <c r="DE81" s="13"/>
      <c r="DF81" s="13" t="s">
        <v>462</v>
      </c>
      <c r="DG81" s="13"/>
      <c r="DH81" s="47" t="s">
        <v>141</v>
      </c>
      <c r="DI81" s="60" t="s">
        <v>698</v>
      </c>
      <c r="DJ81" s="64" t="s">
        <v>702</v>
      </c>
      <c r="DK81" s="301" t="s">
        <v>703</v>
      </c>
      <c r="DL81" s="301" t="s">
        <v>700</v>
      </c>
      <c r="DM81" s="302" t="s">
        <v>249</v>
      </c>
      <c r="DN81" s="67" t="s">
        <v>94</v>
      </c>
      <c r="DO81" s="15" t="s">
        <v>200</v>
      </c>
      <c r="DP81" s="15" t="s">
        <v>109</v>
      </c>
      <c r="DQ81" s="15" t="s">
        <v>454</v>
      </c>
      <c r="DR81" s="2"/>
    </row>
    <row r="82" spans="2:122">
      <c r="B82" s="299">
        <v>101411141</v>
      </c>
      <c r="C82" s="9" t="s">
        <v>240</v>
      </c>
      <c r="D82" s="9" t="s">
        <v>266</v>
      </c>
      <c r="E82" s="8">
        <v>2012</v>
      </c>
      <c r="F82" s="9" t="s">
        <v>3666</v>
      </c>
      <c r="G82" s="22" t="s">
        <v>528</v>
      </c>
      <c r="H82" s="304">
        <v>45100</v>
      </c>
      <c r="I82" s="305">
        <v>41490</v>
      </c>
      <c r="J82" s="68" t="s">
        <v>701</v>
      </c>
      <c r="K82" s="69" t="s">
        <v>2389</v>
      </c>
      <c r="L82" s="37" t="s">
        <v>88</v>
      </c>
      <c r="M82" s="138">
        <v>2</v>
      </c>
      <c r="N82" s="10">
        <v>4</v>
      </c>
      <c r="O82" s="207">
        <v>181.9</v>
      </c>
      <c r="P82" s="207">
        <v>70.2</v>
      </c>
      <c r="Q82" s="207">
        <v>54.9</v>
      </c>
      <c r="R82" s="207">
        <v>108.7</v>
      </c>
      <c r="S82" s="207">
        <v>59.1</v>
      </c>
      <c r="T82" s="207">
        <v>59.6</v>
      </c>
      <c r="U82" s="207"/>
      <c r="V82" s="207"/>
      <c r="W82" s="207"/>
      <c r="X82" s="207">
        <v>36.1</v>
      </c>
      <c r="Y82" s="116">
        <v>0.3</v>
      </c>
      <c r="Z82" s="207">
        <v>99.6</v>
      </c>
      <c r="AA82" s="207">
        <v>11.1</v>
      </c>
      <c r="AB82" s="207"/>
      <c r="AC82" s="10">
        <v>3560</v>
      </c>
      <c r="AD82" s="10">
        <v>4497</v>
      </c>
      <c r="AE82" s="10"/>
      <c r="AF82" s="27"/>
      <c r="AG82" s="39" t="s">
        <v>241</v>
      </c>
      <c r="AH82" s="205">
        <v>3</v>
      </c>
      <c r="AI82" s="11">
        <v>300</v>
      </c>
      <c r="AJ82" s="11">
        <v>5800</v>
      </c>
      <c r="AK82" s="11">
        <v>300</v>
      </c>
      <c r="AL82" s="11">
        <v>1300</v>
      </c>
      <c r="AM82" s="11">
        <v>24</v>
      </c>
      <c r="AN82" s="11" t="s">
        <v>99</v>
      </c>
      <c r="AO82" s="11" t="s">
        <v>112</v>
      </c>
      <c r="AP82" s="14" t="s">
        <v>146</v>
      </c>
      <c r="AQ82" s="49" t="s">
        <v>105</v>
      </c>
      <c r="AR82" s="40" t="s">
        <v>92</v>
      </c>
      <c r="AS82" s="301" t="s">
        <v>101</v>
      </c>
      <c r="AT82" s="12">
        <v>16.100000000000001</v>
      </c>
      <c r="AU82" s="12">
        <v>22</v>
      </c>
      <c r="AV82" s="12" t="s">
        <v>3809</v>
      </c>
      <c r="AW82" s="30" t="s">
        <v>3901</v>
      </c>
      <c r="AX82" s="12"/>
      <c r="AY82" s="12"/>
      <c r="AZ82" s="12"/>
      <c r="BA82" s="12"/>
      <c r="BB82" s="12"/>
      <c r="BC82" s="12"/>
      <c r="BD82" s="209">
        <v>36.4</v>
      </c>
      <c r="BE82" s="210"/>
      <c r="BF82" s="210">
        <v>41.8</v>
      </c>
      <c r="BG82" s="210">
        <v>55.3</v>
      </c>
      <c r="BH82" s="210">
        <v>35.799999999999997</v>
      </c>
      <c r="BI82" s="210"/>
      <c r="BJ82" s="210">
        <v>33.700000000000003</v>
      </c>
      <c r="BK82" s="211">
        <v>51.9</v>
      </c>
      <c r="BL82" s="36" t="s">
        <v>102</v>
      </c>
      <c r="BM82" s="8" t="s">
        <v>102</v>
      </c>
      <c r="BN82" s="8" t="s">
        <v>2773</v>
      </c>
      <c r="BO82" s="8" t="s">
        <v>2774</v>
      </c>
      <c r="BP82" s="334" t="s">
        <v>3172</v>
      </c>
      <c r="BQ82" s="300" t="s">
        <v>2528</v>
      </c>
      <c r="BR82" s="300" t="s">
        <v>3019</v>
      </c>
      <c r="BS82" s="300"/>
      <c r="BT82" s="349" t="s">
        <v>2981</v>
      </c>
      <c r="BU82" s="337"/>
      <c r="BV82" s="337"/>
      <c r="BW82" s="337"/>
      <c r="BX82" s="337"/>
      <c r="BY82" s="338"/>
      <c r="BZ82" s="338" t="s">
        <v>2440</v>
      </c>
      <c r="CA82" s="338" t="s">
        <v>2441</v>
      </c>
      <c r="CB82" s="348"/>
      <c r="CC82" s="339"/>
      <c r="CD82" s="339"/>
      <c r="CE82" s="339"/>
      <c r="CF82" s="339"/>
      <c r="CG82" s="339"/>
      <c r="CH82" s="347"/>
      <c r="CI82" s="340"/>
      <c r="CJ82" s="340"/>
      <c r="CK82" s="340"/>
      <c r="CL82" s="340"/>
      <c r="CM82" s="340"/>
      <c r="CN82" s="340"/>
      <c r="CO82" s="340"/>
      <c r="CP82" s="340"/>
      <c r="CQ82" s="52" t="s">
        <v>531</v>
      </c>
      <c r="CR82" s="9" t="s">
        <v>252</v>
      </c>
      <c r="CS82" s="9"/>
      <c r="CT82" s="22" t="s">
        <v>111</v>
      </c>
      <c r="CU82" s="54" t="s">
        <v>465</v>
      </c>
      <c r="CV82" s="68" t="s">
        <v>178</v>
      </c>
      <c r="CW82" s="68" t="s">
        <v>164</v>
      </c>
      <c r="CX82" s="68" t="s">
        <v>108</v>
      </c>
      <c r="CY82" s="68" t="s">
        <v>704</v>
      </c>
      <c r="CZ82" s="68" t="s">
        <v>581</v>
      </c>
      <c r="DA82" s="68" t="s">
        <v>162</v>
      </c>
      <c r="DB82" s="68" t="s">
        <v>673</v>
      </c>
      <c r="DC82" s="56" t="s">
        <v>157</v>
      </c>
      <c r="DD82" s="13"/>
      <c r="DE82" s="13"/>
      <c r="DF82" s="13" t="s">
        <v>462</v>
      </c>
      <c r="DG82" s="13"/>
      <c r="DH82" s="47" t="s">
        <v>141</v>
      </c>
      <c r="DI82" s="60" t="s">
        <v>705</v>
      </c>
      <c r="DJ82" s="64" t="s">
        <v>706</v>
      </c>
      <c r="DK82" s="301" t="s">
        <v>659</v>
      </c>
      <c r="DL82" s="301" t="s">
        <v>707</v>
      </c>
      <c r="DM82" s="302" t="s">
        <v>250</v>
      </c>
      <c r="DN82" s="67" t="s">
        <v>94</v>
      </c>
      <c r="DO82" s="15" t="s">
        <v>200</v>
      </c>
      <c r="DP82" s="15" t="s">
        <v>109</v>
      </c>
      <c r="DQ82" s="15" t="s">
        <v>454</v>
      </c>
      <c r="DR82" s="2"/>
    </row>
    <row r="83" spans="2:122">
      <c r="B83" s="299">
        <v>101411142</v>
      </c>
      <c r="C83" s="9" t="s">
        <v>240</v>
      </c>
      <c r="D83" s="9" t="s">
        <v>266</v>
      </c>
      <c r="E83" s="8">
        <v>2012</v>
      </c>
      <c r="F83" s="9" t="s">
        <v>3673</v>
      </c>
      <c r="G83" s="22" t="s">
        <v>591</v>
      </c>
      <c r="H83" s="304">
        <v>46800</v>
      </c>
      <c r="I83" s="305">
        <v>43055</v>
      </c>
      <c r="J83" s="68" t="s">
        <v>701</v>
      </c>
      <c r="K83" s="69" t="s">
        <v>2389</v>
      </c>
      <c r="L83" s="37" t="s">
        <v>88</v>
      </c>
      <c r="M83" s="138">
        <v>2</v>
      </c>
      <c r="N83" s="10">
        <v>4</v>
      </c>
      <c r="O83" s="207">
        <v>181.9</v>
      </c>
      <c r="P83" s="207">
        <v>70.2</v>
      </c>
      <c r="Q83" s="207">
        <v>54.9</v>
      </c>
      <c r="R83" s="207">
        <v>108.7</v>
      </c>
      <c r="S83" s="207">
        <v>59.1</v>
      </c>
      <c r="T83" s="207">
        <v>59.6</v>
      </c>
      <c r="U83" s="207"/>
      <c r="V83" s="207"/>
      <c r="W83" s="207"/>
      <c r="X83" s="207"/>
      <c r="Y83" s="116">
        <v>0.33</v>
      </c>
      <c r="Z83" s="207">
        <v>99.6</v>
      </c>
      <c r="AA83" s="207">
        <v>11.1</v>
      </c>
      <c r="AB83" s="207"/>
      <c r="AC83" s="10">
        <v>3582</v>
      </c>
      <c r="AD83" s="10"/>
      <c r="AE83" s="10"/>
      <c r="AF83" s="27"/>
      <c r="AG83" s="39" t="s">
        <v>241</v>
      </c>
      <c r="AH83" s="205">
        <v>3</v>
      </c>
      <c r="AI83" s="11">
        <v>300</v>
      </c>
      <c r="AJ83" s="11">
        <v>5800</v>
      </c>
      <c r="AK83" s="11">
        <v>300</v>
      </c>
      <c r="AL83" s="11">
        <v>1300</v>
      </c>
      <c r="AM83" s="11">
        <v>24</v>
      </c>
      <c r="AN83" s="11" t="s">
        <v>99</v>
      </c>
      <c r="AO83" s="11" t="s">
        <v>112</v>
      </c>
      <c r="AP83" s="14" t="s">
        <v>137</v>
      </c>
      <c r="AQ83" s="49" t="s">
        <v>105</v>
      </c>
      <c r="AR83" s="40" t="s">
        <v>92</v>
      </c>
      <c r="AS83" s="301" t="s">
        <v>101</v>
      </c>
      <c r="AT83" s="12">
        <v>16.100000000000001</v>
      </c>
      <c r="AU83" s="12">
        <v>22</v>
      </c>
      <c r="AV83" s="12" t="s">
        <v>3799</v>
      </c>
      <c r="AW83" s="30" t="s">
        <v>3904</v>
      </c>
      <c r="AX83" s="12"/>
      <c r="AY83" s="12"/>
      <c r="AZ83" s="12"/>
      <c r="BA83" s="12"/>
      <c r="BB83" s="12"/>
      <c r="BC83" s="12"/>
      <c r="BD83" s="209">
        <v>36.4</v>
      </c>
      <c r="BE83" s="210"/>
      <c r="BF83" s="210">
        <v>41.8</v>
      </c>
      <c r="BG83" s="210">
        <v>55.3</v>
      </c>
      <c r="BH83" s="210">
        <v>35.799999999999997</v>
      </c>
      <c r="BI83" s="210"/>
      <c r="BJ83" s="210">
        <v>33.700000000000003</v>
      </c>
      <c r="BK83" s="211">
        <v>51.9</v>
      </c>
      <c r="BL83" s="36" t="s">
        <v>102</v>
      </c>
      <c r="BM83" s="8" t="s">
        <v>102</v>
      </c>
      <c r="BN83" s="8" t="s">
        <v>2773</v>
      </c>
      <c r="BO83" s="8" t="s">
        <v>2774</v>
      </c>
      <c r="BP83" s="334" t="s">
        <v>3173</v>
      </c>
      <c r="BQ83" s="300" t="s">
        <v>2528</v>
      </c>
      <c r="BR83" s="300" t="s">
        <v>3019</v>
      </c>
      <c r="BS83" s="300"/>
      <c r="BT83" s="349" t="s">
        <v>2981</v>
      </c>
      <c r="BU83" s="337"/>
      <c r="BV83" s="337"/>
      <c r="BW83" s="337"/>
      <c r="BX83" s="337"/>
      <c r="BY83" s="338"/>
      <c r="BZ83" s="338" t="s">
        <v>2440</v>
      </c>
      <c r="CA83" s="338" t="s">
        <v>2441</v>
      </c>
      <c r="CB83" s="348"/>
      <c r="CC83" s="339"/>
      <c r="CD83" s="339"/>
      <c r="CE83" s="339"/>
      <c r="CF83" s="339"/>
      <c r="CG83" s="339"/>
      <c r="CH83" s="347"/>
      <c r="CI83" s="340"/>
      <c r="CJ83" s="340"/>
      <c r="CK83" s="340"/>
      <c r="CL83" s="340"/>
      <c r="CM83" s="340"/>
      <c r="CN83" s="340"/>
      <c r="CO83" s="340"/>
      <c r="CP83" s="340"/>
      <c r="CQ83" s="52" t="s">
        <v>592</v>
      </c>
      <c r="CR83" s="9" t="s">
        <v>657</v>
      </c>
      <c r="CS83" s="9"/>
      <c r="CT83" s="22" t="s">
        <v>111</v>
      </c>
      <c r="CU83" s="54" t="s">
        <v>465</v>
      </c>
      <c r="CV83" s="68" t="s">
        <v>178</v>
      </c>
      <c r="CW83" s="68" t="s">
        <v>164</v>
      </c>
      <c r="CX83" s="68" t="s">
        <v>108</v>
      </c>
      <c r="CY83" s="68" t="s">
        <v>704</v>
      </c>
      <c r="CZ83" s="68" t="s">
        <v>708</v>
      </c>
      <c r="DA83" s="68" t="s">
        <v>162</v>
      </c>
      <c r="DB83" s="68" t="s">
        <v>673</v>
      </c>
      <c r="DC83" s="56" t="s">
        <v>157</v>
      </c>
      <c r="DD83" s="13"/>
      <c r="DE83" s="13"/>
      <c r="DF83" s="13" t="s">
        <v>462</v>
      </c>
      <c r="DG83" s="13"/>
      <c r="DH83" s="47" t="s">
        <v>141</v>
      </c>
      <c r="DI83" s="60" t="s">
        <v>709</v>
      </c>
      <c r="DJ83" s="64" t="s">
        <v>710</v>
      </c>
      <c r="DK83" s="301" t="s">
        <v>711</v>
      </c>
      <c r="DL83" s="301" t="s">
        <v>707</v>
      </c>
      <c r="DM83" s="302" t="s">
        <v>249</v>
      </c>
      <c r="DN83" s="67" t="s">
        <v>94</v>
      </c>
      <c r="DO83" s="15" t="s">
        <v>200</v>
      </c>
      <c r="DP83" s="15" t="s">
        <v>109</v>
      </c>
      <c r="DQ83" s="15" t="s">
        <v>454</v>
      </c>
      <c r="DR83" s="2"/>
    </row>
    <row r="84" spans="2:122">
      <c r="B84" s="299">
        <v>101411143</v>
      </c>
      <c r="C84" s="9" t="s">
        <v>240</v>
      </c>
      <c r="D84" s="9" t="s">
        <v>266</v>
      </c>
      <c r="E84" s="8">
        <v>2012</v>
      </c>
      <c r="F84" s="9" t="s">
        <v>3678</v>
      </c>
      <c r="G84" s="22" t="s">
        <v>660</v>
      </c>
      <c r="H84" s="304">
        <v>52100</v>
      </c>
      <c r="I84" s="305">
        <v>47930</v>
      </c>
      <c r="J84" s="68" t="s">
        <v>712</v>
      </c>
      <c r="K84" s="69" t="s">
        <v>2389</v>
      </c>
      <c r="L84" s="37" t="s">
        <v>88</v>
      </c>
      <c r="M84" s="138">
        <v>2</v>
      </c>
      <c r="N84" s="10">
        <v>4</v>
      </c>
      <c r="O84" s="207">
        <v>181.9</v>
      </c>
      <c r="P84" s="207">
        <v>70.2</v>
      </c>
      <c r="Q84" s="207">
        <v>54.9</v>
      </c>
      <c r="R84" s="207">
        <v>108.7</v>
      </c>
      <c r="S84" s="207">
        <v>59.1</v>
      </c>
      <c r="T84" s="207">
        <v>59.6</v>
      </c>
      <c r="U84" s="207"/>
      <c r="V84" s="207"/>
      <c r="W84" s="207"/>
      <c r="X84" s="207">
        <v>36.1</v>
      </c>
      <c r="Y84" s="116">
        <v>0.3</v>
      </c>
      <c r="Z84" s="207">
        <v>99.6</v>
      </c>
      <c r="AA84" s="207">
        <v>11.1</v>
      </c>
      <c r="AB84" s="207"/>
      <c r="AC84" s="10">
        <v>3571</v>
      </c>
      <c r="AD84" s="10">
        <v>4497</v>
      </c>
      <c r="AE84" s="10"/>
      <c r="AF84" s="27"/>
      <c r="AG84" s="39" t="s">
        <v>241</v>
      </c>
      <c r="AH84" s="205">
        <v>3</v>
      </c>
      <c r="AI84" s="11">
        <v>320</v>
      </c>
      <c r="AJ84" s="11">
        <v>5900</v>
      </c>
      <c r="AK84" s="11">
        <v>332</v>
      </c>
      <c r="AL84" s="11">
        <v>1500</v>
      </c>
      <c r="AM84" s="11">
        <v>24</v>
      </c>
      <c r="AN84" s="11" t="s">
        <v>99</v>
      </c>
      <c r="AO84" s="11" t="s">
        <v>112</v>
      </c>
      <c r="AP84" s="14" t="s">
        <v>146</v>
      </c>
      <c r="AQ84" s="49" t="s">
        <v>105</v>
      </c>
      <c r="AR84" s="40" t="s">
        <v>92</v>
      </c>
      <c r="AS84" s="301" t="s">
        <v>101</v>
      </c>
      <c r="AT84" s="12">
        <v>16.100000000000001</v>
      </c>
      <c r="AU84" s="12">
        <v>21</v>
      </c>
      <c r="AV84" s="12" t="s">
        <v>3793</v>
      </c>
      <c r="AW84" s="30" t="s">
        <v>3862</v>
      </c>
      <c r="AX84" s="12"/>
      <c r="AY84" s="12"/>
      <c r="AZ84" s="12"/>
      <c r="BA84" s="12"/>
      <c r="BB84" s="12"/>
      <c r="BC84" s="12"/>
      <c r="BD84" s="209">
        <v>36.4</v>
      </c>
      <c r="BE84" s="210"/>
      <c r="BF84" s="210">
        <v>41.8</v>
      </c>
      <c r="BG84" s="210">
        <v>55.3</v>
      </c>
      <c r="BH84" s="210">
        <v>35.799999999999997</v>
      </c>
      <c r="BI84" s="210"/>
      <c r="BJ84" s="210">
        <v>33.700000000000003</v>
      </c>
      <c r="BK84" s="211">
        <v>51.9</v>
      </c>
      <c r="BL84" s="36" t="s">
        <v>102</v>
      </c>
      <c r="BM84" s="8" t="s">
        <v>102</v>
      </c>
      <c r="BN84" s="8" t="s">
        <v>2773</v>
      </c>
      <c r="BO84" s="8" t="s">
        <v>2774</v>
      </c>
      <c r="BP84" s="334" t="s">
        <v>3174</v>
      </c>
      <c r="BQ84" s="300" t="s">
        <v>2528</v>
      </c>
      <c r="BR84" s="300" t="s">
        <v>3019</v>
      </c>
      <c r="BS84" s="300"/>
      <c r="BT84" s="349" t="s">
        <v>2981</v>
      </c>
      <c r="BU84" s="337"/>
      <c r="BV84" s="337"/>
      <c r="BW84" s="337"/>
      <c r="BX84" s="337"/>
      <c r="BY84" s="338"/>
      <c r="BZ84" s="338" t="s">
        <v>2440</v>
      </c>
      <c r="CA84" s="338" t="s">
        <v>2441</v>
      </c>
      <c r="CB84" s="348"/>
      <c r="CC84" s="339"/>
      <c r="CD84" s="339"/>
      <c r="CE84" s="339"/>
      <c r="CF84" s="339"/>
      <c r="CG84" s="339"/>
      <c r="CH84" s="347"/>
      <c r="CI84" s="340"/>
      <c r="CJ84" s="340"/>
      <c r="CK84" s="340"/>
      <c r="CL84" s="340"/>
      <c r="CM84" s="340"/>
      <c r="CN84" s="340"/>
      <c r="CO84" s="340"/>
      <c r="CP84" s="340"/>
      <c r="CQ84" s="52" t="s">
        <v>664</v>
      </c>
      <c r="CR84" s="9" t="s">
        <v>246</v>
      </c>
      <c r="CS84" s="9"/>
      <c r="CT84" s="22" t="s">
        <v>111</v>
      </c>
      <c r="CU84" s="54" t="s">
        <v>661</v>
      </c>
      <c r="CV84" s="68" t="s">
        <v>178</v>
      </c>
      <c r="CW84" s="68" t="s">
        <v>164</v>
      </c>
      <c r="CX84" s="68" t="s">
        <v>108</v>
      </c>
      <c r="CY84" s="68" t="s">
        <v>704</v>
      </c>
      <c r="CZ84" s="68" t="s">
        <v>662</v>
      </c>
      <c r="DA84" s="68" t="s">
        <v>162</v>
      </c>
      <c r="DB84" s="68" t="s">
        <v>673</v>
      </c>
      <c r="DC84" s="56" t="s">
        <v>157</v>
      </c>
      <c r="DD84" s="13"/>
      <c r="DE84" s="13"/>
      <c r="DF84" s="13" t="s">
        <v>663</v>
      </c>
      <c r="DG84" s="13"/>
      <c r="DH84" s="47" t="s">
        <v>141</v>
      </c>
      <c r="DI84" s="60" t="s">
        <v>705</v>
      </c>
      <c r="DJ84" s="64" t="s">
        <v>713</v>
      </c>
      <c r="DK84" s="301" t="s">
        <v>714</v>
      </c>
      <c r="DL84" s="301" t="s">
        <v>715</v>
      </c>
      <c r="DM84" s="302" t="s">
        <v>251</v>
      </c>
      <c r="DN84" s="67" t="s">
        <v>94</v>
      </c>
      <c r="DO84" s="15" t="s">
        <v>200</v>
      </c>
      <c r="DP84" s="15" t="s">
        <v>109</v>
      </c>
      <c r="DQ84" s="15" t="s">
        <v>454</v>
      </c>
      <c r="DR84" s="2"/>
    </row>
    <row r="85" spans="2:122">
      <c r="B85" s="299">
        <v>101411287</v>
      </c>
      <c r="C85" s="9" t="s">
        <v>240</v>
      </c>
      <c r="D85" s="9" t="s">
        <v>266</v>
      </c>
      <c r="E85" s="8">
        <v>2012</v>
      </c>
      <c r="F85" s="9" t="s">
        <v>3646</v>
      </c>
      <c r="G85" s="22" t="s">
        <v>532</v>
      </c>
      <c r="H85" s="304">
        <v>47600</v>
      </c>
      <c r="I85" s="305">
        <v>43790</v>
      </c>
      <c r="J85" s="68" t="s">
        <v>716</v>
      </c>
      <c r="K85" s="69" t="s">
        <v>2390</v>
      </c>
      <c r="L85" s="37" t="s">
        <v>192</v>
      </c>
      <c r="M85" s="138">
        <v>2</v>
      </c>
      <c r="N85" s="10">
        <v>4</v>
      </c>
      <c r="O85" s="207">
        <v>181.9</v>
      </c>
      <c r="P85" s="207">
        <v>70.2</v>
      </c>
      <c r="Q85" s="207">
        <v>54.5</v>
      </c>
      <c r="R85" s="207">
        <v>108.7</v>
      </c>
      <c r="S85" s="207">
        <v>59.1</v>
      </c>
      <c r="T85" s="207">
        <v>59.6</v>
      </c>
      <c r="U85" s="207"/>
      <c r="V85" s="207"/>
      <c r="W85" s="207"/>
      <c r="X85" s="207">
        <v>36.1</v>
      </c>
      <c r="Y85" s="116">
        <v>0.3</v>
      </c>
      <c r="Z85" s="207">
        <v>93.2</v>
      </c>
      <c r="AA85" s="207">
        <v>9</v>
      </c>
      <c r="AB85" s="207"/>
      <c r="AC85" s="10">
        <v>3825</v>
      </c>
      <c r="AD85" s="10">
        <v>4674</v>
      </c>
      <c r="AE85" s="10"/>
      <c r="AF85" s="27"/>
      <c r="AG85" s="39" t="s">
        <v>241</v>
      </c>
      <c r="AH85" s="205">
        <v>3</v>
      </c>
      <c r="AI85" s="11">
        <v>230</v>
      </c>
      <c r="AJ85" s="11">
        <v>6500</v>
      </c>
      <c r="AK85" s="11">
        <v>200</v>
      </c>
      <c r="AL85" s="11">
        <v>2750</v>
      </c>
      <c r="AM85" s="11">
        <v>24</v>
      </c>
      <c r="AN85" s="11" t="s">
        <v>99</v>
      </c>
      <c r="AO85" s="11" t="s">
        <v>112</v>
      </c>
      <c r="AP85" s="14" t="s">
        <v>146</v>
      </c>
      <c r="AQ85" s="49" t="s">
        <v>105</v>
      </c>
      <c r="AR85" s="40" t="s">
        <v>92</v>
      </c>
      <c r="AS85" s="301" t="s">
        <v>101</v>
      </c>
      <c r="AT85" s="12">
        <v>16.100000000000001</v>
      </c>
      <c r="AU85" s="12">
        <v>20</v>
      </c>
      <c r="AV85" s="12" t="s">
        <v>3790</v>
      </c>
      <c r="AW85" s="30" t="s">
        <v>3856</v>
      </c>
      <c r="AX85" s="12"/>
      <c r="AY85" s="12"/>
      <c r="AZ85" s="12"/>
      <c r="BA85" s="12"/>
      <c r="BB85" s="12"/>
      <c r="BC85" s="12"/>
      <c r="BD85" s="209">
        <v>38</v>
      </c>
      <c r="BE85" s="210"/>
      <c r="BF85" s="210">
        <v>41.8</v>
      </c>
      <c r="BG85" s="210">
        <v>55.3</v>
      </c>
      <c r="BH85" s="210">
        <v>36.5</v>
      </c>
      <c r="BI85" s="210"/>
      <c r="BJ85" s="210">
        <v>31.9</v>
      </c>
      <c r="BK85" s="211">
        <v>49.3</v>
      </c>
      <c r="BL85" s="36" t="s">
        <v>102</v>
      </c>
      <c r="BM85" s="8" t="s">
        <v>102</v>
      </c>
      <c r="BN85" s="8" t="s">
        <v>2773</v>
      </c>
      <c r="BO85" s="8" t="s">
        <v>2774</v>
      </c>
      <c r="BP85" s="334" t="s">
        <v>3175</v>
      </c>
      <c r="BQ85" s="300" t="s">
        <v>2528</v>
      </c>
      <c r="BR85" s="300" t="s">
        <v>3019</v>
      </c>
      <c r="BS85" s="300"/>
      <c r="BT85" s="349" t="s">
        <v>2981</v>
      </c>
      <c r="BU85" s="337"/>
      <c r="BV85" s="337"/>
      <c r="BW85" s="337"/>
      <c r="BX85" s="337"/>
      <c r="BY85" s="338"/>
      <c r="BZ85" s="338" t="s">
        <v>2440</v>
      </c>
      <c r="CA85" s="338" t="s">
        <v>2441</v>
      </c>
      <c r="CB85" s="348"/>
      <c r="CC85" s="339"/>
      <c r="CD85" s="339"/>
      <c r="CE85" s="339"/>
      <c r="CF85" s="339"/>
      <c r="CG85" s="339"/>
      <c r="CH85" s="347"/>
      <c r="CI85" s="340"/>
      <c r="CJ85" s="340"/>
      <c r="CK85" s="340"/>
      <c r="CL85" s="340"/>
      <c r="CM85" s="340"/>
      <c r="CN85" s="340"/>
      <c r="CO85" s="340"/>
      <c r="CP85" s="340"/>
      <c r="CQ85" s="52" t="s">
        <v>300</v>
      </c>
      <c r="CR85" s="9" t="s">
        <v>245</v>
      </c>
      <c r="CS85" s="9"/>
      <c r="CT85" s="22" t="s">
        <v>111</v>
      </c>
      <c r="CU85" s="54" t="s">
        <v>593</v>
      </c>
      <c r="CV85" s="68" t="s">
        <v>533</v>
      </c>
      <c r="CW85" s="68" t="s">
        <v>221</v>
      </c>
      <c r="CX85" s="68" t="s">
        <v>108</v>
      </c>
      <c r="CY85" s="68" t="s">
        <v>704</v>
      </c>
      <c r="CZ85" s="68" t="s">
        <v>581</v>
      </c>
      <c r="DA85" s="68" t="s">
        <v>162</v>
      </c>
      <c r="DB85" s="68" t="s">
        <v>673</v>
      </c>
      <c r="DC85" s="56" t="s">
        <v>535</v>
      </c>
      <c r="DD85" s="13"/>
      <c r="DE85" s="13"/>
      <c r="DF85" s="13" t="s">
        <v>505</v>
      </c>
      <c r="DG85" s="13"/>
      <c r="DH85" s="47" t="s">
        <v>141</v>
      </c>
      <c r="DI85" s="60" t="s">
        <v>717</v>
      </c>
      <c r="DJ85" s="64" t="s">
        <v>710</v>
      </c>
      <c r="DK85" s="301" t="s">
        <v>257</v>
      </c>
      <c r="DL85" s="301" t="s">
        <v>718</v>
      </c>
      <c r="DM85" s="302" t="s">
        <v>249</v>
      </c>
      <c r="DN85" s="67" t="s">
        <v>94</v>
      </c>
      <c r="DO85" s="15" t="s">
        <v>200</v>
      </c>
      <c r="DP85" s="15" t="s">
        <v>109</v>
      </c>
      <c r="DQ85" s="15" t="s">
        <v>454</v>
      </c>
      <c r="DR85" s="2"/>
    </row>
    <row r="86" spans="2:122">
      <c r="B86" s="299">
        <v>101411288</v>
      </c>
      <c r="C86" s="9" t="s">
        <v>240</v>
      </c>
      <c r="D86" s="9" t="s">
        <v>266</v>
      </c>
      <c r="E86" s="8">
        <v>2012</v>
      </c>
      <c r="F86" s="9" t="s">
        <v>3666</v>
      </c>
      <c r="G86" s="22" t="s">
        <v>537</v>
      </c>
      <c r="H86" s="304">
        <v>53800</v>
      </c>
      <c r="I86" s="305">
        <v>49495</v>
      </c>
      <c r="J86" s="68" t="s">
        <v>716</v>
      </c>
      <c r="K86" s="69" t="s">
        <v>2391</v>
      </c>
      <c r="L86" s="37" t="s">
        <v>192</v>
      </c>
      <c r="M86" s="138">
        <v>2</v>
      </c>
      <c r="N86" s="10">
        <v>4</v>
      </c>
      <c r="O86" s="207">
        <v>181.9</v>
      </c>
      <c r="P86" s="207">
        <v>70.2</v>
      </c>
      <c r="Q86" s="207">
        <v>54.5</v>
      </c>
      <c r="R86" s="207">
        <v>108.7</v>
      </c>
      <c r="S86" s="207">
        <v>59.1</v>
      </c>
      <c r="T86" s="207">
        <v>59.6</v>
      </c>
      <c r="U86" s="207"/>
      <c r="V86" s="207"/>
      <c r="W86" s="207"/>
      <c r="X86" s="207">
        <v>36.1</v>
      </c>
      <c r="Y86" s="116">
        <v>0.31</v>
      </c>
      <c r="Z86" s="207">
        <v>93.2</v>
      </c>
      <c r="AA86" s="207">
        <v>9</v>
      </c>
      <c r="AB86" s="207"/>
      <c r="AC86" s="10">
        <v>3979</v>
      </c>
      <c r="AD86" s="10"/>
      <c r="AE86" s="10"/>
      <c r="AF86" s="27"/>
      <c r="AG86" s="39" t="s">
        <v>241</v>
      </c>
      <c r="AH86" s="205">
        <v>3</v>
      </c>
      <c r="AI86" s="11">
        <v>300</v>
      </c>
      <c r="AJ86" s="11">
        <v>5800</v>
      </c>
      <c r="AK86" s="11">
        <v>300</v>
      </c>
      <c r="AL86" s="11">
        <v>1300</v>
      </c>
      <c r="AM86" s="11">
        <v>24</v>
      </c>
      <c r="AN86" s="11" t="s">
        <v>99</v>
      </c>
      <c r="AO86" s="11" t="s">
        <v>112</v>
      </c>
      <c r="AP86" s="14" t="s">
        <v>146</v>
      </c>
      <c r="AQ86" s="49" t="s">
        <v>105</v>
      </c>
      <c r="AR86" s="40" t="s">
        <v>92</v>
      </c>
      <c r="AS86" s="301" t="s">
        <v>101</v>
      </c>
      <c r="AT86" s="12">
        <v>16.100000000000001</v>
      </c>
      <c r="AU86" s="12">
        <v>22</v>
      </c>
      <c r="AV86" s="12" t="s">
        <v>3809</v>
      </c>
      <c r="AW86" s="30" t="s">
        <v>3901</v>
      </c>
      <c r="AX86" s="12"/>
      <c r="AY86" s="12"/>
      <c r="AZ86" s="12"/>
      <c r="BA86" s="12"/>
      <c r="BB86" s="12"/>
      <c r="BC86" s="12"/>
      <c r="BD86" s="209">
        <v>38</v>
      </c>
      <c r="BE86" s="210"/>
      <c r="BF86" s="210">
        <v>41.8</v>
      </c>
      <c r="BG86" s="210">
        <v>55.3</v>
      </c>
      <c r="BH86" s="210">
        <v>36.5</v>
      </c>
      <c r="BI86" s="210"/>
      <c r="BJ86" s="210">
        <v>31.9</v>
      </c>
      <c r="BK86" s="211">
        <v>49.3</v>
      </c>
      <c r="BL86" s="36" t="s">
        <v>102</v>
      </c>
      <c r="BM86" s="8" t="s">
        <v>102</v>
      </c>
      <c r="BN86" s="8" t="s">
        <v>2773</v>
      </c>
      <c r="BO86" s="8" t="s">
        <v>2774</v>
      </c>
      <c r="BP86" s="334" t="s">
        <v>3176</v>
      </c>
      <c r="BQ86" s="300" t="s">
        <v>2528</v>
      </c>
      <c r="BR86" s="300" t="s">
        <v>3019</v>
      </c>
      <c r="BS86" s="300"/>
      <c r="BT86" s="349" t="s">
        <v>2981</v>
      </c>
      <c r="BU86" s="337"/>
      <c r="BV86" s="337"/>
      <c r="BW86" s="337"/>
      <c r="BX86" s="337"/>
      <c r="BY86" s="338"/>
      <c r="BZ86" s="338" t="s">
        <v>2440</v>
      </c>
      <c r="CA86" s="338" t="s">
        <v>2441</v>
      </c>
      <c r="CB86" s="348"/>
      <c r="CC86" s="339"/>
      <c r="CD86" s="339"/>
      <c r="CE86" s="339"/>
      <c r="CF86" s="339"/>
      <c r="CG86" s="339"/>
      <c r="CH86" s="347"/>
      <c r="CI86" s="340"/>
      <c r="CJ86" s="340"/>
      <c r="CK86" s="340"/>
      <c r="CL86" s="340"/>
      <c r="CM86" s="340"/>
      <c r="CN86" s="340"/>
      <c r="CO86" s="340"/>
      <c r="CP86" s="340"/>
      <c r="CQ86" s="52" t="s">
        <v>538</v>
      </c>
      <c r="CR86" s="9" t="s">
        <v>252</v>
      </c>
      <c r="CS86" s="9"/>
      <c r="CT86" s="22" t="s">
        <v>111</v>
      </c>
      <c r="CU86" s="54" t="s">
        <v>594</v>
      </c>
      <c r="CV86" s="68" t="s">
        <v>533</v>
      </c>
      <c r="CW86" s="68" t="s">
        <v>221</v>
      </c>
      <c r="CX86" s="68" t="s">
        <v>108</v>
      </c>
      <c r="CY86" s="68" t="s">
        <v>704</v>
      </c>
      <c r="CZ86" s="68" t="s">
        <v>719</v>
      </c>
      <c r="DA86" s="68" t="s">
        <v>162</v>
      </c>
      <c r="DB86" s="68" t="s">
        <v>673</v>
      </c>
      <c r="DC86" s="56" t="s">
        <v>535</v>
      </c>
      <c r="DD86" s="13"/>
      <c r="DE86" s="13"/>
      <c r="DF86" s="13" t="s">
        <v>505</v>
      </c>
      <c r="DG86" s="13"/>
      <c r="DH86" s="47" t="s">
        <v>141</v>
      </c>
      <c r="DI86" s="60" t="s">
        <v>717</v>
      </c>
      <c r="DJ86" s="64" t="s">
        <v>710</v>
      </c>
      <c r="DK86" s="301" t="s">
        <v>659</v>
      </c>
      <c r="DL86" s="301" t="s">
        <v>718</v>
      </c>
      <c r="DM86" s="302" t="s">
        <v>250</v>
      </c>
      <c r="DN86" s="67" t="s">
        <v>94</v>
      </c>
      <c r="DO86" s="15" t="s">
        <v>200</v>
      </c>
      <c r="DP86" s="15" t="s">
        <v>109</v>
      </c>
      <c r="DQ86" s="15" t="s">
        <v>454</v>
      </c>
      <c r="DR86" s="2"/>
    </row>
    <row r="87" spans="2:122">
      <c r="B87" s="299">
        <v>101411294</v>
      </c>
      <c r="C87" s="9" t="s">
        <v>240</v>
      </c>
      <c r="D87" s="9" t="s">
        <v>266</v>
      </c>
      <c r="E87" s="8">
        <v>2012</v>
      </c>
      <c r="F87" s="9" t="s">
        <v>3678</v>
      </c>
      <c r="G87" s="22" t="s">
        <v>665</v>
      </c>
      <c r="H87" s="304">
        <v>60800</v>
      </c>
      <c r="I87" s="305">
        <v>55935</v>
      </c>
      <c r="J87" s="68" t="s">
        <v>720</v>
      </c>
      <c r="K87" s="69" t="s">
        <v>2391</v>
      </c>
      <c r="L87" s="37" t="s">
        <v>192</v>
      </c>
      <c r="M87" s="138">
        <v>2</v>
      </c>
      <c r="N87" s="10">
        <v>4</v>
      </c>
      <c r="O87" s="207">
        <v>181.9</v>
      </c>
      <c r="P87" s="207">
        <v>70.2</v>
      </c>
      <c r="Q87" s="207">
        <v>54</v>
      </c>
      <c r="R87" s="207">
        <v>108.7</v>
      </c>
      <c r="S87" s="207">
        <v>59.1</v>
      </c>
      <c r="T87" s="207">
        <v>59.6</v>
      </c>
      <c r="U87" s="207"/>
      <c r="V87" s="207"/>
      <c r="W87" s="207"/>
      <c r="X87" s="207">
        <v>36.1</v>
      </c>
      <c r="Y87" s="116">
        <v>0.31</v>
      </c>
      <c r="Z87" s="207">
        <v>93.2</v>
      </c>
      <c r="AA87" s="207">
        <v>9</v>
      </c>
      <c r="AB87" s="207"/>
      <c r="AC87" s="10">
        <v>4001</v>
      </c>
      <c r="AD87" s="10">
        <v>4839</v>
      </c>
      <c r="AE87" s="10"/>
      <c r="AF87" s="27"/>
      <c r="AG87" s="39" t="s">
        <v>241</v>
      </c>
      <c r="AH87" s="205">
        <v>3</v>
      </c>
      <c r="AI87" s="11">
        <v>320</v>
      </c>
      <c r="AJ87" s="11">
        <v>5900</v>
      </c>
      <c r="AK87" s="11">
        <v>332</v>
      </c>
      <c r="AL87" s="11">
        <v>1500</v>
      </c>
      <c r="AM87" s="11">
        <v>24</v>
      </c>
      <c r="AN87" s="11" t="s">
        <v>99</v>
      </c>
      <c r="AO87" s="11" t="s">
        <v>112</v>
      </c>
      <c r="AP87" s="14" t="s">
        <v>146</v>
      </c>
      <c r="AQ87" s="49" t="s">
        <v>105</v>
      </c>
      <c r="AR87" s="40" t="s">
        <v>92</v>
      </c>
      <c r="AS87" s="301" t="s">
        <v>101</v>
      </c>
      <c r="AT87" s="12">
        <v>16.100000000000001</v>
      </c>
      <c r="AU87" s="12">
        <v>21</v>
      </c>
      <c r="AV87" s="12" t="s">
        <v>3793</v>
      </c>
      <c r="AW87" s="30" t="s">
        <v>3862</v>
      </c>
      <c r="AX87" s="12"/>
      <c r="AY87" s="12"/>
      <c r="AZ87" s="12"/>
      <c r="BA87" s="12"/>
      <c r="BB87" s="12"/>
      <c r="BC87" s="12"/>
      <c r="BD87" s="209">
        <v>38</v>
      </c>
      <c r="BE87" s="210"/>
      <c r="BF87" s="210">
        <v>41.8</v>
      </c>
      <c r="BG87" s="210">
        <v>55.3</v>
      </c>
      <c r="BH87" s="210">
        <v>36.5</v>
      </c>
      <c r="BI87" s="210"/>
      <c r="BJ87" s="210">
        <v>31.9</v>
      </c>
      <c r="BK87" s="211">
        <v>49.3</v>
      </c>
      <c r="BL87" s="36" t="s">
        <v>102</v>
      </c>
      <c r="BM87" s="8" t="s">
        <v>102</v>
      </c>
      <c r="BN87" s="8" t="s">
        <v>2773</v>
      </c>
      <c r="BO87" s="8" t="s">
        <v>2774</v>
      </c>
      <c r="BP87" s="334" t="s">
        <v>3177</v>
      </c>
      <c r="BQ87" s="300" t="s">
        <v>2528</v>
      </c>
      <c r="BR87" s="300" t="s">
        <v>3019</v>
      </c>
      <c r="BS87" s="300"/>
      <c r="BT87" s="349" t="s">
        <v>2981</v>
      </c>
      <c r="BU87" s="337"/>
      <c r="BV87" s="337"/>
      <c r="BW87" s="337"/>
      <c r="BX87" s="337"/>
      <c r="BY87" s="338"/>
      <c r="BZ87" s="338" t="s">
        <v>2440</v>
      </c>
      <c r="CA87" s="338" t="s">
        <v>2441</v>
      </c>
      <c r="CB87" s="348"/>
      <c r="CC87" s="339"/>
      <c r="CD87" s="339"/>
      <c r="CE87" s="339"/>
      <c r="CF87" s="339"/>
      <c r="CG87" s="339"/>
      <c r="CH87" s="347"/>
      <c r="CI87" s="340"/>
      <c r="CJ87" s="340"/>
      <c r="CK87" s="340"/>
      <c r="CL87" s="340"/>
      <c r="CM87" s="340"/>
      <c r="CN87" s="340"/>
      <c r="CO87" s="340"/>
      <c r="CP87" s="340"/>
      <c r="CQ87" s="52" t="s">
        <v>667</v>
      </c>
      <c r="CR87" s="9" t="s">
        <v>246</v>
      </c>
      <c r="CS87" s="9"/>
      <c r="CT87" s="22" t="s">
        <v>111</v>
      </c>
      <c r="CU87" s="54" t="s">
        <v>666</v>
      </c>
      <c r="CV87" s="68" t="s">
        <v>533</v>
      </c>
      <c r="CW87" s="68" t="s">
        <v>221</v>
      </c>
      <c r="CX87" s="68" t="s">
        <v>108</v>
      </c>
      <c r="CY87" s="68" t="s">
        <v>704</v>
      </c>
      <c r="CZ87" s="68" t="s">
        <v>721</v>
      </c>
      <c r="DA87" s="68" t="s">
        <v>162</v>
      </c>
      <c r="DB87" s="68" t="s">
        <v>673</v>
      </c>
      <c r="DC87" s="56" t="s">
        <v>535</v>
      </c>
      <c r="DD87" s="13"/>
      <c r="DE87" s="13"/>
      <c r="DF87" s="13" t="s">
        <v>663</v>
      </c>
      <c r="DG87" s="13"/>
      <c r="DH87" s="47" t="s">
        <v>141</v>
      </c>
      <c r="DI87" s="60" t="s">
        <v>722</v>
      </c>
      <c r="DJ87" s="64" t="s">
        <v>713</v>
      </c>
      <c r="DK87" s="301" t="s">
        <v>723</v>
      </c>
      <c r="DL87" s="301" t="s">
        <v>724</v>
      </c>
      <c r="DM87" s="302" t="s">
        <v>251</v>
      </c>
      <c r="DN87" s="67" t="s">
        <v>94</v>
      </c>
      <c r="DO87" s="15" t="s">
        <v>200</v>
      </c>
      <c r="DP87" s="15" t="s">
        <v>109</v>
      </c>
      <c r="DQ87" s="15" t="s">
        <v>454</v>
      </c>
      <c r="DR87" s="2"/>
    </row>
    <row r="88" spans="2:122">
      <c r="B88" s="299">
        <v>101409209</v>
      </c>
      <c r="C88" s="9" t="s">
        <v>240</v>
      </c>
      <c r="D88" s="237" t="s">
        <v>266</v>
      </c>
      <c r="E88" s="8">
        <v>2012</v>
      </c>
      <c r="F88" s="237" t="s">
        <v>283</v>
      </c>
      <c r="G88" s="238" t="s">
        <v>567</v>
      </c>
      <c r="H88" s="304">
        <v>60100</v>
      </c>
      <c r="I88" s="305">
        <v>55290</v>
      </c>
      <c r="J88" s="68" t="s">
        <v>725</v>
      </c>
      <c r="K88" s="69" t="s">
        <v>2392</v>
      </c>
      <c r="L88" s="37" t="s">
        <v>88</v>
      </c>
      <c r="M88" s="138">
        <v>2</v>
      </c>
      <c r="N88" s="10">
        <v>4</v>
      </c>
      <c r="O88" s="207">
        <v>181.8</v>
      </c>
      <c r="P88" s="207">
        <v>71.5</v>
      </c>
      <c r="Q88" s="207">
        <v>55.6</v>
      </c>
      <c r="R88" s="207">
        <v>108.7</v>
      </c>
      <c r="S88" s="207">
        <v>60.5</v>
      </c>
      <c r="T88" s="207">
        <v>60.5</v>
      </c>
      <c r="U88" s="207"/>
      <c r="V88" s="207"/>
      <c r="W88" s="207"/>
      <c r="X88" s="207">
        <v>38.4</v>
      </c>
      <c r="Y88" s="116">
        <v>0.31</v>
      </c>
      <c r="Z88" s="207">
        <v>99.6</v>
      </c>
      <c r="AA88" s="207">
        <v>11.1</v>
      </c>
      <c r="AB88" s="207"/>
      <c r="AC88" s="10">
        <v>3704</v>
      </c>
      <c r="AD88" s="10">
        <v>4586</v>
      </c>
      <c r="AE88" s="10"/>
      <c r="AF88" s="27"/>
      <c r="AG88" s="39" t="s">
        <v>184</v>
      </c>
      <c r="AH88" s="205">
        <v>4</v>
      </c>
      <c r="AI88" s="11">
        <v>414</v>
      </c>
      <c r="AJ88" s="11">
        <v>8300</v>
      </c>
      <c r="AK88" s="11">
        <v>295</v>
      </c>
      <c r="AL88" s="11">
        <v>3900</v>
      </c>
      <c r="AM88" s="11">
        <v>32</v>
      </c>
      <c r="AN88" s="11" t="s">
        <v>99</v>
      </c>
      <c r="AO88" s="11" t="s">
        <v>112</v>
      </c>
      <c r="AP88" s="14" t="s">
        <v>146</v>
      </c>
      <c r="AQ88" s="49" t="s">
        <v>105</v>
      </c>
      <c r="AR88" s="40" t="s">
        <v>92</v>
      </c>
      <c r="AS88" s="301" t="s">
        <v>101</v>
      </c>
      <c r="AT88" s="12">
        <v>16.600000000000001</v>
      </c>
      <c r="AU88" s="12">
        <v>16</v>
      </c>
      <c r="AV88" s="12" t="s">
        <v>3830</v>
      </c>
      <c r="AW88" s="30" t="s">
        <v>3860</v>
      </c>
      <c r="AX88" s="12"/>
      <c r="AY88" s="12"/>
      <c r="AZ88" s="12"/>
      <c r="BA88" s="12"/>
      <c r="BB88" s="12"/>
      <c r="BC88" s="12"/>
      <c r="BD88" s="209">
        <v>38.4</v>
      </c>
      <c r="BE88" s="210"/>
      <c r="BF88" s="210">
        <v>41.8</v>
      </c>
      <c r="BG88" s="210">
        <v>55.3</v>
      </c>
      <c r="BH88" s="210">
        <v>36.799999999999997</v>
      </c>
      <c r="BI88" s="210"/>
      <c r="BJ88" s="210">
        <v>33.700000000000003</v>
      </c>
      <c r="BK88" s="211">
        <v>51.9</v>
      </c>
      <c r="BL88" s="36" t="s">
        <v>102</v>
      </c>
      <c r="BM88" s="8" t="s">
        <v>102</v>
      </c>
      <c r="BN88" s="8" t="s">
        <v>2773</v>
      </c>
      <c r="BO88" s="8" t="s">
        <v>2774</v>
      </c>
      <c r="BP88" s="334" t="s">
        <v>3178</v>
      </c>
      <c r="BQ88" s="300" t="s">
        <v>2529</v>
      </c>
      <c r="BR88" s="300" t="s">
        <v>3020</v>
      </c>
      <c r="BS88" s="300"/>
      <c r="BT88" s="349" t="s">
        <v>2982</v>
      </c>
      <c r="BU88" s="337"/>
      <c r="BV88" s="337"/>
      <c r="BW88" s="337"/>
      <c r="BX88" s="337"/>
      <c r="BY88" s="338"/>
      <c r="BZ88" s="338" t="s">
        <v>2442</v>
      </c>
      <c r="CA88" s="338" t="s">
        <v>2443</v>
      </c>
      <c r="CB88" s="348"/>
      <c r="CC88" s="339"/>
      <c r="CD88" s="339"/>
      <c r="CE88" s="339"/>
      <c r="CF88" s="339"/>
      <c r="CG88" s="339"/>
      <c r="CH88" s="347"/>
      <c r="CI88" s="340"/>
      <c r="CJ88" s="340"/>
      <c r="CK88" s="340"/>
      <c r="CL88" s="340"/>
      <c r="CM88" s="340"/>
      <c r="CN88" s="340"/>
      <c r="CO88" s="340"/>
      <c r="CP88" s="340"/>
      <c r="CQ88" s="303" t="s">
        <v>284</v>
      </c>
      <c r="CR88" s="9" t="s">
        <v>566</v>
      </c>
      <c r="CS88" s="9"/>
      <c r="CT88" s="22" t="s">
        <v>111</v>
      </c>
      <c r="CU88" s="54" t="s">
        <v>668</v>
      </c>
      <c r="CV88" s="68" t="s">
        <v>214</v>
      </c>
      <c r="CW88" s="68" t="s">
        <v>164</v>
      </c>
      <c r="CX88" s="68" t="s">
        <v>108</v>
      </c>
      <c r="CY88" s="68" t="s">
        <v>598</v>
      </c>
      <c r="CZ88" s="68" t="s">
        <v>563</v>
      </c>
      <c r="DA88" s="68" t="s">
        <v>162</v>
      </c>
      <c r="DB88" s="68" t="s">
        <v>254</v>
      </c>
      <c r="DC88" s="56" t="s">
        <v>175</v>
      </c>
      <c r="DD88" s="13" t="s">
        <v>117</v>
      </c>
      <c r="DE88" s="13"/>
      <c r="DF88" s="13" t="s">
        <v>564</v>
      </c>
      <c r="DG88" s="13"/>
      <c r="DH88" s="47"/>
      <c r="DI88" s="60" t="s">
        <v>726</v>
      </c>
      <c r="DJ88" s="64" t="s">
        <v>727</v>
      </c>
      <c r="DK88" s="301" t="s">
        <v>728</v>
      </c>
      <c r="DL88" s="301" t="s">
        <v>729</v>
      </c>
      <c r="DM88" s="302" t="s">
        <v>263</v>
      </c>
      <c r="DN88" s="67" t="s">
        <v>94</v>
      </c>
      <c r="DO88" s="15" t="s">
        <v>200</v>
      </c>
      <c r="DP88" s="15" t="s">
        <v>109</v>
      </c>
      <c r="DQ88" s="15" t="s">
        <v>454</v>
      </c>
      <c r="DR88" s="2"/>
    </row>
    <row r="89" spans="2:122">
      <c r="B89" s="299">
        <v>101409210</v>
      </c>
      <c r="C89" s="9" t="s">
        <v>240</v>
      </c>
      <c r="D89" s="237" t="s">
        <v>266</v>
      </c>
      <c r="E89" s="8">
        <v>2012</v>
      </c>
      <c r="F89" s="237" t="s">
        <v>283</v>
      </c>
      <c r="G89" s="238" t="s">
        <v>572</v>
      </c>
      <c r="H89" s="304">
        <v>68750</v>
      </c>
      <c r="I89" s="305">
        <v>63250</v>
      </c>
      <c r="J89" s="68" t="s">
        <v>730</v>
      </c>
      <c r="K89" s="69" t="s">
        <v>2393</v>
      </c>
      <c r="L89" s="37" t="s">
        <v>192</v>
      </c>
      <c r="M89" s="138">
        <v>2</v>
      </c>
      <c r="N89" s="10">
        <v>4</v>
      </c>
      <c r="O89" s="207">
        <v>181.7</v>
      </c>
      <c r="P89" s="207">
        <v>71</v>
      </c>
      <c r="Q89" s="207">
        <v>54.8</v>
      </c>
      <c r="R89" s="207">
        <v>108.7</v>
      </c>
      <c r="S89" s="207">
        <v>60.6</v>
      </c>
      <c r="T89" s="207">
        <v>60.6</v>
      </c>
      <c r="U89" s="207"/>
      <c r="V89" s="207"/>
      <c r="W89" s="207"/>
      <c r="X89" s="207">
        <v>38.4</v>
      </c>
      <c r="Y89" s="116">
        <v>0.32</v>
      </c>
      <c r="Z89" s="207">
        <v>93.2</v>
      </c>
      <c r="AA89" s="207">
        <v>9</v>
      </c>
      <c r="AB89" s="207"/>
      <c r="AC89" s="10">
        <v>4145</v>
      </c>
      <c r="AD89" s="10">
        <v>5027</v>
      </c>
      <c r="AE89" s="10"/>
      <c r="AF89" s="27"/>
      <c r="AG89" s="39" t="s">
        <v>184</v>
      </c>
      <c r="AH89" s="205">
        <v>4</v>
      </c>
      <c r="AI89" s="11">
        <v>414</v>
      </c>
      <c r="AJ89" s="11">
        <v>8300</v>
      </c>
      <c r="AK89" s="11">
        <v>295</v>
      </c>
      <c r="AL89" s="11">
        <v>3900</v>
      </c>
      <c r="AM89" s="11">
        <v>32</v>
      </c>
      <c r="AN89" s="11" t="s">
        <v>99</v>
      </c>
      <c r="AO89" s="11" t="s">
        <v>112</v>
      </c>
      <c r="AP89" s="14" t="s">
        <v>146</v>
      </c>
      <c r="AQ89" s="49" t="s">
        <v>105</v>
      </c>
      <c r="AR89" s="40" t="s">
        <v>92</v>
      </c>
      <c r="AS89" s="301" t="s">
        <v>101</v>
      </c>
      <c r="AT89" s="12">
        <v>16.600000000000001</v>
      </c>
      <c r="AU89" s="12">
        <v>16</v>
      </c>
      <c r="AV89" s="12" t="s">
        <v>3826</v>
      </c>
      <c r="AW89" s="30" t="s">
        <v>3855</v>
      </c>
      <c r="AX89" s="12"/>
      <c r="AY89" s="12"/>
      <c r="AZ89" s="12"/>
      <c r="BA89" s="12"/>
      <c r="BB89" s="12"/>
      <c r="BC89" s="12"/>
      <c r="BD89" s="209">
        <v>38</v>
      </c>
      <c r="BE89" s="210"/>
      <c r="BF89" s="210">
        <v>42</v>
      </c>
      <c r="BG89" s="210">
        <v>55.3</v>
      </c>
      <c r="BH89" s="210">
        <v>36.5</v>
      </c>
      <c r="BI89" s="210"/>
      <c r="BJ89" s="210">
        <v>32</v>
      </c>
      <c r="BK89" s="211">
        <v>49.3</v>
      </c>
      <c r="BL89" s="36" t="s">
        <v>102</v>
      </c>
      <c r="BM89" s="8" t="s">
        <v>102</v>
      </c>
      <c r="BN89" s="8" t="s">
        <v>2773</v>
      </c>
      <c r="BO89" s="8" t="s">
        <v>2774</v>
      </c>
      <c r="BP89" s="334" t="s">
        <v>3179</v>
      </c>
      <c r="BQ89" s="300" t="s">
        <v>2529</v>
      </c>
      <c r="BR89" s="300" t="s">
        <v>3020</v>
      </c>
      <c r="BS89" s="300"/>
      <c r="BT89" s="349" t="s">
        <v>2982</v>
      </c>
      <c r="BU89" s="337"/>
      <c r="BV89" s="337"/>
      <c r="BW89" s="337"/>
      <c r="BX89" s="337"/>
      <c r="BY89" s="338"/>
      <c r="BZ89" s="338" t="s">
        <v>2442</v>
      </c>
      <c r="CA89" s="338" t="s">
        <v>2443</v>
      </c>
      <c r="CB89" s="348"/>
      <c r="CC89" s="339"/>
      <c r="CD89" s="339"/>
      <c r="CE89" s="339"/>
      <c r="CF89" s="339"/>
      <c r="CG89" s="339"/>
      <c r="CH89" s="347"/>
      <c r="CI89" s="340"/>
      <c r="CJ89" s="340"/>
      <c r="CK89" s="340"/>
      <c r="CL89" s="340"/>
      <c r="CM89" s="340"/>
      <c r="CN89" s="340"/>
      <c r="CO89" s="340"/>
      <c r="CP89" s="340"/>
      <c r="CQ89" s="303" t="s">
        <v>312</v>
      </c>
      <c r="CR89" s="9" t="s">
        <v>566</v>
      </c>
      <c r="CS89" s="9"/>
      <c r="CT89" s="22" t="s">
        <v>111</v>
      </c>
      <c r="CU89" s="54" t="s">
        <v>669</v>
      </c>
      <c r="CV89" s="68" t="s">
        <v>731</v>
      </c>
      <c r="CW89" s="68" t="s">
        <v>221</v>
      </c>
      <c r="CX89" s="68" t="s">
        <v>108</v>
      </c>
      <c r="CY89" s="68" t="s">
        <v>575</v>
      </c>
      <c r="CZ89" s="68" t="s">
        <v>563</v>
      </c>
      <c r="DA89" s="68" t="s">
        <v>162</v>
      </c>
      <c r="DB89" s="68" t="s">
        <v>254</v>
      </c>
      <c r="DC89" s="56" t="s">
        <v>535</v>
      </c>
      <c r="DD89" s="13"/>
      <c r="DE89" s="13"/>
      <c r="DF89" s="13" t="s">
        <v>564</v>
      </c>
      <c r="DG89" s="13"/>
      <c r="DH89" s="47"/>
      <c r="DI89" s="60" t="s">
        <v>732</v>
      </c>
      <c r="DJ89" s="64" t="s">
        <v>733</v>
      </c>
      <c r="DK89" s="301" t="s">
        <v>734</v>
      </c>
      <c r="DL89" s="301" t="s">
        <v>735</v>
      </c>
      <c r="DM89" s="302" t="s">
        <v>263</v>
      </c>
      <c r="DN89" s="67" t="s">
        <v>94</v>
      </c>
      <c r="DO89" s="15" t="s">
        <v>200</v>
      </c>
      <c r="DP89" s="15" t="s">
        <v>109</v>
      </c>
      <c r="DQ89" s="15" t="s">
        <v>454</v>
      </c>
      <c r="DR89" s="2"/>
    </row>
    <row r="90" spans="2:122">
      <c r="B90" s="366">
        <v>101200939</v>
      </c>
      <c r="C90" s="16" t="s">
        <v>240</v>
      </c>
      <c r="D90" s="16" t="s">
        <v>266</v>
      </c>
      <c r="E90" s="367">
        <v>2010</v>
      </c>
      <c r="F90" s="16" t="s">
        <v>3646</v>
      </c>
      <c r="G90" s="368" t="s">
        <v>497</v>
      </c>
      <c r="H90" s="306">
        <v>33150</v>
      </c>
      <c r="I90" s="307">
        <v>30500</v>
      </c>
      <c r="J90" s="350" t="s">
        <v>599</v>
      </c>
      <c r="K90" s="369" t="s">
        <v>2382</v>
      </c>
      <c r="L90" s="38" t="s">
        <v>106</v>
      </c>
      <c r="M90" s="370">
        <v>4</v>
      </c>
      <c r="N90" s="371">
        <v>5</v>
      </c>
      <c r="O90" s="208">
        <v>178.2</v>
      </c>
      <c r="P90" s="208">
        <v>71.5</v>
      </c>
      <c r="Q90" s="208">
        <v>55.9</v>
      </c>
      <c r="R90" s="208">
        <v>108.7</v>
      </c>
      <c r="S90" s="208">
        <v>59.1</v>
      </c>
      <c r="T90" s="208">
        <v>59.6</v>
      </c>
      <c r="U90" s="208"/>
      <c r="V90" s="208"/>
      <c r="W90" s="208"/>
      <c r="X90" s="208">
        <v>36.1</v>
      </c>
      <c r="Y90" s="120">
        <v>0.28999999999999998</v>
      </c>
      <c r="Z90" s="208">
        <v>105</v>
      </c>
      <c r="AA90" s="208">
        <v>12</v>
      </c>
      <c r="AB90" s="208">
        <v>12</v>
      </c>
      <c r="AC90" s="371">
        <v>3362</v>
      </c>
      <c r="AD90" s="371">
        <v>4398</v>
      </c>
      <c r="AE90" s="371"/>
      <c r="AF90" s="28"/>
      <c r="AG90" s="372" t="s">
        <v>241</v>
      </c>
      <c r="AH90" s="206">
        <v>3</v>
      </c>
      <c r="AI90" s="373">
        <v>230</v>
      </c>
      <c r="AJ90" s="373">
        <v>6500</v>
      </c>
      <c r="AK90" s="373">
        <v>200</v>
      </c>
      <c r="AL90" s="373">
        <v>2750</v>
      </c>
      <c r="AM90" s="373">
        <v>24</v>
      </c>
      <c r="AN90" s="373" t="s">
        <v>99</v>
      </c>
      <c r="AO90" s="373" t="s">
        <v>112</v>
      </c>
      <c r="AP90" s="374" t="s">
        <v>146</v>
      </c>
      <c r="AQ90" s="50" t="s">
        <v>105</v>
      </c>
      <c r="AR90" s="375" t="s">
        <v>92</v>
      </c>
      <c r="AS90" s="376" t="s">
        <v>101</v>
      </c>
      <c r="AT90" s="377">
        <v>16.100000000000001</v>
      </c>
      <c r="AU90" s="377">
        <v>22</v>
      </c>
      <c r="AV90" s="377" t="s">
        <v>3817</v>
      </c>
      <c r="AW90" s="378" t="s">
        <v>3857</v>
      </c>
      <c r="AX90" s="377"/>
      <c r="AY90" s="377"/>
      <c r="AZ90" s="377"/>
      <c r="BA90" s="377"/>
      <c r="BB90" s="377"/>
      <c r="BC90" s="377"/>
      <c r="BD90" s="379"/>
      <c r="BE90" s="380"/>
      <c r="BF90" s="380">
        <v>41.5</v>
      </c>
      <c r="BG90" s="380">
        <v>55.4</v>
      </c>
      <c r="BH90" s="380"/>
      <c r="BI90" s="380"/>
      <c r="BJ90" s="380">
        <v>34.6</v>
      </c>
      <c r="BK90" s="381">
        <v>55.1</v>
      </c>
      <c r="BL90" s="44" t="s">
        <v>102</v>
      </c>
      <c r="BM90" s="367" t="s">
        <v>102</v>
      </c>
      <c r="BN90" s="367" t="s">
        <v>2773</v>
      </c>
      <c r="BO90" s="367" t="s">
        <v>2774</v>
      </c>
      <c r="BP90" s="382" t="s">
        <v>3150</v>
      </c>
      <c r="BQ90" s="383" t="s">
        <v>2526</v>
      </c>
      <c r="BR90" s="383" t="s">
        <v>3013</v>
      </c>
      <c r="BS90" s="383"/>
      <c r="BT90" s="384" t="s">
        <v>2976</v>
      </c>
      <c r="BU90" s="385"/>
      <c r="BV90" s="385"/>
      <c r="BW90" s="385"/>
      <c r="BX90" s="385"/>
      <c r="BY90" s="386"/>
      <c r="BZ90" s="386" t="s">
        <v>2436</v>
      </c>
      <c r="CA90" s="386" t="s">
        <v>2437</v>
      </c>
      <c r="CB90" s="387"/>
      <c r="CC90" s="388"/>
      <c r="CD90" s="388"/>
      <c r="CE90" s="388"/>
      <c r="CF90" s="388"/>
      <c r="CG90" s="388"/>
      <c r="CH90" s="389"/>
      <c r="CI90" s="390"/>
      <c r="CJ90" s="390"/>
      <c r="CK90" s="390"/>
      <c r="CL90" s="390"/>
      <c r="CM90" s="390"/>
      <c r="CN90" s="390"/>
      <c r="CO90" s="390"/>
      <c r="CP90" s="390"/>
      <c r="CQ90" s="53" t="s">
        <v>297</v>
      </c>
      <c r="CR90" s="16" t="s">
        <v>245</v>
      </c>
      <c r="CS90" s="16"/>
      <c r="CT90" s="368" t="s">
        <v>111</v>
      </c>
      <c r="CU90" s="351" t="s">
        <v>242</v>
      </c>
      <c r="CV90" s="350" t="s">
        <v>223</v>
      </c>
      <c r="CW90" s="350" t="s">
        <v>210</v>
      </c>
      <c r="CX90" s="350" t="s">
        <v>108</v>
      </c>
      <c r="CY90" s="350" t="s">
        <v>448</v>
      </c>
      <c r="CZ90" s="350" t="s">
        <v>600</v>
      </c>
      <c r="DA90" s="350" t="s">
        <v>243</v>
      </c>
      <c r="DB90" s="350" t="s">
        <v>601</v>
      </c>
      <c r="DC90" s="57" t="s">
        <v>175</v>
      </c>
      <c r="DD90" s="17"/>
      <c r="DE90" s="17"/>
      <c r="DF90" s="17" t="s">
        <v>247</v>
      </c>
      <c r="DG90" s="17"/>
      <c r="DH90" s="391" t="s">
        <v>141</v>
      </c>
      <c r="DI90" s="61" t="s">
        <v>602</v>
      </c>
      <c r="DJ90" s="65" t="s">
        <v>603</v>
      </c>
      <c r="DK90" s="376" t="s">
        <v>604</v>
      </c>
      <c r="DL90" s="376" t="s">
        <v>605</v>
      </c>
      <c r="DM90" s="392" t="s">
        <v>249</v>
      </c>
      <c r="DN90" s="393" t="s">
        <v>94</v>
      </c>
      <c r="DO90" s="394" t="s">
        <v>200</v>
      </c>
      <c r="DP90" s="394" t="s">
        <v>109</v>
      </c>
      <c r="DQ90" s="394" t="s">
        <v>454</v>
      </c>
      <c r="DR90" s="2"/>
    </row>
    <row r="91" spans="2:122">
      <c r="B91" s="299">
        <v>101200940</v>
      </c>
      <c r="C91" s="9" t="s">
        <v>240</v>
      </c>
      <c r="D91" s="9" t="s">
        <v>266</v>
      </c>
      <c r="E91" s="8">
        <v>2010</v>
      </c>
      <c r="F91" s="9" t="s">
        <v>3671</v>
      </c>
      <c r="G91" s="22" t="s">
        <v>579</v>
      </c>
      <c r="H91" s="304">
        <v>35150</v>
      </c>
      <c r="I91" s="305">
        <v>32340</v>
      </c>
      <c r="J91" s="68" t="s">
        <v>599</v>
      </c>
      <c r="K91" s="69" t="s">
        <v>2382</v>
      </c>
      <c r="L91" s="37" t="s">
        <v>106</v>
      </c>
      <c r="M91" s="138">
        <v>4</v>
      </c>
      <c r="N91" s="10">
        <v>5</v>
      </c>
      <c r="O91" s="207">
        <v>178.2</v>
      </c>
      <c r="P91" s="207">
        <v>71.5</v>
      </c>
      <c r="Q91" s="207">
        <v>55.9</v>
      </c>
      <c r="R91" s="207">
        <v>108.7</v>
      </c>
      <c r="S91" s="207">
        <v>59.1</v>
      </c>
      <c r="T91" s="207">
        <v>59.6</v>
      </c>
      <c r="U91" s="207"/>
      <c r="V91" s="207"/>
      <c r="W91" s="207"/>
      <c r="X91" s="207">
        <v>38.700000000000003</v>
      </c>
      <c r="Y91" s="116">
        <v>0.31</v>
      </c>
      <c r="Z91" s="207">
        <v>105</v>
      </c>
      <c r="AA91" s="207">
        <v>12</v>
      </c>
      <c r="AB91" s="207">
        <v>12</v>
      </c>
      <c r="AC91" s="10">
        <v>3605</v>
      </c>
      <c r="AD91" s="10">
        <v>4641</v>
      </c>
      <c r="AE91" s="10"/>
      <c r="AF91" s="27"/>
      <c r="AG91" s="39" t="s">
        <v>241</v>
      </c>
      <c r="AH91" s="205">
        <v>3</v>
      </c>
      <c r="AI91" s="11">
        <v>230</v>
      </c>
      <c r="AJ91" s="11">
        <v>6500</v>
      </c>
      <c r="AK91" s="11">
        <v>200</v>
      </c>
      <c r="AL91" s="11">
        <v>2750</v>
      </c>
      <c r="AM91" s="11">
        <v>24</v>
      </c>
      <c r="AN91" s="11" t="s">
        <v>99</v>
      </c>
      <c r="AO91" s="11" t="s">
        <v>112</v>
      </c>
      <c r="AP91" s="14" t="s">
        <v>137</v>
      </c>
      <c r="AQ91" s="49" t="s">
        <v>105</v>
      </c>
      <c r="AR91" s="40" t="s">
        <v>92</v>
      </c>
      <c r="AS91" s="301" t="s">
        <v>101</v>
      </c>
      <c r="AT91" s="12">
        <v>16.100000000000001</v>
      </c>
      <c r="AU91" s="12">
        <v>20</v>
      </c>
      <c r="AV91" s="12" t="s">
        <v>3816</v>
      </c>
      <c r="AW91" s="30" t="s">
        <v>3903</v>
      </c>
      <c r="AX91" s="12"/>
      <c r="AY91" s="12"/>
      <c r="AZ91" s="12"/>
      <c r="BA91" s="12"/>
      <c r="BB91" s="12"/>
      <c r="BC91" s="12"/>
      <c r="BD91" s="209"/>
      <c r="BE91" s="210"/>
      <c r="BF91" s="210">
        <v>41.5</v>
      </c>
      <c r="BG91" s="210">
        <v>55.4</v>
      </c>
      <c r="BH91" s="210"/>
      <c r="BI91" s="210"/>
      <c r="BJ91" s="210">
        <v>34.6</v>
      </c>
      <c r="BK91" s="211">
        <v>55.1</v>
      </c>
      <c r="BL91" s="36" t="s">
        <v>102</v>
      </c>
      <c r="BM91" s="8" t="s">
        <v>102</v>
      </c>
      <c r="BN91" s="8" t="s">
        <v>2773</v>
      </c>
      <c r="BO91" s="8" t="s">
        <v>2774</v>
      </c>
      <c r="BP91" s="334" t="s">
        <v>3151</v>
      </c>
      <c r="BQ91" s="300" t="s">
        <v>2526</v>
      </c>
      <c r="BR91" s="300" t="s">
        <v>3013</v>
      </c>
      <c r="BS91" s="300"/>
      <c r="BT91" s="349" t="s">
        <v>2976</v>
      </c>
      <c r="BU91" s="337"/>
      <c r="BV91" s="337"/>
      <c r="BW91" s="337"/>
      <c r="BX91" s="337"/>
      <c r="BY91" s="338"/>
      <c r="BZ91" s="338" t="s">
        <v>2436</v>
      </c>
      <c r="CA91" s="338" t="s">
        <v>2437</v>
      </c>
      <c r="CB91" s="348"/>
      <c r="CC91" s="339"/>
      <c r="CD91" s="339"/>
      <c r="CE91" s="339"/>
      <c r="CF91" s="339"/>
      <c r="CG91" s="339"/>
      <c r="CH91" s="347"/>
      <c r="CI91" s="340"/>
      <c r="CJ91" s="340"/>
      <c r="CK91" s="340"/>
      <c r="CL91" s="340"/>
      <c r="CM91" s="340"/>
      <c r="CN91" s="340"/>
      <c r="CO91" s="340"/>
      <c r="CP91" s="340"/>
      <c r="CQ91" s="52" t="s">
        <v>580</v>
      </c>
      <c r="CR91" s="9" t="s">
        <v>404</v>
      </c>
      <c r="CS91" s="9"/>
      <c r="CT91" s="22" t="s">
        <v>111</v>
      </c>
      <c r="CU91" s="54" t="s">
        <v>242</v>
      </c>
      <c r="CV91" s="68" t="s">
        <v>223</v>
      </c>
      <c r="CW91" s="68" t="s">
        <v>210</v>
      </c>
      <c r="CX91" s="68" t="s">
        <v>108</v>
      </c>
      <c r="CY91" s="68" t="s">
        <v>448</v>
      </c>
      <c r="CZ91" s="68" t="s">
        <v>600</v>
      </c>
      <c r="DA91" s="68" t="s">
        <v>243</v>
      </c>
      <c r="DB91" s="68" t="s">
        <v>601</v>
      </c>
      <c r="DC91" s="56" t="s">
        <v>175</v>
      </c>
      <c r="DD91" s="13"/>
      <c r="DE91" s="13"/>
      <c r="DF91" s="13" t="s">
        <v>247</v>
      </c>
      <c r="DG91" s="13"/>
      <c r="DH91" s="47" t="s">
        <v>141</v>
      </c>
      <c r="DI91" s="60" t="s">
        <v>606</v>
      </c>
      <c r="DJ91" s="64" t="s">
        <v>603</v>
      </c>
      <c r="DK91" s="301" t="s">
        <v>607</v>
      </c>
      <c r="DL91" s="301" t="s">
        <v>605</v>
      </c>
      <c r="DM91" s="302" t="s">
        <v>249</v>
      </c>
      <c r="DN91" s="67" t="s">
        <v>94</v>
      </c>
      <c r="DO91" s="15" t="s">
        <v>200</v>
      </c>
      <c r="DP91" s="15" t="s">
        <v>109</v>
      </c>
      <c r="DQ91" s="15" t="s">
        <v>454</v>
      </c>
      <c r="DR91" s="2"/>
    </row>
    <row r="92" spans="2:122">
      <c r="B92" s="299">
        <v>101200941</v>
      </c>
      <c r="C92" s="9" t="s">
        <v>240</v>
      </c>
      <c r="D92" s="9" t="s">
        <v>266</v>
      </c>
      <c r="E92" s="8">
        <v>2010</v>
      </c>
      <c r="F92" s="9" t="s">
        <v>3666</v>
      </c>
      <c r="G92" s="22" t="s">
        <v>503</v>
      </c>
      <c r="H92" s="304">
        <v>40600</v>
      </c>
      <c r="I92" s="305">
        <v>37350</v>
      </c>
      <c r="J92" s="68" t="s">
        <v>599</v>
      </c>
      <c r="K92" s="69" t="s">
        <v>2382</v>
      </c>
      <c r="L92" s="37" t="s">
        <v>106</v>
      </c>
      <c r="M92" s="138">
        <v>4</v>
      </c>
      <c r="N92" s="10">
        <v>5</v>
      </c>
      <c r="O92" s="207">
        <v>178.2</v>
      </c>
      <c r="P92" s="207">
        <v>71.5</v>
      </c>
      <c r="Q92" s="207">
        <v>55.9</v>
      </c>
      <c r="R92" s="207">
        <v>108.7</v>
      </c>
      <c r="S92" s="207">
        <v>59.1</v>
      </c>
      <c r="T92" s="207">
        <v>59.6</v>
      </c>
      <c r="U92" s="207"/>
      <c r="V92" s="207"/>
      <c r="W92" s="207"/>
      <c r="X92" s="207">
        <v>36.1</v>
      </c>
      <c r="Y92" s="116">
        <v>0.3</v>
      </c>
      <c r="Z92" s="207">
        <v>105</v>
      </c>
      <c r="AA92" s="207">
        <v>12</v>
      </c>
      <c r="AB92" s="207">
        <v>12</v>
      </c>
      <c r="AC92" s="10">
        <v>3593</v>
      </c>
      <c r="AD92" s="10">
        <v>4652</v>
      </c>
      <c r="AE92" s="10"/>
      <c r="AF92" s="27"/>
      <c r="AG92" s="39" t="s">
        <v>241</v>
      </c>
      <c r="AH92" s="205">
        <v>3</v>
      </c>
      <c r="AI92" s="11">
        <v>300</v>
      </c>
      <c r="AJ92" s="11">
        <v>5800</v>
      </c>
      <c r="AK92" s="11">
        <v>300</v>
      </c>
      <c r="AL92" s="11">
        <v>1400</v>
      </c>
      <c r="AM92" s="11">
        <v>24</v>
      </c>
      <c r="AN92" s="11" t="s">
        <v>99</v>
      </c>
      <c r="AO92" s="11" t="s">
        <v>112</v>
      </c>
      <c r="AP92" s="14" t="s">
        <v>146</v>
      </c>
      <c r="AQ92" s="49" t="s">
        <v>105</v>
      </c>
      <c r="AR92" s="40" t="s">
        <v>92</v>
      </c>
      <c r="AS92" s="301" t="s">
        <v>101</v>
      </c>
      <c r="AT92" s="12">
        <v>16.100000000000001</v>
      </c>
      <c r="AU92" s="12">
        <v>20</v>
      </c>
      <c r="AV92" s="12" t="s">
        <v>3790</v>
      </c>
      <c r="AW92" s="30" t="s">
        <v>3856</v>
      </c>
      <c r="AX92" s="12"/>
      <c r="AY92" s="12"/>
      <c r="AZ92" s="12"/>
      <c r="BA92" s="12"/>
      <c r="BB92" s="12"/>
      <c r="BC92" s="12"/>
      <c r="BD92" s="209">
        <v>38.5</v>
      </c>
      <c r="BE92" s="210"/>
      <c r="BF92" s="210">
        <v>41.5</v>
      </c>
      <c r="BG92" s="210">
        <v>55.4</v>
      </c>
      <c r="BH92" s="210">
        <v>37.5</v>
      </c>
      <c r="BI92" s="210"/>
      <c r="BJ92" s="210">
        <v>34.6</v>
      </c>
      <c r="BK92" s="211">
        <v>55.1</v>
      </c>
      <c r="BL92" s="36" t="s">
        <v>102</v>
      </c>
      <c r="BM92" s="8" t="s">
        <v>102</v>
      </c>
      <c r="BN92" s="8" t="s">
        <v>2773</v>
      </c>
      <c r="BO92" s="8" t="s">
        <v>2774</v>
      </c>
      <c r="BP92" s="334" t="s">
        <v>3152</v>
      </c>
      <c r="BQ92" s="300" t="s">
        <v>2526</v>
      </c>
      <c r="BR92" s="300" t="s">
        <v>3013</v>
      </c>
      <c r="BS92" s="300"/>
      <c r="BT92" s="349" t="s">
        <v>2976</v>
      </c>
      <c r="BU92" s="337"/>
      <c r="BV92" s="337"/>
      <c r="BW92" s="337"/>
      <c r="BX92" s="337"/>
      <c r="BY92" s="338"/>
      <c r="BZ92" s="338" t="s">
        <v>2436</v>
      </c>
      <c r="CA92" s="338" t="s">
        <v>2437</v>
      </c>
      <c r="CB92" s="348"/>
      <c r="CC92" s="339"/>
      <c r="CD92" s="339"/>
      <c r="CE92" s="339"/>
      <c r="CF92" s="339"/>
      <c r="CG92" s="339"/>
      <c r="CH92" s="347"/>
      <c r="CI92" s="340"/>
      <c r="CJ92" s="340"/>
      <c r="CK92" s="340"/>
      <c r="CL92" s="340"/>
      <c r="CM92" s="340"/>
      <c r="CN92" s="340"/>
      <c r="CO92" s="340"/>
      <c r="CP92" s="340"/>
      <c r="CQ92" s="52" t="s">
        <v>507</v>
      </c>
      <c r="CR92" s="9" t="s">
        <v>246</v>
      </c>
      <c r="CS92" s="9"/>
      <c r="CT92" s="22" t="s">
        <v>111</v>
      </c>
      <c r="CU92" s="54" t="s">
        <v>465</v>
      </c>
      <c r="CV92" s="68" t="s">
        <v>223</v>
      </c>
      <c r="CW92" s="68" t="s">
        <v>221</v>
      </c>
      <c r="CX92" s="68" t="s">
        <v>108</v>
      </c>
      <c r="CY92" s="68" t="s">
        <v>448</v>
      </c>
      <c r="CZ92" s="68" t="s">
        <v>584</v>
      </c>
      <c r="DA92" s="68" t="s">
        <v>162</v>
      </c>
      <c r="DB92" s="68" t="s">
        <v>601</v>
      </c>
      <c r="DC92" s="56" t="s">
        <v>157</v>
      </c>
      <c r="DD92" s="13"/>
      <c r="DE92" s="13"/>
      <c r="DF92" s="13" t="s">
        <v>505</v>
      </c>
      <c r="DG92" s="13"/>
      <c r="DH92" s="47" t="s">
        <v>141</v>
      </c>
      <c r="DI92" s="60" t="s">
        <v>608</v>
      </c>
      <c r="DJ92" s="64" t="s">
        <v>609</v>
      </c>
      <c r="DK92" s="301" t="s">
        <v>610</v>
      </c>
      <c r="DL92" s="301" t="s">
        <v>611</v>
      </c>
      <c r="DM92" s="302" t="s">
        <v>250</v>
      </c>
      <c r="DN92" s="67" t="s">
        <v>94</v>
      </c>
      <c r="DO92" s="15" t="s">
        <v>200</v>
      </c>
      <c r="DP92" s="15" t="s">
        <v>109</v>
      </c>
      <c r="DQ92" s="15" t="s">
        <v>454</v>
      </c>
      <c r="DR92" s="2"/>
    </row>
    <row r="93" spans="2:122">
      <c r="B93" s="299">
        <v>101200942</v>
      </c>
      <c r="C93" s="9" t="s">
        <v>240</v>
      </c>
      <c r="D93" s="9" t="s">
        <v>266</v>
      </c>
      <c r="E93" s="8">
        <v>2010</v>
      </c>
      <c r="F93" s="9" t="s">
        <v>3673</v>
      </c>
      <c r="G93" s="22" t="s">
        <v>583</v>
      </c>
      <c r="H93" s="304">
        <v>42600</v>
      </c>
      <c r="I93" s="305">
        <v>39190</v>
      </c>
      <c r="J93" s="68" t="s">
        <v>599</v>
      </c>
      <c r="K93" s="69" t="s">
        <v>2382</v>
      </c>
      <c r="L93" s="37" t="s">
        <v>106</v>
      </c>
      <c r="M93" s="138">
        <v>4</v>
      </c>
      <c r="N93" s="10">
        <v>5</v>
      </c>
      <c r="O93" s="207">
        <v>178.2</v>
      </c>
      <c r="P93" s="207">
        <v>71.5</v>
      </c>
      <c r="Q93" s="207">
        <v>55.9</v>
      </c>
      <c r="R93" s="207">
        <v>108.7</v>
      </c>
      <c r="S93" s="207">
        <v>59.1</v>
      </c>
      <c r="T93" s="207">
        <v>59.6</v>
      </c>
      <c r="U93" s="207"/>
      <c r="V93" s="207"/>
      <c r="W93" s="207"/>
      <c r="X93" s="207">
        <v>38.700000000000003</v>
      </c>
      <c r="Y93" s="116">
        <v>0.31</v>
      </c>
      <c r="Z93" s="207">
        <v>105</v>
      </c>
      <c r="AA93" s="207">
        <v>12</v>
      </c>
      <c r="AB93" s="207">
        <v>12</v>
      </c>
      <c r="AC93" s="10">
        <v>3814</v>
      </c>
      <c r="AD93" s="10"/>
      <c r="AE93" s="10"/>
      <c r="AF93" s="27"/>
      <c r="AG93" s="39" t="s">
        <v>241</v>
      </c>
      <c r="AH93" s="205">
        <v>3</v>
      </c>
      <c r="AI93" s="11">
        <v>300</v>
      </c>
      <c r="AJ93" s="11">
        <v>5800</v>
      </c>
      <c r="AK93" s="11">
        <v>300</v>
      </c>
      <c r="AL93" s="11">
        <v>1400</v>
      </c>
      <c r="AM93" s="11">
        <v>24</v>
      </c>
      <c r="AN93" s="11" t="s">
        <v>99</v>
      </c>
      <c r="AO93" s="11" t="s">
        <v>112</v>
      </c>
      <c r="AP93" s="14" t="s">
        <v>137</v>
      </c>
      <c r="AQ93" s="49" t="s">
        <v>105</v>
      </c>
      <c r="AR93" s="40" t="s">
        <v>92</v>
      </c>
      <c r="AS93" s="301" t="s">
        <v>101</v>
      </c>
      <c r="AT93" s="12">
        <v>16.100000000000001</v>
      </c>
      <c r="AU93" s="12">
        <v>19</v>
      </c>
      <c r="AV93" s="12" t="s">
        <v>3849</v>
      </c>
      <c r="AW93" s="30" t="s">
        <v>3902</v>
      </c>
      <c r="AX93" s="12"/>
      <c r="AY93" s="12"/>
      <c r="AZ93" s="12"/>
      <c r="BA93" s="12"/>
      <c r="BB93" s="12"/>
      <c r="BC93" s="12"/>
      <c r="BD93" s="209">
        <v>38.5</v>
      </c>
      <c r="BE93" s="210"/>
      <c r="BF93" s="210">
        <v>41.5</v>
      </c>
      <c r="BG93" s="210">
        <v>55.4</v>
      </c>
      <c r="BH93" s="210">
        <v>37.5</v>
      </c>
      <c r="BI93" s="210"/>
      <c r="BJ93" s="210">
        <v>34.6</v>
      </c>
      <c r="BK93" s="211">
        <v>55.1</v>
      </c>
      <c r="BL93" s="36" t="s">
        <v>102</v>
      </c>
      <c r="BM93" s="8" t="s">
        <v>102</v>
      </c>
      <c r="BN93" s="8" t="s">
        <v>2773</v>
      </c>
      <c r="BO93" s="8" t="s">
        <v>2774</v>
      </c>
      <c r="BP93" s="334" t="s">
        <v>3153</v>
      </c>
      <c r="BQ93" s="300" t="s">
        <v>2526</v>
      </c>
      <c r="BR93" s="300" t="s">
        <v>3013</v>
      </c>
      <c r="BS93" s="300"/>
      <c r="BT93" s="349" t="s">
        <v>2976</v>
      </c>
      <c r="BU93" s="337"/>
      <c r="BV93" s="337"/>
      <c r="BW93" s="337"/>
      <c r="BX93" s="337"/>
      <c r="BY93" s="338"/>
      <c r="BZ93" s="338" t="s">
        <v>2436</v>
      </c>
      <c r="CA93" s="338" t="s">
        <v>2437</v>
      </c>
      <c r="CB93" s="348"/>
      <c r="CC93" s="339"/>
      <c r="CD93" s="339"/>
      <c r="CE93" s="339"/>
      <c r="CF93" s="339"/>
      <c r="CG93" s="339"/>
      <c r="CH93" s="347"/>
      <c r="CI93" s="340"/>
      <c r="CJ93" s="340"/>
      <c r="CK93" s="340"/>
      <c r="CL93" s="340"/>
      <c r="CM93" s="340"/>
      <c r="CN93" s="340"/>
      <c r="CO93" s="340"/>
      <c r="CP93" s="340"/>
      <c r="CQ93" s="52" t="s">
        <v>585</v>
      </c>
      <c r="CR93" s="9" t="s">
        <v>512</v>
      </c>
      <c r="CS93" s="9"/>
      <c r="CT93" s="22" t="s">
        <v>111</v>
      </c>
      <c r="CU93" s="54" t="s">
        <v>465</v>
      </c>
      <c r="CV93" s="68" t="s">
        <v>223</v>
      </c>
      <c r="CW93" s="68" t="s">
        <v>221</v>
      </c>
      <c r="CX93" s="68" t="s">
        <v>108</v>
      </c>
      <c r="CY93" s="68" t="s">
        <v>448</v>
      </c>
      <c r="CZ93" s="68" t="s">
        <v>584</v>
      </c>
      <c r="DA93" s="68" t="s">
        <v>162</v>
      </c>
      <c r="DB93" s="68" t="s">
        <v>601</v>
      </c>
      <c r="DC93" s="56" t="s">
        <v>157</v>
      </c>
      <c r="DD93" s="13"/>
      <c r="DE93" s="13"/>
      <c r="DF93" s="13" t="s">
        <v>505</v>
      </c>
      <c r="DG93" s="13"/>
      <c r="DH93" s="47" t="s">
        <v>141</v>
      </c>
      <c r="DI93" s="60" t="s">
        <v>612</v>
      </c>
      <c r="DJ93" s="64" t="s">
        <v>613</v>
      </c>
      <c r="DK93" s="301" t="s">
        <v>614</v>
      </c>
      <c r="DL93" s="301" t="s">
        <v>611</v>
      </c>
      <c r="DM93" s="302" t="s">
        <v>249</v>
      </c>
      <c r="DN93" s="67" t="s">
        <v>94</v>
      </c>
      <c r="DO93" s="15" t="s">
        <v>200</v>
      </c>
      <c r="DP93" s="15" t="s">
        <v>109</v>
      </c>
      <c r="DQ93" s="15" t="s">
        <v>454</v>
      </c>
      <c r="DR93" s="2"/>
    </row>
    <row r="94" spans="2:122">
      <c r="B94" s="299">
        <v>101200944</v>
      </c>
      <c r="C94" s="9" t="s">
        <v>240</v>
      </c>
      <c r="D94" s="9" t="s">
        <v>266</v>
      </c>
      <c r="E94" s="8">
        <v>2010</v>
      </c>
      <c r="F94" s="9" t="s">
        <v>3646</v>
      </c>
      <c r="G94" s="22" t="s">
        <v>513</v>
      </c>
      <c r="H94" s="304">
        <v>35700</v>
      </c>
      <c r="I94" s="305">
        <v>32845</v>
      </c>
      <c r="J94" s="68" t="s">
        <v>599</v>
      </c>
      <c r="K94" s="69" t="s">
        <v>2382</v>
      </c>
      <c r="L94" s="37" t="s">
        <v>166</v>
      </c>
      <c r="M94" s="138">
        <v>5</v>
      </c>
      <c r="N94" s="10">
        <v>5</v>
      </c>
      <c r="O94" s="207">
        <v>178.2</v>
      </c>
      <c r="P94" s="207">
        <v>71.5</v>
      </c>
      <c r="Q94" s="207">
        <v>55.8</v>
      </c>
      <c r="R94" s="207">
        <v>108.7</v>
      </c>
      <c r="S94" s="207">
        <v>59.1</v>
      </c>
      <c r="T94" s="207">
        <v>59.6</v>
      </c>
      <c r="U94" s="207"/>
      <c r="V94" s="207"/>
      <c r="W94" s="207"/>
      <c r="X94" s="207">
        <v>36.1</v>
      </c>
      <c r="Y94" s="116">
        <v>0.3</v>
      </c>
      <c r="Z94" s="207">
        <v>108.8</v>
      </c>
      <c r="AA94" s="207"/>
      <c r="AB94" s="207">
        <v>60.9</v>
      </c>
      <c r="AC94" s="10">
        <v>3527</v>
      </c>
      <c r="AD94" s="10">
        <v>4630</v>
      </c>
      <c r="AE94" s="10"/>
      <c r="AF94" s="27"/>
      <c r="AG94" s="39" t="s">
        <v>241</v>
      </c>
      <c r="AH94" s="205">
        <v>3</v>
      </c>
      <c r="AI94" s="11">
        <v>230</v>
      </c>
      <c r="AJ94" s="11">
        <v>6500</v>
      </c>
      <c r="AK94" s="11">
        <v>200</v>
      </c>
      <c r="AL94" s="11">
        <v>2750</v>
      </c>
      <c r="AM94" s="11">
        <v>24</v>
      </c>
      <c r="AN94" s="11" t="s">
        <v>99</v>
      </c>
      <c r="AO94" s="11" t="s">
        <v>112</v>
      </c>
      <c r="AP94" s="14" t="s">
        <v>146</v>
      </c>
      <c r="AQ94" s="49" t="s">
        <v>105</v>
      </c>
      <c r="AR94" s="40" t="s">
        <v>92</v>
      </c>
      <c r="AS94" s="301" t="s">
        <v>101</v>
      </c>
      <c r="AT94" s="12">
        <v>16.100000000000001</v>
      </c>
      <c r="AU94" s="12">
        <v>20</v>
      </c>
      <c r="AV94" s="12" t="s">
        <v>3790</v>
      </c>
      <c r="AW94" s="30" t="s">
        <v>3856</v>
      </c>
      <c r="AX94" s="12"/>
      <c r="AY94" s="12"/>
      <c r="AZ94" s="12"/>
      <c r="BA94" s="12"/>
      <c r="BB94" s="12"/>
      <c r="BC94" s="12"/>
      <c r="BD94" s="209">
        <v>38.5</v>
      </c>
      <c r="BE94" s="210"/>
      <c r="BF94" s="210">
        <v>41.5</v>
      </c>
      <c r="BG94" s="210">
        <v>55.4</v>
      </c>
      <c r="BH94" s="210">
        <v>38</v>
      </c>
      <c r="BI94" s="210"/>
      <c r="BJ94" s="210">
        <v>34.6</v>
      </c>
      <c r="BK94" s="211">
        <v>55.1</v>
      </c>
      <c r="BL94" s="36" t="s">
        <v>102</v>
      </c>
      <c r="BM94" s="8" t="s">
        <v>102</v>
      </c>
      <c r="BN94" s="8" t="s">
        <v>2773</v>
      </c>
      <c r="BO94" s="8" t="s">
        <v>2774</v>
      </c>
      <c r="BP94" s="334" t="s">
        <v>3154</v>
      </c>
      <c r="BQ94" s="300" t="s">
        <v>2526</v>
      </c>
      <c r="BR94" s="300" t="s">
        <v>3013</v>
      </c>
      <c r="BS94" s="300"/>
      <c r="BT94" s="349" t="s">
        <v>2976</v>
      </c>
      <c r="BU94" s="337"/>
      <c r="BV94" s="337"/>
      <c r="BW94" s="337"/>
      <c r="BX94" s="337"/>
      <c r="BY94" s="338"/>
      <c r="BZ94" s="338" t="s">
        <v>2436</v>
      </c>
      <c r="CA94" s="338" t="s">
        <v>2437</v>
      </c>
      <c r="CB94" s="348"/>
      <c r="CC94" s="339"/>
      <c r="CD94" s="339"/>
      <c r="CE94" s="339"/>
      <c r="CF94" s="339"/>
      <c r="CG94" s="339"/>
      <c r="CH94" s="347"/>
      <c r="CI94" s="340"/>
      <c r="CJ94" s="340"/>
      <c r="CK94" s="340"/>
      <c r="CL94" s="340"/>
      <c r="CM94" s="340"/>
      <c r="CN94" s="340"/>
      <c r="CO94" s="340"/>
      <c r="CP94" s="340"/>
      <c r="CQ94" s="52" t="s">
        <v>517</v>
      </c>
      <c r="CR94" s="9" t="s">
        <v>245</v>
      </c>
      <c r="CS94" s="9"/>
      <c r="CT94" s="22" t="s">
        <v>111</v>
      </c>
      <c r="CU94" s="54" t="s">
        <v>242</v>
      </c>
      <c r="CV94" s="68" t="s">
        <v>163</v>
      </c>
      <c r="CW94" s="68" t="s">
        <v>210</v>
      </c>
      <c r="CX94" s="68" t="s">
        <v>108</v>
      </c>
      <c r="CY94" s="68" t="s">
        <v>615</v>
      </c>
      <c r="CZ94" s="68" t="s">
        <v>616</v>
      </c>
      <c r="DA94" s="68" t="s">
        <v>243</v>
      </c>
      <c r="DB94" s="68" t="s">
        <v>582</v>
      </c>
      <c r="DC94" s="56" t="s">
        <v>586</v>
      </c>
      <c r="DD94" s="13"/>
      <c r="DE94" s="13"/>
      <c r="DF94" s="13" t="s">
        <v>247</v>
      </c>
      <c r="DG94" s="13"/>
      <c r="DH94" s="47" t="s">
        <v>141</v>
      </c>
      <c r="DI94" s="60" t="s">
        <v>617</v>
      </c>
      <c r="DJ94" s="64" t="s">
        <v>618</v>
      </c>
      <c r="DK94" s="301" t="s">
        <v>619</v>
      </c>
      <c r="DL94" s="301" t="s">
        <v>620</v>
      </c>
      <c r="DM94" s="302" t="s">
        <v>249</v>
      </c>
      <c r="DN94" s="67" t="s">
        <v>94</v>
      </c>
      <c r="DO94" s="15" t="s">
        <v>200</v>
      </c>
      <c r="DP94" s="15" t="s">
        <v>109</v>
      </c>
      <c r="DQ94" s="15" t="s">
        <v>454</v>
      </c>
      <c r="DR94" s="2"/>
    </row>
    <row r="95" spans="2:122">
      <c r="B95" s="299">
        <v>101200945</v>
      </c>
      <c r="C95" s="9" t="s">
        <v>240</v>
      </c>
      <c r="D95" s="9" t="s">
        <v>266</v>
      </c>
      <c r="E95" s="8">
        <v>2010</v>
      </c>
      <c r="F95" s="9" t="s">
        <v>3671</v>
      </c>
      <c r="G95" s="22" t="s">
        <v>587</v>
      </c>
      <c r="H95" s="304">
        <v>37700</v>
      </c>
      <c r="I95" s="305">
        <v>34685</v>
      </c>
      <c r="J95" s="68" t="s">
        <v>599</v>
      </c>
      <c r="K95" s="69" t="s">
        <v>2382</v>
      </c>
      <c r="L95" s="37" t="s">
        <v>166</v>
      </c>
      <c r="M95" s="138">
        <v>5</v>
      </c>
      <c r="N95" s="10">
        <v>5</v>
      </c>
      <c r="O95" s="207">
        <v>178.2</v>
      </c>
      <c r="P95" s="207">
        <v>71.5</v>
      </c>
      <c r="Q95" s="207">
        <v>55.8</v>
      </c>
      <c r="R95" s="207">
        <v>108.7</v>
      </c>
      <c r="S95" s="207">
        <v>59.1</v>
      </c>
      <c r="T95" s="207">
        <v>59.6</v>
      </c>
      <c r="U95" s="207"/>
      <c r="V95" s="207"/>
      <c r="W95" s="207"/>
      <c r="X95" s="207">
        <v>38.700000000000003</v>
      </c>
      <c r="Y95" s="116">
        <v>0.31</v>
      </c>
      <c r="Z95" s="207">
        <v>108.8</v>
      </c>
      <c r="AA95" s="207"/>
      <c r="AB95" s="207">
        <v>60.9</v>
      </c>
      <c r="AC95" s="10">
        <v>3770</v>
      </c>
      <c r="AD95" s="10">
        <v>4872</v>
      </c>
      <c r="AE95" s="10"/>
      <c r="AF95" s="27"/>
      <c r="AG95" s="39" t="s">
        <v>241</v>
      </c>
      <c r="AH95" s="205">
        <v>3</v>
      </c>
      <c r="AI95" s="11">
        <v>230</v>
      </c>
      <c r="AJ95" s="11">
        <v>6500</v>
      </c>
      <c r="AK95" s="11">
        <v>200</v>
      </c>
      <c r="AL95" s="11">
        <v>2750</v>
      </c>
      <c r="AM95" s="11">
        <v>24</v>
      </c>
      <c r="AN95" s="11" t="s">
        <v>99</v>
      </c>
      <c r="AO95" s="11" t="s">
        <v>112</v>
      </c>
      <c r="AP95" s="14" t="s">
        <v>137</v>
      </c>
      <c r="AQ95" s="49" t="s">
        <v>105</v>
      </c>
      <c r="AR95" s="40" t="s">
        <v>92</v>
      </c>
      <c r="AS95" s="301" t="s">
        <v>101</v>
      </c>
      <c r="AT95" s="12">
        <v>16.100000000000001</v>
      </c>
      <c r="AU95" s="12">
        <v>20</v>
      </c>
      <c r="AV95" s="12" t="s">
        <v>3816</v>
      </c>
      <c r="AW95" s="30" t="s">
        <v>3903</v>
      </c>
      <c r="AX95" s="12"/>
      <c r="AY95" s="12"/>
      <c r="AZ95" s="12"/>
      <c r="BA95" s="12"/>
      <c r="BB95" s="12"/>
      <c r="BC95" s="12"/>
      <c r="BD95" s="209">
        <v>38.5</v>
      </c>
      <c r="BE95" s="210"/>
      <c r="BF95" s="210">
        <v>41.5</v>
      </c>
      <c r="BG95" s="210">
        <v>55.4</v>
      </c>
      <c r="BH95" s="210">
        <v>38</v>
      </c>
      <c r="BI95" s="210"/>
      <c r="BJ95" s="210">
        <v>34.6</v>
      </c>
      <c r="BK95" s="211">
        <v>55.1</v>
      </c>
      <c r="BL95" s="36" t="s">
        <v>102</v>
      </c>
      <c r="BM95" s="8" t="s">
        <v>102</v>
      </c>
      <c r="BN95" s="8" t="s">
        <v>2773</v>
      </c>
      <c r="BO95" s="8" t="s">
        <v>2774</v>
      </c>
      <c r="BP95" s="334" t="s">
        <v>3155</v>
      </c>
      <c r="BQ95" s="300" t="s">
        <v>2526</v>
      </c>
      <c r="BR95" s="300" t="s">
        <v>3013</v>
      </c>
      <c r="BS95" s="300"/>
      <c r="BT95" s="349" t="s">
        <v>2976</v>
      </c>
      <c r="BU95" s="337"/>
      <c r="BV95" s="337"/>
      <c r="BW95" s="337"/>
      <c r="BX95" s="337"/>
      <c r="BY95" s="338"/>
      <c r="BZ95" s="338" t="s">
        <v>2436</v>
      </c>
      <c r="CA95" s="338" t="s">
        <v>2437</v>
      </c>
      <c r="CB95" s="348"/>
      <c r="CC95" s="339"/>
      <c r="CD95" s="339"/>
      <c r="CE95" s="339"/>
      <c r="CF95" s="339"/>
      <c r="CG95" s="339"/>
      <c r="CH95" s="347"/>
      <c r="CI95" s="340"/>
      <c r="CJ95" s="340"/>
      <c r="CK95" s="340"/>
      <c r="CL95" s="340"/>
      <c r="CM95" s="340"/>
      <c r="CN95" s="340"/>
      <c r="CO95" s="340"/>
      <c r="CP95" s="340"/>
      <c r="CQ95" s="52" t="s">
        <v>588</v>
      </c>
      <c r="CR95" s="9" t="s">
        <v>404</v>
      </c>
      <c r="CS95" s="9"/>
      <c r="CT95" s="22" t="s">
        <v>111</v>
      </c>
      <c r="CU95" s="54" t="s">
        <v>242</v>
      </c>
      <c r="CV95" s="68" t="s">
        <v>163</v>
      </c>
      <c r="CW95" s="68" t="s">
        <v>210</v>
      </c>
      <c r="CX95" s="68" t="s">
        <v>108</v>
      </c>
      <c r="CY95" s="68" t="s">
        <v>615</v>
      </c>
      <c r="CZ95" s="68" t="s">
        <v>616</v>
      </c>
      <c r="DA95" s="68" t="s">
        <v>243</v>
      </c>
      <c r="DB95" s="68" t="s">
        <v>582</v>
      </c>
      <c r="DC95" s="56" t="s">
        <v>586</v>
      </c>
      <c r="DD95" s="13"/>
      <c r="DE95" s="13"/>
      <c r="DF95" s="13" t="s">
        <v>247</v>
      </c>
      <c r="DG95" s="13"/>
      <c r="DH95" s="47" t="s">
        <v>141</v>
      </c>
      <c r="DI95" s="60" t="s">
        <v>621</v>
      </c>
      <c r="DJ95" s="64" t="s">
        <v>603</v>
      </c>
      <c r="DK95" s="301" t="s">
        <v>622</v>
      </c>
      <c r="DL95" s="301" t="s">
        <v>620</v>
      </c>
      <c r="DM95" s="302" t="s">
        <v>249</v>
      </c>
      <c r="DN95" s="67" t="s">
        <v>94</v>
      </c>
      <c r="DO95" s="15" t="s">
        <v>200</v>
      </c>
      <c r="DP95" s="15" t="s">
        <v>109</v>
      </c>
      <c r="DQ95" s="15" t="s">
        <v>454</v>
      </c>
      <c r="DR95" s="2"/>
    </row>
    <row r="96" spans="2:122">
      <c r="B96" s="299">
        <v>101200928</v>
      </c>
      <c r="C96" s="9" t="s">
        <v>240</v>
      </c>
      <c r="D96" s="9" t="s">
        <v>266</v>
      </c>
      <c r="E96" s="8">
        <v>2010</v>
      </c>
      <c r="F96" s="9" t="s">
        <v>3646</v>
      </c>
      <c r="G96" s="22" t="s">
        <v>521</v>
      </c>
      <c r="H96" s="304">
        <v>36200</v>
      </c>
      <c r="I96" s="305">
        <v>33305</v>
      </c>
      <c r="J96" s="68" t="s">
        <v>623</v>
      </c>
      <c r="K96" s="69" t="s">
        <v>2383</v>
      </c>
      <c r="L96" s="37" t="s">
        <v>88</v>
      </c>
      <c r="M96" s="138">
        <v>2</v>
      </c>
      <c r="N96" s="10">
        <v>4</v>
      </c>
      <c r="O96" s="207">
        <v>181.1</v>
      </c>
      <c r="P96" s="207">
        <v>70.2</v>
      </c>
      <c r="Q96" s="207">
        <v>53.9</v>
      </c>
      <c r="R96" s="207">
        <v>108.7</v>
      </c>
      <c r="S96" s="207">
        <v>59.1</v>
      </c>
      <c r="T96" s="207">
        <v>59.6</v>
      </c>
      <c r="U96" s="207"/>
      <c r="V96" s="207"/>
      <c r="W96" s="207"/>
      <c r="X96" s="207">
        <v>36.1</v>
      </c>
      <c r="Y96" s="116">
        <v>0.28000000000000003</v>
      </c>
      <c r="Z96" s="207">
        <v>99.6</v>
      </c>
      <c r="AA96" s="207">
        <v>11.1</v>
      </c>
      <c r="AB96" s="207"/>
      <c r="AC96" s="10">
        <v>3351</v>
      </c>
      <c r="AD96" s="10"/>
      <c r="AE96" s="10"/>
      <c r="AF96" s="27"/>
      <c r="AG96" s="39" t="s">
        <v>241</v>
      </c>
      <c r="AH96" s="205">
        <v>3</v>
      </c>
      <c r="AI96" s="11">
        <v>230</v>
      </c>
      <c r="AJ96" s="11">
        <v>6500</v>
      </c>
      <c r="AK96" s="11">
        <v>200</v>
      </c>
      <c r="AL96" s="11">
        <v>2750</v>
      </c>
      <c r="AM96" s="11">
        <v>24</v>
      </c>
      <c r="AN96" s="11" t="s">
        <v>99</v>
      </c>
      <c r="AO96" s="11" t="s">
        <v>112</v>
      </c>
      <c r="AP96" s="14" t="s">
        <v>146</v>
      </c>
      <c r="AQ96" s="49" t="s">
        <v>105</v>
      </c>
      <c r="AR96" s="40" t="s">
        <v>92</v>
      </c>
      <c r="AS96" s="301" t="s">
        <v>101</v>
      </c>
      <c r="AT96" s="12">
        <v>16.100000000000001</v>
      </c>
      <c r="AU96" s="12">
        <v>22</v>
      </c>
      <c r="AV96" s="12" t="s">
        <v>3817</v>
      </c>
      <c r="AW96" s="30" t="s">
        <v>3857</v>
      </c>
      <c r="AX96" s="12"/>
      <c r="AY96" s="12"/>
      <c r="AZ96" s="12"/>
      <c r="BA96" s="12"/>
      <c r="BB96" s="12"/>
      <c r="BC96" s="12"/>
      <c r="BD96" s="209"/>
      <c r="BE96" s="210"/>
      <c r="BF96" s="210">
        <v>41.8</v>
      </c>
      <c r="BG96" s="210">
        <v>55.3</v>
      </c>
      <c r="BH96" s="210"/>
      <c r="BI96" s="210"/>
      <c r="BJ96" s="210">
        <v>33.700000000000003</v>
      </c>
      <c r="BK96" s="211">
        <v>51.9</v>
      </c>
      <c r="BL96" s="36" t="s">
        <v>102</v>
      </c>
      <c r="BM96" s="8" t="s">
        <v>102</v>
      </c>
      <c r="BN96" s="8" t="s">
        <v>2773</v>
      </c>
      <c r="BO96" s="8" t="s">
        <v>2774</v>
      </c>
      <c r="BP96" s="334" t="s">
        <v>3156</v>
      </c>
      <c r="BQ96" s="300" t="s">
        <v>2526</v>
      </c>
      <c r="BR96" s="300" t="s">
        <v>3013</v>
      </c>
      <c r="BS96" s="300"/>
      <c r="BT96" s="349" t="s">
        <v>2976</v>
      </c>
      <c r="BU96" s="337"/>
      <c r="BV96" s="337"/>
      <c r="BW96" s="337"/>
      <c r="BX96" s="337"/>
      <c r="BY96" s="338"/>
      <c r="BZ96" s="338" t="s">
        <v>2436</v>
      </c>
      <c r="CA96" s="338" t="s">
        <v>2437</v>
      </c>
      <c r="CB96" s="348"/>
      <c r="CC96" s="339"/>
      <c r="CD96" s="339"/>
      <c r="CE96" s="339"/>
      <c r="CF96" s="339"/>
      <c r="CG96" s="339"/>
      <c r="CH96" s="347"/>
      <c r="CI96" s="340"/>
      <c r="CJ96" s="340"/>
      <c r="CK96" s="340"/>
      <c r="CL96" s="340"/>
      <c r="CM96" s="340"/>
      <c r="CN96" s="340"/>
      <c r="CO96" s="340"/>
      <c r="CP96" s="340"/>
      <c r="CQ96" s="52" t="s">
        <v>524</v>
      </c>
      <c r="CR96" s="9" t="s">
        <v>245</v>
      </c>
      <c r="CS96" s="9"/>
      <c r="CT96" s="22" t="s">
        <v>111</v>
      </c>
      <c r="CU96" s="54" t="s">
        <v>242</v>
      </c>
      <c r="CV96" s="68" t="s">
        <v>178</v>
      </c>
      <c r="CW96" s="68" t="s">
        <v>165</v>
      </c>
      <c r="CX96" s="68" t="s">
        <v>108</v>
      </c>
      <c r="CY96" s="68" t="s">
        <v>522</v>
      </c>
      <c r="CZ96" s="68" t="s">
        <v>578</v>
      </c>
      <c r="DA96" s="68" t="s">
        <v>243</v>
      </c>
      <c r="DB96" s="68" t="s">
        <v>582</v>
      </c>
      <c r="DC96" s="56" t="s">
        <v>175</v>
      </c>
      <c r="DD96" s="13"/>
      <c r="DE96" s="13"/>
      <c r="DF96" s="13" t="s">
        <v>462</v>
      </c>
      <c r="DG96" s="13"/>
      <c r="DH96" s="47" t="s">
        <v>141</v>
      </c>
      <c r="DI96" s="60" t="s">
        <v>624</v>
      </c>
      <c r="DJ96" s="64" t="s">
        <v>625</v>
      </c>
      <c r="DK96" s="301" t="s">
        <v>626</v>
      </c>
      <c r="DL96" s="301" t="s">
        <v>627</v>
      </c>
      <c r="DM96" s="302" t="s">
        <v>249</v>
      </c>
      <c r="DN96" s="67" t="s">
        <v>94</v>
      </c>
      <c r="DO96" s="15" t="s">
        <v>200</v>
      </c>
      <c r="DP96" s="15" t="s">
        <v>109</v>
      </c>
      <c r="DQ96" s="15" t="s">
        <v>454</v>
      </c>
      <c r="DR96" s="2"/>
    </row>
    <row r="97" spans="2:122">
      <c r="B97" s="299">
        <v>101200929</v>
      </c>
      <c r="C97" s="9" t="s">
        <v>240</v>
      </c>
      <c r="D97" s="9" t="s">
        <v>266</v>
      </c>
      <c r="E97" s="8">
        <v>2010</v>
      </c>
      <c r="F97" s="9" t="s">
        <v>3671</v>
      </c>
      <c r="G97" s="22" t="s">
        <v>589</v>
      </c>
      <c r="H97" s="304">
        <v>38100</v>
      </c>
      <c r="I97" s="305">
        <v>35050</v>
      </c>
      <c r="J97" s="68" t="s">
        <v>623</v>
      </c>
      <c r="K97" s="69" t="s">
        <v>2383</v>
      </c>
      <c r="L97" s="37" t="s">
        <v>88</v>
      </c>
      <c r="M97" s="138">
        <v>2</v>
      </c>
      <c r="N97" s="10">
        <v>4</v>
      </c>
      <c r="O97" s="207">
        <v>181.1</v>
      </c>
      <c r="P97" s="207">
        <v>70.2</v>
      </c>
      <c r="Q97" s="207">
        <v>53.9</v>
      </c>
      <c r="R97" s="207">
        <v>108.7</v>
      </c>
      <c r="S97" s="207">
        <v>59.1</v>
      </c>
      <c r="T97" s="207">
        <v>59.6</v>
      </c>
      <c r="U97" s="207"/>
      <c r="V97" s="207"/>
      <c r="W97" s="207"/>
      <c r="X97" s="207">
        <v>38.700000000000003</v>
      </c>
      <c r="Y97" s="116">
        <v>0.3</v>
      </c>
      <c r="Z97" s="207">
        <v>99.6</v>
      </c>
      <c r="AA97" s="207">
        <v>11.1</v>
      </c>
      <c r="AB97" s="207"/>
      <c r="AC97" s="10">
        <v>3582</v>
      </c>
      <c r="AD97" s="10"/>
      <c r="AE97" s="10"/>
      <c r="AF97" s="27"/>
      <c r="AG97" s="39" t="s">
        <v>241</v>
      </c>
      <c r="AH97" s="205">
        <v>3</v>
      </c>
      <c r="AI97" s="11">
        <v>230</v>
      </c>
      <c r="AJ97" s="11">
        <v>6500</v>
      </c>
      <c r="AK97" s="11">
        <v>200</v>
      </c>
      <c r="AL97" s="11">
        <v>2750</v>
      </c>
      <c r="AM97" s="11">
        <v>24</v>
      </c>
      <c r="AN97" s="11" t="s">
        <v>99</v>
      </c>
      <c r="AO97" s="11" t="s">
        <v>112</v>
      </c>
      <c r="AP97" s="14" t="s">
        <v>137</v>
      </c>
      <c r="AQ97" s="49" t="s">
        <v>105</v>
      </c>
      <c r="AR97" s="40" t="s">
        <v>92</v>
      </c>
      <c r="AS97" s="301" t="s">
        <v>101</v>
      </c>
      <c r="AT97" s="12">
        <v>16.100000000000001</v>
      </c>
      <c r="AU97" s="12">
        <v>20</v>
      </c>
      <c r="AV97" s="12" t="s">
        <v>3816</v>
      </c>
      <c r="AW97" s="30" t="s">
        <v>3903</v>
      </c>
      <c r="AX97" s="12"/>
      <c r="AY97" s="12"/>
      <c r="AZ97" s="12"/>
      <c r="BA97" s="12"/>
      <c r="BB97" s="12"/>
      <c r="BC97" s="12"/>
      <c r="BD97" s="209"/>
      <c r="BE97" s="210"/>
      <c r="BF97" s="210">
        <v>41.8</v>
      </c>
      <c r="BG97" s="210">
        <v>55.3</v>
      </c>
      <c r="BH97" s="210"/>
      <c r="BI97" s="210"/>
      <c r="BJ97" s="210">
        <v>33.700000000000003</v>
      </c>
      <c r="BK97" s="211">
        <v>51.9</v>
      </c>
      <c r="BL97" s="36" t="s">
        <v>102</v>
      </c>
      <c r="BM97" s="8" t="s">
        <v>102</v>
      </c>
      <c r="BN97" s="8" t="s">
        <v>2773</v>
      </c>
      <c r="BO97" s="8" t="s">
        <v>2774</v>
      </c>
      <c r="BP97" s="334" t="s">
        <v>3157</v>
      </c>
      <c r="BQ97" s="300" t="s">
        <v>2526</v>
      </c>
      <c r="BR97" s="300" t="s">
        <v>3013</v>
      </c>
      <c r="BS97" s="300"/>
      <c r="BT97" s="349" t="s">
        <v>2976</v>
      </c>
      <c r="BU97" s="337"/>
      <c r="BV97" s="337"/>
      <c r="BW97" s="337"/>
      <c r="BX97" s="337"/>
      <c r="BY97" s="338"/>
      <c r="BZ97" s="338" t="s">
        <v>2436</v>
      </c>
      <c r="CA97" s="338" t="s">
        <v>2437</v>
      </c>
      <c r="CB97" s="348"/>
      <c r="CC97" s="339"/>
      <c r="CD97" s="339"/>
      <c r="CE97" s="339"/>
      <c r="CF97" s="339"/>
      <c r="CG97" s="339"/>
      <c r="CH97" s="347"/>
      <c r="CI97" s="340"/>
      <c r="CJ97" s="340"/>
      <c r="CK97" s="340"/>
      <c r="CL97" s="340"/>
      <c r="CM97" s="340"/>
      <c r="CN97" s="340"/>
      <c r="CO97" s="340"/>
      <c r="CP97" s="340"/>
      <c r="CQ97" s="52" t="s">
        <v>590</v>
      </c>
      <c r="CR97" s="9" t="s">
        <v>404</v>
      </c>
      <c r="CS97" s="9"/>
      <c r="CT97" s="22" t="s">
        <v>111</v>
      </c>
      <c r="CU97" s="54" t="s">
        <v>242</v>
      </c>
      <c r="CV97" s="68" t="s">
        <v>178</v>
      </c>
      <c r="CW97" s="68" t="s">
        <v>165</v>
      </c>
      <c r="CX97" s="68" t="s">
        <v>108</v>
      </c>
      <c r="CY97" s="68" t="s">
        <v>522</v>
      </c>
      <c r="CZ97" s="68" t="s">
        <v>578</v>
      </c>
      <c r="DA97" s="68" t="s">
        <v>243</v>
      </c>
      <c r="DB97" s="68" t="s">
        <v>582</v>
      </c>
      <c r="DC97" s="56" t="s">
        <v>175</v>
      </c>
      <c r="DD97" s="13"/>
      <c r="DE97" s="13"/>
      <c r="DF97" s="13" t="s">
        <v>462</v>
      </c>
      <c r="DG97" s="13"/>
      <c r="DH97" s="47" t="s">
        <v>141</v>
      </c>
      <c r="DI97" s="60" t="s">
        <v>628</v>
      </c>
      <c r="DJ97" s="64" t="s">
        <v>625</v>
      </c>
      <c r="DK97" s="301" t="s">
        <v>629</v>
      </c>
      <c r="DL97" s="301" t="s">
        <v>627</v>
      </c>
      <c r="DM97" s="302" t="s">
        <v>249</v>
      </c>
      <c r="DN97" s="67" t="s">
        <v>94</v>
      </c>
      <c r="DO97" s="15" t="s">
        <v>200</v>
      </c>
      <c r="DP97" s="15" t="s">
        <v>109</v>
      </c>
      <c r="DQ97" s="15" t="s">
        <v>454</v>
      </c>
      <c r="DR97" s="2"/>
    </row>
    <row r="98" spans="2:122">
      <c r="B98" s="299">
        <v>101200930</v>
      </c>
      <c r="C98" s="9" t="s">
        <v>240</v>
      </c>
      <c r="D98" s="9" t="s">
        <v>266</v>
      </c>
      <c r="E98" s="8">
        <v>2010</v>
      </c>
      <c r="F98" s="9" t="s">
        <v>3666</v>
      </c>
      <c r="G98" s="22" t="s">
        <v>528</v>
      </c>
      <c r="H98" s="304">
        <v>42650</v>
      </c>
      <c r="I98" s="305">
        <v>39240</v>
      </c>
      <c r="J98" s="68" t="s">
        <v>623</v>
      </c>
      <c r="K98" s="69" t="s">
        <v>2383</v>
      </c>
      <c r="L98" s="37" t="s">
        <v>88</v>
      </c>
      <c r="M98" s="138">
        <v>2</v>
      </c>
      <c r="N98" s="10">
        <v>4</v>
      </c>
      <c r="O98" s="207">
        <v>181.1</v>
      </c>
      <c r="P98" s="207">
        <v>70.2</v>
      </c>
      <c r="Q98" s="207">
        <v>53.9</v>
      </c>
      <c r="R98" s="207">
        <v>108.7</v>
      </c>
      <c r="S98" s="207">
        <v>59.1</v>
      </c>
      <c r="T98" s="207">
        <v>59.6</v>
      </c>
      <c r="U98" s="207"/>
      <c r="V98" s="207"/>
      <c r="W98" s="207"/>
      <c r="X98" s="207">
        <v>36.1</v>
      </c>
      <c r="Y98" s="116">
        <v>0.3</v>
      </c>
      <c r="Z98" s="207">
        <v>99.6</v>
      </c>
      <c r="AA98" s="207">
        <v>11.1</v>
      </c>
      <c r="AB98" s="207"/>
      <c r="AC98" s="10">
        <v>3571</v>
      </c>
      <c r="AD98" s="10">
        <v>4497</v>
      </c>
      <c r="AE98" s="10"/>
      <c r="AF98" s="27"/>
      <c r="AG98" s="39" t="s">
        <v>241</v>
      </c>
      <c r="AH98" s="205">
        <v>3</v>
      </c>
      <c r="AI98" s="11">
        <v>300</v>
      </c>
      <c r="AJ98" s="11">
        <v>5800</v>
      </c>
      <c r="AK98" s="11">
        <v>300</v>
      </c>
      <c r="AL98" s="11">
        <v>1400</v>
      </c>
      <c r="AM98" s="11">
        <v>24</v>
      </c>
      <c r="AN98" s="11" t="s">
        <v>99</v>
      </c>
      <c r="AO98" s="11" t="s">
        <v>112</v>
      </c>
      <c r="AP98" s="14" t="s">
        <v>146</v>
      </c>
      <c r="AQ98" s="49" t="s">
        <v>105</v>
      </c>
      <c r="AR98" s="40" t="s">
        <v>92</v>
      </c>
      <c r="AS98" s="301" t="s">
        <v>101</v>
      </c>
      <c r="AT98" s="12">
        <v>16.100000000000001</v>
      </c>
      <c r="AU98" s="12">
        <v>20</v>
      </c>
      <c r="AV98" s="12" t="s">
        <v>3790</v>
      </c>
      <c r="AW98" s="30" t="s">
        <v>3856</v>
      </c>
      <c r="AX98" s="12"/>
      <c r="AY98" s="12"/>
      <c r="AZ98" s="12"/>
      <c r="BA98" s="12"/>
      <c r="BB98" s="12"/>
      <c r="BC98" s="12"/>
      <c r="BD98" s="209">
        <v>36.4</v>
      </c>
      <c r="BE98" s="210"/>
      <c r="BF98" s="210">
        <v>41.8</v>
      </c>
      <c r="BG98" s="210">
        <v>55.3</v>
      </c>
      <c r="BH98" s="210">
        <v>35.799999999999997</v>
      </c>
      <c r="BI98" s="210"/>
      <c r="BJ98" s="210">
        <v>33.700000000000003</v>
      </c>
      <c r="BK98" s="211">
        <v>51.9</v>
      </c>
      <c r="BL98" s="36" t="s">
        <v>102</v>
      </c>
      <c r="BM98" s="8" t="s">
        <v>102</v>
      </c>
      <c r="BN98" s="8" t="s">
        <v>2773</v>
      </c>
      <c r="BO98" s="8" t="s">
        <v>2774</v>
      </c>
      <c r="BP98" s="334" t="s">
        <v>3158</v>
      </c>
      <c r="BQ98" s="300" t="s">
        <v>2526</v>
      </c>
      <c r="BR98" s="300" t="s">
        <v>3013</v>
      </c>
      <c r="BS98" s="300"/>
      <c r="BT98" s="349" t="s">
        <v>2976</v>
      </c>
      <c r="BU98" s="337"/>
      <c r="BV98" s="337"/>
      <c r="BW98" s="337"/>
      <c r="BX98" s="337"/>
      <c r="BY98" s="338"/>
      <c r="BZ98" s="338" t="s">
        <v>2436</v>
      </c>
      <c r="CA98" s="338" t="s">
        <v>2437</v>
      </c>
      <c r="CB98" s="348"/>
      <c r="CC98" s="339"/>
      <c r="CD98" s="339"/>
      <c r="CE98" s="339"/>
      <c r="CF98" s="339"/>
      <c r="CG98" s="339"/>
      <c r="CH98" s="347"/>
      <c r="CI98" s="340"/>
      <c r="CJ98" s="340"/>
      <c r="CK98" s="340"/>
      <c r="CL98" s="340"/>
      <c r="CM98" s="340"/>
      <c r="CN98" s="340"/>
      <c r="CO98" s="340"/>
      <c r="CP98" s="340"/>
      <c r="CQ98" s="52" t="s">
        <v>531</v>
      </c>
      <c r="CR98" s="9" t="s">
        <v>246</v>
      </c>
      <c r="CS98" s="9"/>
      <c r="CT98" s="22" t="s">
        <v>111</v>
      </c>
      <c r="CU98" s="54" t="s">
        <v>465</v>
      </c>
      <c r="CV98" s="68" t="s">
        <v>178</v>
      </c>
      <c r="CW98" s="68" t="s">
        <v>164</v>
      </c>
      <c r="CX98" s="68" t="s">
        <v>108</v>
      </c>
      <c r="CY98" s="68" t="s">
        <v>529</v>
      </c>
      <c r="CZ98" s="68" t="s">
        <v>581</v>
      </c>
      <c r="DA98" s="68" t="s">
        <v>162</v>
      </c>
      <c r="DB98" s="68" t="s">
        <v>582</v>
      </c>
      <c r="DC98" s="56" t="s">
        <v>157</v>
      </c>
      <c r="DD98" s="13"/>
      <c r="DE98" s="13"/>
      <c r="DF98" s="13" t="s">
        <v>462</v>
      </c>
      <c r="DG98" s="13"/>
      <c r="DH98" s="47" t="s">
        <v>141</v>
      </c>
      <c r="DI98" s="60" t="s">
        <v>630</v>
      </c>
      <c r="DJ98" s="64" t="s">
        <v>625</v>
      </c>
      <c r="DK98" s="301" t="s">
        <v>631</v>
      </c>
      <c r="DL98" s="301" t="s">
        <v>632</v>
      </c>
      <c r="DM98" s="302" t="s">
        <v>250</v>
      </c>
      <c r="DN98" s="67" t="s">
        <v>94</v>
      </c>
      <c r="DO98" s="15" t="s">
        <v>200</v>
      </c>
      <c r="DP98" s="15" t="s">
        <v>109</v>
      </c>
      <c r="DQ98" s="15" t="s">
        <v>454</v>
      </c>
      <c r="DR98" s="2"/>
    </row>
    <row r="99" spans="2:122">
      <c r="B99" s="299">
        <v>101200931</v>
      </c>
      <c r="C99" s="9" t="s">
        <v>240</v>
      </c>
      <c r="D99" s="9" t="s">
        <v>266</v>
      </c>
      <c r="E99" s="8">
        <v>2010</v>
      </c>
      <c r="F99" s="9" t="s">
        <v>3673</v>
      </c>
      <c r="G99" s="22" t="s">
        <v>591</v>
      </c>
      <c r="H99" s="304">
        <v>44550</v>
      </c>
      <c r="I99" s="305">
        <v>40985</v>
      </c>
      <c r="J99" s="68" t="s">
        <v>623</v>
      </c>
      <c r="K99" s="69" t="s">
        <v>2383</v>
      </c>
      <c r="L99" s="37" t="s">
        <v>88</v>
      </c>
      <c r="M99" s="138">
        <v>2</v>
      </c>
      <c r="N99" s="10">
        <v>4</v>
      </c>
      <c r="O99" s="207">
        <v>181.1</v>
      </c>
      <c r="P99" s="207">
        <v>70.2</v>
      </c>
      <c r="Q99" s="207">
        <v>53.9</v>
      </c>
      <c r="R99" s="207">
        <v>108.7</v>
      </c>
      <c r="S99" s="207">
        <v>59.1</v>
      </c>
      <c r="T99" s="207">
        <v>59.6</v>
      </c>
      <c r="U99" s="207"/>
      <c r="V99" s="207"/>
      <c r="W99" s="207"/>
      <c r="X99" s="207"/>
      <c r="Y99" s="116">
        <v>0.31</v>
      </c>
      <c r="Z99" s="207">
        <v>99.6</v>
      </c>
      <c r="AA99" s="207">
        <v>11.1</v>
      </c>
      <c r="AB99" s="207"/>
      <c r="AC99" s="10">
        <v>3759</v>
      </c>
      <c r="AD99" s="10"/>
      <c r="AE99" s="10"/>
      <c r="AF99" s="27"/>
      <c r="AG99" s="39" t="s">
        <v>241</v>
      </c>
      <c r="AH99" s="205">
        <v>3</v>
      </c>
      <c r="AI99" s="11">
        <v>300</v>
      </c>
      <c r="AJ99" s="11">
        <v>5800</v>
      </c>
      <c r="AK99" s="11">
        <v>300</v>
      </c>
      <c r="AL99" s="11">
        <v>1400</v>
      </c>
      <c r="AM99" s="11">
        <v>24</v>
      </c>
      <c r="AN99" s="11" t="s">
        <v>99</v>
      </c>
      <c r="AO99" s="11" t="s">
        <v>112</v>
      </c>
      <c r="AP99" s="14" t="s">
        <v>137</v>
      </c>
      <c r="AQ99" s="49" t="s">
        <v>105</v>
      </c>
      <c r="AR99" s="40" t="s">
        <v>92</v>
      </c>
      <c r="AS99" s="301" t="s">
        <v>101</v>
      </c>
      <c r="AT99" s="12">
        <v>16.100000000000001</v>
      </c>
      <c r="AU99" s="12">
        <v>19</v>
      </c>
      <c r="AV99" s="12" t="s">
        <v>3849</v>
      </c>
      <c r="AW99" s="30" t="s">
        <v>3902</v>
      </c>
      <c r="AX99" s="12"/>
      <c r="AY99" s="12"/>
      <c r="AZ99" s="12"/>
      <c r="BA99" s="12"/>
      <c r="BB99" s="12"/>
      <c r="BC99" s="12"/>
      <c r="BD99" s="209">
        <v>36.4</v>
      </c>
      <c r="BE99" s="210"/>
      <c r="BF99" s="210">
        <v>41.8</v>
      </c>
      <c r="BG99" s="210">
        <v>55.3</v>
      </c>
      <c r="BH99" s="210">
        <v>35.799999999999997</v>
      </c>
      <c r="BI99" s="210"/>
      <c r="BJ99" s="210">
        <v>33.700000000000003</v>
      </c>
      <c r="BK99" s="211">
        <v>51.9</v>
      </c>
      <c r="BL99" s="36" t="s">
        <v>102</v>
      </c>
      <c r="BM99" s="8" t="s">
        <v>102</v>
      </c>
      <c r="BN99" s="8" t="s">
        <v>2773</v>
      </c>
      <c r="BO99" s="8" t="s">
        <v>2774</v>
      </c>
      <c r="BP99" s="334" t="s">
        <v>3159</v>
      </c>
      <c r="BQ99" s="300" t="s">
        <v>2526</v>
      </c>
      <c r="BR99" s="300" t="s">
        <v>3013</v>
      </c>
      <c r="BS99" s="300"/>
      <c r="BT99" s="349" t="s">
        <v>2976</v>
      </c>
      <c r="BU99" s="337"/>
      <c r="BV99" s="337"/>
      <c r="BW99" s="337"/>
      <c r="BX99" s="337"/>
      <c r="BY99" s="338"/>
      <c r="BZ99" s="338" t="s">
        <v>2436</v>
      </c>
      <c r="CA99" s="338" t="s">
        <v>2437</v>
      </c>
      <c r="CB99" s="348"/>
      <c r="CC99" s="339"/>
      <c r="CD99" s="339"/>
      <c r="CE99" s="339"/>
      <c r="CF99" s="339"/>
      <c r="CG99" s="339"/>
      <c r="CH99" s="347"/>
      <c r="CI99" s="340"/>
      <c r="CJ99" s="340"/>
      <c r="CK99" s="340"/>
      <c r="CL99" s="340"/>
      <c r="CM99" s="340"/>
      <c r="CN99" s="340"/>
      <c r="CO99" s="340"/>
      <c r="CP99" s="340"/>
      <c r="CQ99" s="52" t="s">
        <v>592</v>
      </c>
      <c r="CR99" s="9" t="s">
        <v>512</v>
      </c>
      <c r="CS99" s="9"/>
      <c r="CT99" s="22" t="s">
        <v>111</v>
      </c>
      <c r="CU99" s="54" t="s">
        <v>465</v>
      </c>
      <c r="CV99" s="68" t="s">
        <v>178</v>
      </c>
      <c r="CW99" s="68" t="s">
        <v>164</v>
      </c>
      <c r="CX99" s="68" t="s">
        <v>108</v>
      </c>
      <c r="CY99" s="68" t="s">
        <v>529</v>
      </c>
      <c r="CZ99" s="68" t="s">
        <v>581</v>
      </c>
      <c r="DA99" s="68" t="s">
        <v>162</v>
      </c>
      <c r="DB99" s="68" t="s">
        <v>582</v>
      </c>
      <c r="DC99" s="56" t="s">
        <v>157</v>
      </c>
      <c r="DD99" s="13"/>
      <c r="DE99" s="13"/>
      <c r="DF99" s="13" t="s">
        <v>462</v>
      </c>
      <c r="DG99" s="13"/>
      <c r="DH99" s="47" t="s">
        <v>141</v>
      </c>
      <c r="DI99" s="60" t="s">
        <v>633</v>
      </c>
      <c r="DJ99" s="64" t="s">
        <v>625</v>
      </c>
      <c r="DK99" s="301" t="s">
        <v>634</v>
      </c>
      <c r="DL99" s="301" t="s">
        <v>632</v>
      </c>
      <c r="DM99" s="302" t="s">
        <v>249</v>
      </c>
      <c r="DN99" s="67" t="s">
        <v>94</v>
      </c>
      <c r="DO99" s="15" t="s">
        <v>200</v>
      </c>
      <c r="DP99" s="15" t="s">
        <v>109</v>
      </c>
      <c r="DQ99" s="15" t="s">
        <v>454</v>
      </c>
      <c r="DR99" s="2"/>
    </row>
    <row r="100" spans="2:122">
      <c r="B100" s="299">
        <v>101200943</v>
      </c>
      <c r="C100" s="9" t="s">
        <v>240</v>
      </c>
      <c r="D100" s="9" t="s">
        <v>266</v>
      </c>
      <c r="E100" s="8">
        <v>2010</v>
      </c>
      <c r="F100" s="9" t="s">
        <v>3672</v>
      </c>
      <c r="G100" s="22" t="s">
        <v>595</v>
      </c>
      <c r="H100" s="304">
        <v>43950</v>
      </c>
      <c r="I100" s="305">
        <v>40435</v>
      </c>
      <c r="J100" s="68" t="s">
        <v>635</v>
      </c>
      <c r="K100" s="69" t="s">
        <v>2382</v>
      </c>
      <c r="L100" s="37" t="s">
        <v>106</v>
      </c>
      <c r="M100" s="138">
        <v>4</v>
      </c>
      <c r="N100" s="10">
        <v>5</v>
      </c>
      <c r="O100" s="207">
        <v>178.2</v>
      </c>
      <c r="P100" s="207">
        <v>71.5</v>
      </c>
      <c r="Q100" s="207">
        <v>55.9</v>
      </c>
      <c r="R100" s="207">
        <v>108.7</v>
      </c>
      <c r="S100" s="207">
        <v>59.1</v>
      </c>
      <c r="T100" s="207">
        <v>59.6</v>
      </c>
      <c r="U100" s="207"/>
      <c r="V100" s="207"/>
      <c r="W100" s="207"/>
      <c r="X100" s="207">
        <v>36.1</v>
      </c>
      <c r="Y100" s="116">
        <v>0.3</v>
      </c>
      <c r="Z100" s="207">
        <v>105</v>
      </c>
      <c r="AA100" s="207">
        <v>12</v>
      </c>
      <c r="AB100" s="207">
        <v>12</v>
      </c>
      <c r="AC100" s="10">
        <v>3825</v>
      </c>
      <c r="AD100" s="10">
        <v>4883</v>
      </c>
      <c r="AE100" s="10"/>
      <c r="AF100" s="27"/>
      <c r="AG100" s="39" t="s">
        <v>241</v>
      </c>
      <c r="AH100" s="205">
        <v>3</v>
      </c>
      <c r="AI100" s="11">
        <v>265</v>
      </c>
      <c r="AJ100" s="11">
        <v>4200</v>
      </c>
      <c r="AK100" s="11">
        <v>425</v>
      </c>
      <c r="AL100" s="11">
        <v>1750</v>
      </c>
      <c r="AM100" s="11">
        <v>24</v>
      </c>
      <c r="AN100" s="11"/>
      <c r="AO100" s="11" t="s">
        <v>112</v>
      </c>
      <c r="AP100" s="14" t="s">
        <v>146</v>
      </c>
      <c r="AQ100" s="49" t="s">
        <v>140</v>
      </c>
      <c r="AR100" s="40" t="s">
        <v>185</v>
      </c>
      <c r="AS100" s="301" t="s">
        <v>186</v>
      </c>
      <c r="AT100" s="12">
        <v>16.100000000000001</v>
      </c>
      <c r="AU100" s="12">
        <v>27</v>
      </c>
      <c r="AV100" s="12" t="s">
        <v>3868</v>
      </c>
      <c r="AW100" s="30" t="s">
        <v>3905</v>
      </c>
      <c r="AX100" s="12"/>
      <c r="AY100" s="12"/>
      <c r="AZ100" s="12"/>
      <c r="BA100" s="12"/>
      <c r="BB100" s="12"/>
      <c r="BC100" s="12"/>
      <c r="BD100" s="209">
        <v>38.5</v>
      </c>
      <c r="BE100" s="210"/>
      <c r="BF100" s="210">
        <v>41.5</v>
      </c>
      <c r="BG100" s="210">
        <v>55.4</v>
      </c>
      <c r="BH100" s="210">
        <v>37.5</v>
      </c>
      <c r="BI100" s="210"/>
      <c r="BJ100" s="210">
        <v>34.6</v>
      </c>
      <c r="BK100" s="211">
        <v>55.1</v>
      </c>
      <c r="BL100" s="36" t="s">
        <v>102</v>
      </c>
      <c r="BM100" s="8" t="s">
        <v>102</v>
      </c>
      <c r="BN100" s="8" t="s">
        <v>2773</v>
      </c>
      <c r="BO100" s="8" t="s">
        <v>2774</v>
      </c>
      <c r="BP100" s="334" t="s">
        <v>3160</v>
      </c>
      <c r="BQ100" s="300" t="s">
        <v>2526</v>
      </c>
      <c r="BR100" s="300" t="s">
        <v>3013</v>
      </c>
      <c r="BS100" s="300"/>
      <c r="BT100" s="349" t="s">
        <v>2976</v>
      </c>
      <c r="BU100" s="337"/>
      <c r="BV100" s="337"/>
      <c r="BW100" s="337"/>
      <c r="BX100" s="337"/>
      <c r="BY100" s="338"/>
      <c r="BZ100" s="338" t="s">
        <v>2436</v>
      </c>
      <c r="CA100" s="338" t="s">
        <v>2437</v>
      </c>
      <c r="CB100" s="348"/>
      <c r="CC100" s="339"/>
      <c r="CD100" s="339"/>
      <c r="CE100" s="339"/>
      <c r="CF100" s="339"/>
      <c r="CG100" s="339"/>
      <c r="CH100" s="347"/>
      <c r="CI100" s="340"/>
      <c r="CJ100" s="340"/>
      <c r="CK100" s="340"/>
      <c r="CL100" s="340"/>
      <c r="CM100" s="340"/>
      <c r="CN100" s="340"/>
      <c r="CO100" s="340"/>
      <c r="CP100" s="340"/>
      <c r="CQ100" s="52" t="s">
        <v>596</v>
      </c>
      <c r="CR100" s="9" t="s">
        <v>597</v>
      </c>
      <c r="CS100" s="9"/>
      <c r="CT100" s="22" t="s">
        <v>111</v>
      </c>
      <c r="CU100" s="54" t="s">
        <v>465</v>
      </c>
      <c r="CV100" s="68" t="s">
        <v>223</v>
      </c>
      <c r="CW100" s="68" t="s">
        <v>221</v>
      </c>
      <c r="CX100" s="68" t="s">
        <v>108</v>
      </c>
      <c r="CY100" s="68" t="s">
        <v>448</v>
      </c>
      <c r="CZ100" s="68" t="s">
        <v>584</v>
      </c>
      <c r="DA100" s="68" t="s">
        <v>162</v>
      </c>
      <c r="DB100" s="68" t="s">
        <v>601</v>
      </c>
      <c r="DC100" s="56" t="s">
        <v>157</v>
      </c>
      <c r="DD100" s="13"/>
      <c r="DE100" s="13"/>
      <c r="DF100" s="13" t="s">
        <v>505</v>
      </c>
      <c r="DG100" s="13"/>
      <c r="DH100" s="47" t="s">
        <v>141</v>
      </c>
      <c r="DI100" s="60" t="s">
        <v>608</v>
      </c>
      <c r="DJ100" s="64" t="s">
        <v>636</v>
      </c>
      <c r="DK100" s="301" t="s">
        <v>610</v>
      </c>
      <c r="DL100" s="301" t="s">
        <v>637</v>
      </c>
      <c r="DM100" s="302"/>
      <c r="DN100" s="67" t="s">
        <v>94</v>
      </c>
      <c r="DO100" s="15" t="s">
        <v>200</v>
      </c>
      <c r="DP100" s="15" t="s">
        <v>109</v>
      </c>
      <c r="DQ100" s="15" t="s">
        <v>454</v>
      </c>
      <c r="DR100" s="2"/>
    </row>
    <row r="101" spans="2:122">
      <c r="B101" s="299">
        <v>101200937</v>
      </c>
      <c r="C101" s="9" t="s">
        <v>240</v>
      </c>
      <c r="D101" s="9" t="s">
        <v>266</v>
      </c>
      <c r="E101" s="8">
        <v>2010</v>
      </c>
      <c r="F101" s="9" t="s">
        <v>3646</v>
      </c>
      <c r="G101" s="22" t="s">
        <v>532</v>
      </c>
      <c r="H101" s="304">
        <v>45000</v>
      </c>
      <c r="I101" s="305">
        <v>41400</v>
      </c>
      <c r="J101" s="68" t="s">
        <v>623</v>
      </c>
      <c r="K101" s="69" t="s">
        <v>2383</v>
      </c>
      <c r="L101" s="37" t="s">
        <v>192</v>
      </c>
      <c r="M101" s="138">
        <v>2</v>
      </c>
      <c r="N101" s="10">
        <v>4</v>
      </c>
      <c r="O101" s="207">
        <v>180.6</v>
      </c>
      <c r="P101" s="207">
        <v>70.2</v>
      </c>
      <c r="Q101" s="207">
        <v>54.5</v>
      </c>
      <c r="R101" s="207">
        <v>108.7</v>
      </c>
      <c r="S101" s="207">
        <v>59.1</v>
      </c>
      <c r="T101" s="207">
        <v>59.6</v>
      </c>
      <c r="U101" s="207"/>
      <c r="V101" s="207"/>
      <c r="W101" s="207"/>
      <c r="X101" s="207">
        <v>36.1</v>
      </c>
      <c r="Y101" s="116">
        <v>0.3</v>
      </c>
      <c r="Z101" s="207">
        <v>93.2</v>
      </c>
      <c r="AA101" s="207">
        <v>9</v>
      </c>
      <c r="AB101" s="207"/>
      <c r="AC101" s="10">
        <v>3792</v>
      </c>
      <c r="AD101" s="10">
        <v>4674</v>
      </c>
      <c r="AE101" s="10"/>
      <c r="AF101" s="27"/>
      <c r="AG101" s="39" t="s">
        <v>241</v>
      </c>
      <c r="AH101" s="205">
        <v>3</v>
      </c>
      <c r="AI101" s="11">
        <v>230</v>
      </c>
      <c r="AJ101" s="11">
        <v>6500</v>
      </c>
      <c r="AK101" s="11">
        <v>200</v>
      </c>
      <c r="AL101" s="11">
        <v>2750</v>
      </c>
      <c r="AM101" s="11">
        <v>24</v>
      </c>
      <c r="AN101" s="11" t="s">
        <v>99</v>
      </c>
      <c r="AO101" s="11" t="s">
        <v>112</v>
      </c>
      <c r="AP101" s="14" t="s">
        <v>146</v>
      </c>
      <c r="AQ101" s="49" t="s">
        <v>105</v>
      </c>
      <c r="AR101" s="40" t="s">
        <v>92</v>
      </c>
      <c r="AS101" s="301" t="s">
        <v>101</v>
      </c>
      <c r="AT101" s="12">
        <v>16.100000000000001</v>
      </c>
      <c r="AU101" s="12">
        <v>20</v>
      </c>
      <c r="AV101" s="12" t="s">
        <v>3790</v>
      </c>
      <c r="AW101" s="30" t="s">
        <v>3856</v>
      </c>
      <c r="AX101" s="12"/>
      <c r="AY101" s="12"/>
      <c r="AZ101" s="12"/>
      <c r="BA101" s="12"/>
      <c r="BB101" s="12"/>
      <c r="BC101" s="12"/>
      <c r="BD101" s="209">
        <v>38</v>
      </c>
      <c r="BE101" s="210"/>
      <c r="BF101" s="210">
        <v>41.8</v>
      </c>
      <c r="BG101" s="210">
        <v>55.3</v>
      </c>
      <c r="BH101" s="210">
        <v>36.5</v>
      </c>
      <c r="BI101" s="210"/>
      <c r="BJ101" s="210">
        <v>31.9</v>
      </c>
      <c r="BK101" s="211">
        <v>49.3</v>
      </c>
      <c r="BL101" s="36" t="s">
        <v>102</v>
      </c>
      <c r="BM101" s="8" t="s">
        <v>102</v>
      </c>
      <c r="BN101" s="8" t="s">
        <v>2773</v>
      </c>
      <c r="BO101" s="8" t="s">
        <v>2774</v>
      </c>
      <c r="BP101" s="334" t="s">
        <v>3161</v>
      </c>
      <c r="BQ101" s="300" t="s">
        <v>2526</v>
      </c>
      <c r="BR101" s="300" t="s">
        <v>3013</v>
      </c>
      <c r="BS101" s="300"/>
      <c r="BT101" s="349" t="s">
        <v>2976</v>
      </c>
      <c r="BU101" s="337"/>
      <c r="BV101" s="337"/>
      <c r="BW101" s="337"/>
      <c r="BX101" s="337"/>
      <c r="BY101" s="338"/>
      <c r="BZ101" s="338" t="s">
        <v>2436</v>
      </c>
      <c r="CA101" s="338" t="s">
        <v>2437</v>
      </c>
      <c r="CB101" s="348"/>
      <c r="CC101" s="339"/>
      <c r="CD101" s="339"/>
      <c r="CE101" s="339"/>
      <c r="CF101" s="339"/>
      <c r="CG101" s="339"/>
      <c r="CH101" s="347"/>
      <c r="CI101" s="340"/>
      <c r="CJ101" s="340"/>
      <c r="CK101" s="340"/>
      <c r="CL101" s="340"/>
      <c r="CM101" s="340"/>
      <c r="CN101" s="340"/>
      <c r="CO101" s="340"/>
      <c r="CP101" s="340"/>
      <c r="CQ101" s="52" t="s">
        <v>300</v>
      </c>
      <c r="CR101" s="9" t="s">
        <v>245</v>
      </c>
      <c r="CS101" s="9"/>
      <c r="CT101" s="22" t="s">
        <v>111</v>
      </c>
      <c r="CU101" s="54" t="s">
        <v>593</v>
      </c>
      <c r="CV101" s="68" t="s">
        <v>533</v>
      </c>
      <c r="CW101" s="68" t="s">
        <v>221</v>
      </c>
      <c r="CX101" s="68" t="s">
        <v>108</v>
      </c>
      <c r="CY101" s="68" t="s">
        <v>529</v>
      </c>
      <c r="CZ101" s="68" t="s">
        <v>638</v>
      </c>
      <c r="DA101" s="68" t="s">
        <v>162</v>
      </c>
      <c r="DB101" s="68" t="s">
        <v>582</v>
      </c>
      <c r="DC101" s="56" t="s">
        <v>535</v>
      </c>
      <c r="DD101" s="13"/>
      <c r="DE101" s="13"/>
      <c r="DF101" s="13" t="s">
        <v>505</v>
      </c>
      <c r="DG101" s="13"/>
      <c r="DH101" s="47" t="s">
        <v>141</v>
      </c>
      <c r="DI101" s="60" t="s">
        <v>639</v>
      </c>
      <c r="DJ101" s="64" t="s">
        <v>640</v>
      </c>
      <c r="DK101" s="301" t="s">
        <v>610</v>
      </c>
      <c r="DL101" s="301" t="s">
        <v>641</v>
      </c>
      <c r="DM101" s="302" t="s">
        <v>249</v>
      </c>
      <c r="DN101" s="67" t="s">
        <v>94</v>
      </c>
      <c r="DO101" s="15" t="s">
        <v>200</v>
      </c>
      <c r="DP101" s="15" t="s">
        <v>109</v>
      </c>
      <c r="DQ101" s="15" t="s">
        <v>454</v>
      </c>
      <c r="DR101" s="2"/>
    </row>
    <row r="102" spans="2:122">
      <c r="B102" s="299">
        <v>101200938</v>
      </c>
      <c r="C102" s="9" t="s">
        <v>240</v>
      </c>
      <c r="D102" s="9" t="s">
        <v>266</v>
      </c>
      <c r="E102" s="8">
        <v>2010</v>
      </c>
      <c r="F102" s="9" t="s">
        <v>3666</v>
      </c>
      <c r="G102" s="22" t="s">
        <v>537</v>
      </c>
      <c r="H102" s="304">
        <v>51200</v>
      </c>
      <c r="I102" s="305">
        <v>47105</v>
      </c>
      <c r="J102" s="68" t="s">
        <v>623</v>
      </c>
      <c r="K102" s="69" t="s">
        <v>2384</v>
      </c>
      <c r="L102" s="37" t="s">
        <v>192</v>
      </c>
      <c r="M102" s="138">
        <v>2</v>
      </c>
      <c r="N102" s="10">
        <v>4</v>
      </c>
      <c r="O102" s="207">
        <v>180.6</v>
      </c>
      <c r="P102" s="207">
        <v>70.2</v>
      </c>
      <c r="Q102" s="207">
        <v>54.5</v>
      </c>
      <c r="R102" s="207">
        <v>108.7</v>
      </c>
      <c r="S102" s="207">
        <v>59.1</v>
      </c>
      <c r="T102" s="207">
        <v>59.6</v>
      </c>
      <c r="U102" s="207"/>
      <c r="V102" s="207"/>
      <c r="W102" s="207"/>
      <c r="X102" s="207">
        <v>36.1</v>
      </c>
      <c r="Y102" s="116">
        <v>0.31</v>
      </c>
      <c r="Z102" s="207">
        <v>93.2</v>
      </c>
      <c r="AA102" s="207">
        <v>9</v>
      </c>
      <c r="AB102" s="207"/>
      <c r="AC102" s="10">
        <v>3946</v>
      </c>
      <c r="AD102" s="10"/>
      <c r="AE102" s="10"/>
      <c r="AF102" s="27"/>
      <c r="AG102" s="39" t="s">
        <v>241</v>
      </c>
      <c r="AH102" s="205">
        <v>3</v>
      </c>
      <c r="AI102" s="11">
        <v>300</v>
      </c>
      <c r="AJ102" s="11">
        <v>5800</v>
      </c>
      <c r="AK102" s="11">
        <v>300</v>
      </c>
      <c r="AL102" s="11">
        <v>1400</v>
      </c>
      <c r="AM102" s="11">
        <v>24</v>
      </c>
      <c r="AN102" s="11" t="s">
        <v>99</v>
      </c>
      <c r="AO102" s="11" t="s">
        <v>112</v>
      </c>
      <c r="AP102" s="14" t="s">
        <v>146</v>
      </c>
      <c r="AQ102" s="49" t="s">
        <v>105</v>
      </c>
      <c r="AR102" s="40" t="s">
        <v>92</v>
      </c>
      <c r="AS102" s="301" t="s">
        <v>101</v>
      </c>
      <c r="AT102" s="12">
        <v>16.100000000000001</v>
      </c>
      <c r="AU102" s="12">
        <v>20</v>
      </c>
      <c r="AV102" s="12" t="s">
        <v>3790</v>
      </c>
      <c r="AW102" s="30" t="s">
        <v>3856</v>
      </c>
      <c r="AX102" s="12"/>
      <c r="AY102" s="12"/>
      <c r="AZ102" s="12"/>
      <c r="BA102" s="12"/>
      <c r="BB102" s="12"/>
      <c r="BC102" s="12"/>
      <c r="BD102" s="209">
        <v>38</v>
      </c>
      <c r="BE102" s="210"/>
      <c r="BF102" s="210">
        <v>41.8</v>
      </c>
      <c r="BG102" s="210">
        <v>55.3</v>
      </c>
      <c r="BH102" s="210">
        <v>36.5</v>
      </c>
      <c r="BI102" s="210"/>
      <c r="BJ102" s="210">
        <v>31.9</v>
      </c>
      <c r="BK102" s="211">
        <v>49.3</v>
      </c>
      <c r="BL102" s="36" t="s">
        <v>102</v>
      </c>
      <c r="BM102" s="8" t="s">
        <v>102</v>
      </c>
      <c r="BN102" s="8" t="s">
        <v>2773</v>
      </c>
      <c r="BO102" s="8" t="s">
        <v>2774</v>
      </c>
      <c r="BP102" s="334" t="s">
        <v>3162</v>
      </c>
      <c r="BQ102" s="300" t="s">
        <v>2526</v>
      </c>
      <c r="BR102" s="300" t="s">
        <v>3013</v>
      </c>
      <c r="BS102" s="300"/>
      <c r="BT102" s="349" t="s">
        <v>2976</v>
      </c>
      <c r="BU102" s="337"/>
      <c r="BV102" s="337"/>
      <c r="BW102" s="337"/>
      <c r="BX102" s="337"/>
      <c r="BY102" s="338"/>
      <c r="BZ102" s="338" t="s">
        <v>2436</v>
      </c>
      <c r="CA102" s="338" t="s">
        <v>2437</v>
      </c>
      <c r="CB102" s="348"/>
      <c r="CC102" s="339"/>
      <c r="CD102" s="339"/>
      <c r="CE102" s="339"/>
      <c r="CF102" s="339"/>
      <c r="CG102" s="339"/>
      <c r="CH102" s="347"/>
      <c r="CI102" s="340"/>
      <c r="CJ102" s="340"/>
      <c r="CK102" s="340"/>
      <c r="CL102" s="340"/>
      <c r="CM102" s="340"/>
      <c r="CN102" s="340"/>
      <c r="CO102" s="340"/>
      <c r="CP102" s="340"/>
      <c r="CQ102" s="52" t="s">
        <v>538</v>
      </c>
      <c r="CR102" s="9" t="s">
        <v>246</v>
      </c>
      <c r="CS102" s="9"/>
      <c r="CT102" s="22" t="s">
        <v>111</v>
      </c>
      <c r="CU102" s="54" t="s">
        <v>594</v>
      </c>
      <c r="CV102" s="68" t="s">
        <v>533</v>
      </c>
      <c r="CW102" s="68" t="s">
        <v>221</v>
      </c>
      <c r="CX102" s="68" t="s">
        <v>108</v>
      </c>
      <c r="CY102" s="68" t="s">
        <v>529</v>
      </c>
      <c r="CZ102" s="68" t="s">
        <v>642</v>
      </c>
      <c r="DA102" s="68" t="s">
        <v>162</v>
      </c>
      <c r="DB102" s="68" t="s">
        <v>582</v>
      </c>
      <c r="DC102" s="56" t="s">
        <v>535</v>
      </c>
      <c r="DD102" s="13"/>
      <c r="DE102" s="13"/>
      <c r="DF102" s="13" t="s">
        <v>505</v>
      </c>
      <c r="DG102" s="13"/>
      <c r="DH102" s="47" t="s">
        <v>141</v>
      </c>
      <c r="DI102" s="60" t="s">
        <v>639</v>
      </c>
      <c r="DJ102" s="64" t="s">
        <v>640</v>
      </c>
      <c r="DK102" s="301" t="s">
        <v>631</v>
      </c>
      <c r="DL102" s="301" t="s">
        <v>643</v>
      </c>
      <c r="DM102" s="302" t="s">
        <v>250</v>
      </c>
      <c r="DN102" s="67" t="s">
        <v>94</v>
      </c>
      <c r="DO102" s="15" t="s">
        <v>200</v>
      </c>
      <c r="DP102" s="15" t="s">
        <v>109</v>
      </c>
      <c r="DQ102" s="15" t="s">
        <v>454</v>
      </c>
      <c r="DR102" s="2"/>
    </row>
    <row r="103" spans="2:122">
      <c r="B103" s="299">
        <v>101216057</v>
      </c>
      <c r="C103" s="9" t="s">
        <v>240</v>
      </c>
      <c r="D103" s="237" t="s">
        <v>266</v>
      </c>
      <c r="E103" s="8">
        <v>2010</v>
      </c>
      <c r="F103" s="237" t="s">
        <v>283</v>
      </c>
      <c r="G103" s="238" t="s">
        <v>558</v>
      </c>
      <c r="H103" s="304">
        <v>55400</v>
      </c>
      <c r="I103" s="305">
        <v>50970</v>
      </c>
      <c r="J103" s="68" t="s">
        <v>644</v>
      </c>
      <c r="K103" s="69" t="s">
        <v>2385</v>
      </c>
      <c r="L103" s="37" t="s">
        <v>106</v>
      </c>
      <c r="M103" s="138">
        <v>4</v>
      </c>
      <c r="N103" s="10">
        <v>5</v>
      </c>
      <c r="O103" s="207">
        <v>180.4</v>
      </c>
      <c r="P103" s="207">
        <v>71.5</v>
      </c>
      <c r="Q103" s="207">
        <v>57</v>
      </c>
      <c r="R103" s="207">
        <v>108.7</v>
      </c>
      <c r="S103" s="207">
        <v>60.6</v>
      </c>
      <c r="T103" s="207">
        <v>60.5</v>
      </c>
      <c r="U103" s="207"/>
      <c r="V103" s="207"/>
      <c r="W103" s="207"/>
      <c r="X103" s="207">
        <v>38.4</v>
      </c>
      <c r="Y103" s="116">
        <v>0.3</v>
      </c>
      <c r="Z103" s="207">
        <v>104.6</v>
      </c>
      <c r="AA103" s="207">
        <v>12</v>
      </c>
      <c r="AB103" s="207">
        <v>12</v>
      </c>
      <c r="AC103" s="10">
        <v>3726</v>
      </c>
      <c r="AD103" s="10">
        <v>4740</v>
      </c>
      <c r="AE103" s="10"/>
      <c r="AF103" s="27"/>
      <c r="AG103" s="39" t="s">
        <v>184</v>
      </c>
      <c r="AH103" s="205">
        <v>4</v>
      </c>
      <c r="AI103" s="11">
        <v>414</v>
      </c>
      <c r="AJ103" s="11">
        <v>8300</v>
      </c>
      <c r="AK103" s="11">
        <v>295</v>
      </c>
      <c r="AL103" s="11">
        <v>3900</v>
      </c>
      <c r="AM103" s="11">
        <v>32</v>
      </c>
      <c r="AN103" s="11" t="s">
        <v>99</v>
      </c>
      <c r="AO103" s="11" t="s">
        <v>112</v>
      </c>
      <c r="AP103" s="14" t="s">
        <v>146</v>
      </c>
      <c r="AQ103" s="49" t="s">
        <v>105</v>
      </c>
      <c r="AR103" s="40" t="s">
        <v>92</v>
      </c>
      <c r="AS103" s="301" t="s">
        <v>101</v>
      </c>
      <c r="AT103" s="12">
        <v>16.600000000000001</v>
      </c>
      <c r="AU103" s="12">
        <v>16</v>
      </c>
      <c r="AV103" s="12" t="s">
        <v>3830</v>
      </c>
      <c r="AW103" s="30" t="s">
        <v>3860</v>
      </c>
      <c r="AX103" s="12"/>
      <c r="AY103" s="12"/>
      <c r="AZ103" s="12"/>
      <c r="BA103" s="12"/>
      <c r="BB103" s="12"/>
      <c r="BC103" s="12"/>
      <c r="BD103" s="209">
        <v>38.5</v>
      </c>
      <c r="BE103" s="210"/>
      <c r="BF103" s="210">
        <v>41.5</v>
      </c>
      <c r="BG103" s="210">
        <v>55.4</v>
      </c>
      <c r="BH103" s="210">
        <v>37.5</v>
      </c>
      <c r="BI103" s="210"/>
      <c r="BJ103" s="210">
        <v>34.6</v>
      </c>
      <c r="BK103" s="211">
        <v>55.1</v>
      </c>
      <c r="BL103" s="36" t="s">
        <v>102</v>
      </c>
      <c r="BM103" s="8" t="s">
        <v>102</v>
      </c>
      <c r="BN103" s="8" t="s">
        <v>2773</v>
      </c>
      <c r="BO103" s="8" t="s">
        <v>2774</v>
      </c>
      <c r="BP103" s="334" t="s">
        <v>3163</v>
      </c>
      <c r="BQ103" s="300" t="s">
        <v>2527</v>
      </c>
      <c r="BR103" s="300" t="s">
        <v>3014</v>
      </c>
      <c r="BS103" s="300"/>
      <c r="BT103" s="349" t="s">
        <v>2977</v>
      </c>
      <c r="BU103" s="337"/>
      <c r="BV103" s="337"/>
      <c r="BW103" s="337"/>
      <c r="BX103" s="337"/>
      <c r="BY103" s="338"/>
      <c r="BZ103" s="338" t="s">
        <v>2438</v>
      </c>
      <c r="CA103" s="338" t="s">
        <v>2439</v>
      </c>
      <c r="CB103" s="348"/>
      <c r="CC103" s="339"/>
      <c r="CD103" s="339"/>
      <c r="CE103" s="339"/>
      <c r="CF103" s="339"/>
      <c r="CG103" s="339"/>
      <c r="CH103" s="347"/>
      <c r="CI103" s="340"/>
      <c r="CJ103" s="340"/>
      <c r="CK103" s="340"/>
      <c r="CL103" s="340"/>
      <c r="CM103" s="340"/>
      <c r="CN103" s="340"/>
      <c r="CO103" s="340"/>
      <c r="CP103" s="340"/>
      <c r="CQ103" s="303" t="s">
        <v>306</v>
      </c>
      <c r="CR103" s="9" t="s">
        <v>566</v>
      </c>
      <c r="CS103" s="9"/>
      <c r="CT103" s="22" t="s">
        <v>111</v>
      </c>
      <c r="CU103" s="54" t="s">
        <v>561</v>
      </c>
      <c r="CV103" s="68" t="s">
        <v>211</v>
      </c>
      <c r="CW103" s="68" t="s">
        <v>221</v>
      </c>
      <c r="CX103" s="68" t="s">
        <v>108</v>
      </c>
      <c r="CY103" s="68" t="s">
        <v>448</v>
      </c>
      <c r="CZ103" s="68" t="s">
        <v>563</v>
      </c>
      <c r="DA103" s="68" t="s">
        <v>162</v>
      </c>
      <c r="DB103" s="68" t="s">
        <v>248</v>
      </c>
      <c r="DC103" s="56" t="s">
        <v>175</v>
      </c>
      <c r="DD103" s="13" t="s">
        <v>117</v>
      </c>
      <c r="DE103" s="13"/>
      <c r="DF103" s="13" t="s">
        <v>564</v>
      </c>
      <c r="DG103" s="13"/>
      <c r="DH103" s="47" t="s">
        <v>141</v>
      </c>
      <c r="DI103" s="60" t="s">
        <v>645</v>
      </c>
      <c r="DJ103" s="64" t="s">
        <v>646</v>
      </c>
      <c r="DK103" s="301" t="s">
        <v>647</v>
      </c>
      <c r="DL103" s="301" t="s">
        <v>648</v>
      </c>
      <c r="DM103" s="302" t="s">
        <v>649</v>
      </c>
      <c r="DN103" s="67" t="s">
        <v>94</v>
      </c>
      <c r="DO103" s="15" t="s">
        <v>200</v>
      </c>
      <c r="DP103" s="15" t="s">
        <v>109</v>
      </c>
      <c r="DQ103" s="15" t="s">
        <v>454</v>
      </c>
      <c r="DR103" s="2"/>
    </row>
    <row r="104" spans="2:122">
      <c r="B104" s="299">
        <v>101216058</v>
      </c>
      <c r="C104" s="9" t="s">
        <v>240</v>
      </c>
      <c r="D104" s="237" t="s">
        <v>266</v>
      </c>
      <c r="E104" s="8">
        <v>2010</v>
      </c>
      <c r="F104" s="237" t="s">
        <v>283</v>
      </c>
      <c r="G104" s="238" t="s">
        <v>567</v>
      </c>
      <c r="H104" s="304">
        <v>58400</v>
      </c>
      <c r="I104" s="305">
        <v>53730</v>
      </c>
      <c r="J104" s="68" t="s">
        <v>644</v>
      </c>
      <c r="K104" s="69" t="s">
        <v>2385</v>
      </c>
      <c r="L104" s="37" t="s">
        <v>88</v>
      </c>
      <c r="M104" s="138">
        <v>2</v>
      </c>
      <c r="N104" s="10">
        <v>4</v>
      </c>
      <c r="O104" s="207">
        <v>181.8</v>
      </c>
      <c r="P104" s="207">
        <v>71.5</v>
      </c>
      <c r="Q104" s="207">
        <v>55.6</v>
      </c>
      <c r="R104" s="207">
        <v>108.7</v>
      </c>
      <c r="S104" s="207">
        <v>60.5</v>
      </c>
      <c r="T104" s="207">
        <v>60.5</v>
      </c>
      <c r="U104" s="207"/>
      <c r="V104" s="207"/>
      <c r="W104" s="207"/>
      <c r="X104" s="207">
        <v>38.4</v>
      </c>
      <c r="Y104" s="116">
        <v>0.31</v>
      </c>
      <c r="Z104" s="207">
        <v>99.6</v>
      </c>
      <c r="AA104" s="207">
        <v>11.1</v>
      </c>
      <c r="AB104" s="207"/>
      <c r="AC104" s="10">
        <v>3704</v>
      </c>
      <c r="AD104" s="10">
        <v>4586</v>
      </c>
      <c r="AE104" s="10"/>
      <c r="AF104" s="27"/>
      <c r="AG104" s="39" t="s">
        <v>184</v>
      </c>
      <c r="AH104" s="205">
        <v>4</v>
      </c>
      <c r="AI104" s="11">
        <v>414</v>
      </c>
      <c r="AJ104" s="11">
        <v>8300</v>
      </c>
      <c r="AK104" s="11">
        <v>295</v>
      </c>
      <c r="AL104" s="11">
        <v>3900</v>
      </c>
      <c r="AM104" s="11">
        <v>32</v>
      </c>
      <c r="AN104" s="11" t="s">
        <v>99</v>
      </c>
      <c r="AO104" s="11" t="s">
        <v>112</v>
      </c>
      <c r="AP104" s="14" t="s">
        <v>146</v>
      </c>
      <c r="AQ104" s="49" t="s">
        <v>105</v>
      </c>
      <c r="AR104" s="40" t="s">
        <v>92</v>
      </c>
      <c r="AS104" s="301" t="s">
        <v>101</v>
      </c>
      <c r="AT104" s="12">
        <v>16.600000000000001</v>
      </c>
      <c r="AU104" s="12">
        <v>16</v>
      </c>
      <c r="AV104" s="12" t="s">
        <v>3830</v>
      </c>
      <c r="AW104" s="30" t="s">
        <v>3860</v>
      </c>
      <c r="AX104" s="12"/>
      <c r="AY104" s="12"/>
      <c r="AZ104" s="12"/>
      <c r="BA104" s="12"/>
      <c r="BB104" s="12"/>
      <c r="BC104" s="12"/>
      <c r="BD104" s="209">
        <v>38.4</v>
      </c>
      <c r="BE104" s="210"/>
      <c r="BF104" s="210">
        <v>41.8</v>
      </c>
      <c r="BG104" s="210">
        <v>55.3</v>
      </c>
      <c r="BH104" s="210">
        <v>36.799999999999997</v>
      </c>
      <c r="BI104" s="210"/>
      <c r="BJ104" s="210">
        <v>33.700000000000003</v>
      </c>
      <c r="BK104" s="211">
        <v>51.9</v>
      </c>
      <c r="BL104" s="36" t="s">
        <v>102</v>
      </c>
      <c r="BM104" s="8" t="s">
        <v>102</v>
      </c>
      <c r="BN104" s="8" t="s">
        <v>2773</v>
      </c>
      <c r="BO104" s="8" t="s">
        <v>2774</v>
      </c>
      <c r="BP104" s="334" t="s">
        <v>3164</v>
      </c>
      <c r="BQ104" s="300" t="s">
        <v>2527</v>
      </c>
      <c r="BR104" s="300" t="s">
        <v>3014</v>
      </c>
      <c r="BS104" s="300"/>
      <c r="BT104" s="349" t="s">
        <v>2977</v>
      </c>
      <c r="BU104" s="337"/>
      <c r="BV104" s="337"/>
      <c r="BW104" s="337"/>
      <c r="BX104" s="337"/>
      <c r="BY104" s="338"/>
      <c r="BZ104" s="338" t="s">
        <v>2438</v>
      </c>
      <c r="CA104" s="338" t="s">
        <v>2439</v>
      </c>
      <c r="CB104" s="348"/>
      <c r="CC104" s="339"/>
      <c r="CD104" s="339"/>
      <c r="CE104" s="339"/>
      <c r="CF104" s="339"/>
      <c r="CG104" s="339"/>
      <c r="CH104" s="347"/>
      <c r="CI104" s="340"/>
      <c r="CJ104" s="340"/>
      <c r="CK104" s="340"/>
      <c r="CL104" s="340"/>
      <c r="CM104" s="340"/>
      <c r="CN104" s="340"/>
      <c r="CO104" s="340"/>
      <c r="CP104" s="340"/>
      <c r="CQ104" s="303" t="s">
        <v>284</v>
      </c>
      <c r="CR104" s="9" t="s">
        <v>566</v>
      </c>
      <c r="CS104" s="9"/>
      <c r="CT104" s="22" t="s">
        <v>111</v>
      </c>
      <c r="CU104" s="54" t="s">
        <v>569</v>
      </c>
      <c r="CV104" s="68" t="s">
        <v>215</v>
      </c>
      <c r="CW104" s="68" t="s">
        <v>164</v>
      </c>
      <c r="CX104" s="68" t="s">
        <v>108</v>
      </c>
      <c r="CY104" s="68" t="s">
        <v>598</v>
      </c>
      <c r="CZ104" s="68" t="s">
        <v>563</v>
      </c>
      <c r="DA104" s="68" t="s">
        <v>162</v>
      </c>
      <c r="DB104" s="68" t="s">
        <v>248</v>
      </c>
      <c r="DC104" s="56" t="s">
        <v>175</v>
      </c>
      <c r="DD104" s="13" t="s">
        <v>117</v>
      </c>
      <c r="DE104" s="13"/>
      <c r="DF104" s="13" t="s">
        <v>564</v>
      </c>
      <c r="DG104" s="13"/>
      <c r="DH104" s="47"/>
      <c r="DI104" s="60" t="s">
        <v>650</v>
      </c>
      <c r="DJ104" s="64" t="s">
        <v>646</v>
      </c>
      <c r="DK104" s="301" t="s">
        <v>651</v>
      </c>
      <c r="DL104" s="301" t="s">
        <v>652</v>
      </c>
      <c r="DM104" s="302" t="s">
        <v>649</v>
      </c>
      <c r="DN104" s="67" t="s">
        <v>94</v>
      </c>
      <c r="DO104" s="15" t="s">
        <v>200</v>
      </c>
      <c r="DP104" s="15" t="s">
        <v>109</v>
      </c>
      <c r="DQ104" s="15" t="s">
        <v>454</v>
      </c>
      <c r="DR104" s="2"/>
    </row>
    <row r="105" spans="2:122">
      <c r="B105" s="299">
        <v>101216059</v>
      </c>
      <c r="C105" s="9" t="s">
        <v>240</v>
      </c>
      <c r="D105" s="237" t="s">
        <v>266</v>
      </c>
      <c r="E105" s="8">
        <v>2010</v>
      </c>
      <c r="F105" s="237" t="s">
        <v>283</v>
      </c>
      <c r="G105" s="238" t="s">
        <v>572</v>
      </c>
      <c r="H105" s="304">
        <v>67050</v>
      </c>
      <c r="I105" s="305">
        <v>61685</v>
      </c>
      <c r="J105" s="68" t="s">
        <v>644</v>
      </c>
      <c r="K105" s="69" t="s">
        <v>2386</v>
      </c>
      <c r="L105" s="37" t="s">
        <v>192</v>
      </c>
      <c r="M105" s="138">
        <v>2</v>
      </c>
      <c r="N105" s="10">
        <v>4</v>
      </c>
      <c r="O105" s="207">
        <v>181.7</v>
      </c>
      <c r="P105" s="207">
        <v>71</v>
      </c>
      <c r="Q105" s="207">
        <v>54.8</v>
      </c>
      <c r="R105" s="207">
        <v>108.7</v>
      </c>
      <c r="S105" s="207">
        <v>60.6</v>
      </c>
      <c r="T105" s="207">
        <v>60.6</v>
      </c>
      <c r="U105" s="207"/>
      <c r="V105" s="207"/>
      <c r="W105" s="207"/>
      <c r="X105" s="207">
        <v>38.4</v>
      </c>
      <c r="Y105" s="116">
        <v>0.32</v>
      </c>
      <c r="Z105" s="207">
        <v>93.2</v>
      </c>
      <c r="AA105" s="207">
        <v>9</v>
      </c>
      <c r="AB105" s="207"/>
      <c r="AC105" s="10">
        <v>4145</v>
      </c>
      <c r="AD105" s="10">
        <v>5027</v>
      </c>
      <c r="AE105" s="10"/>
      <c r="AF105" s="27"/>
      <c r="AG105" s="39" t="s">
        <v>184</v>
      </c>
      <c r="AH105" s="205">
        <v>4</v>
      </c>
      <c r="AI105" s="11">
        <v>414</v>
      </c>
      <c r="AJ105" s="11">
        <v>8300</v>
      </c>
      <c r="AK105" s="11">
        <v>295</v>
      </c>
      <c r="AL105" s="11">
        <v>3900</v>
      </c>
      <c r="AM105" s="11">
        <v>32</v>
      </c>
      <c r="AN105" s="11" t="s">
        <v>99</v>
      </c>
      <c r="AO105" s="11" t="s">
        <v>112</v>
      </c>
      <c r="AP105" s="14" t="s">
        <v>146</v>
      </c>
      <c r="AQ105" s="49" t="s">
        <v>105</v>
      </c>
      <c r="AR105" s="40" t="s">
        <v>92</v>
      </c>
      <c r="AS105" s="301" t="s">
        <v>101</v>
      </c>
      <c r="AT105" s="12">
        <v>16.600000000000001</v>
      </c>
      <c r="AU105" s="12">
        <v>16</v>
      </c>
      <c r="AV105" s="12" t="s">
        <v>3826</v>
      </c>
      <c r="AW105" s="30" t="s">
        <v>3855</v>
      </c>
      <c r="AX105" s="12"/>
      <c r="AY105" s="12"/>
      <c r="AZ105" s="12"/>
      <c r="BA105" s="12"/>
      <c r="BB105" s="12"/>
      <c r="BC105" s="12"/>
      <c r="BD105" s="209">
        <v>38</v>
      </c>
      <c r="BE105" s="210"/>
      <c r="BF105" s="210">
        <v>41.8</v>
      </c>
      <c r="BG105" s="210">
        <v>55.3</v>
      </c>
      <c r="BH105" s="210">
        <v>36.5</v>
      </c>
      <c r="BI105" s="210"/>
      <c r="BJ105" s="210">
        <v>31.9</v>
      </c>
      <c r="BK105" s="211">
        <v>49.3</v>
      </c>
      <c r="BL105" s="36" t="s">
        <v>102</v>
      </c>
      <c r="BM105" s="8" t="s">
        <v>102</v>
      </c>
      <c r="BN105" s="8" t="s">
        <v>2773</v>
      </c>
      <c r="BO105" s="8" t="s">
        <v>2774</v>
      </c>
      <c r="BP105" s="334" t="s">
        <v>3165</v>
      </c>
      <c r="BQ105" s="300" t="s">
        <v>2527</v>
      </c>
      <c r="BR105" s="300" t="s">
        <v>3014</v>
      </c>
      <c r="BS105" s="300"/>
      <c r="BT105" s="349" t="s">
        <v>2977</v>
      </c>
      <c r="BU105" s="337"/>
      <c r="BV105" s="337"/>
      <c r="BW105" s="337"/>
      <c r="BX105" s="337"/>
      <c r="BY105" s="338"/>
      <c r="BZ105" s="338" t="s">
        <v>2438</v>
      </c>
      <c r="CA105" s="338" t="s">
        <v>2439</v>
      </c>
      <c r="CB105" s="348"/>
      <c r="CC105" s="339"/>
      <c r="CD105" s="339"/>
      <c r="CE105" s="339"/>
      <c r="CF105" s="339"/>
      <c r="CG105" s="339"/>
      <c r="CH105" s="347"/>
      <c r="CI105" s="340"/>
      <c r="CJ105" s="340"/>
      <c r="CK105" s="340"/>
      <c r="CL105" s="340"/>
      <c r="CM105" s="340"/>
      <c r="CN105" s="340"/>
      <c r="CO105" s="340"/>
      <c r="CP105" s="340"/>
      <c r="CQ105" s="303" t="s">
        <v>312</v>
      </c>
      <c r="CR105" s="9" t="s">
        <v>566</v>
      </c>
      <c r="CS105" s="9"/>
      <c r="CT105" s="22" t="s">
        <v>111</v>
      </c>
      <c r="CU105" s="54" t="s">
        <v>574</v>
      </c>
      <c r="CV105" s="68" t="s">
        <v>215</v>
      </c>
      <c r="CW105" s="68" t="s">
        <v>221</v>
      </c>
      <c r="CX105" s="68" t="s">
        <v>108</v>
      </c>
      <c r="CY105" s="68" t="s">
        <v>575</v>
      </c>
      <c r="CZ105" s="68" t="s">
        <v>563</v>
      </c>
      <c r="DA105" s="68" t="s">
        <v>162</v>
      </c>
      <c r="DB105" s="68" t="s">
        <v>248</v>
      </c>
      <c r="DC105" s="56" t="s">
        <v>535</v>
      </c>
      <c r="DD105" s="13"/>
      <c r="DE105" s="13"/>
      <c r="DF105" s="13" t="s">
        <v>564</v>
      </c>
      <c r="DG105" s="13"/>
      <c r="DH105" s="47"/>
      <c r="DI105" s="60" t="s">
        <v>653</v>
      </c>
      <c r="DJ105" s="64" t="s">
        <v>654</v>
      </c>
      <c r="DK105" s="301" t="s">
        <v>655</v>
      </c>
      <c r="DL105" s="301" t="s">
        <v>656</v>
      </c>
      <c r="DM105" s="302" t="s">
        <v>649</v>
      </c>
      <c r="DN105" s="67" t="s">
        <v>94</v>
      </c>
      <c r="DO105" s="15" t="s">
        <v>200</v>
      </c>
      <c r="DP105" s="15" t="s">
        <v>109</v>
      </c>
      <c r="DQ105" s="15" t="s">
        <v>454</v>
      </c>
      <c r="DR105" s="2"/>
    </row>
    <row r="106" spans="2:122">
      <c r="B106" s="366">
        <v>100946471</v>
      </c>
      <c r="C106" s="16" t="s">
        <v>240</v>
      </c>
      <c r="D106" s="16" t="s">
        <v>266</v>
      </c>
      <c r="E106" s="367">
        <v>2008</v>
      </c>
      <c r="F106" s="16" t="s">
        <v>3646</v>
      </c>
      <c r="G106" s="368" t="s">
        <v>497</v>
      </c>
      <c r="H106" s="306">
        <v>32700</v>
      </c>
      <c r="I106" s="307">
        <v>30085</v>
      </c>
      <c r="J106" s="350" t="s">
        <v>539</v>
      </c>
      <c r="K106" s="369" t="s">
        <v>540</v>
      </c>
      <c r="L106" s="38" t="s">
        <v>106</v>
      </c>
      <c r="M106" s="370">
        <v>4</v>
      </c>
      <c r="N106" s="371">
        <v>5</v>
      </c>
      <c r="O106" s="208">
        <v>178.2</v>
      </c>
      <c r="P106" s="208">
        <v>71.5</v>
      </c>
      <c r="Q106" s="208">
        <v>55.9</v>
      </c>
      <c r="R106" s="208">
        <v>108.7</v>
      </c>
      <c r="S106" s="208">
        <v>59.1</v>
      </c>
      <c r="T106" s="208">
        <v>59.6</v>
      </c>
      <c r="U106" s="208"/>
      <c r="V106" s="208"/>
      <c r="W106" s="208"/>
      <c r="X106" s="208">
        <v>36.1</v>
      </c>
      <c r="Y106" s="120">
        <v>0.3</v>
      </c>
      <c r="Z106" s="208">
        <v>105</v>
      </c>
      <c r="AA106" s="208">
        <v>12</v>
      </c>
      <c r="AB106" s="208">
        <v>12</v>
      </c>
      <c r="AC106" s="371">
        <v>3340</v>
      </c>
      <c r="AD106" s="371">
        <v>4398</v>
      </c>
      <c r="AE106" s="371"/>
      <c r="AF106" s="28"/>
      <c r="AG106" s="372" t="s">
        <v>241</v>
      </c>
      <c r="AH106" s="206">
        <v>3</v>
      </c>
      <c r="AI106" s="373">
        <v>230</v>
      </c>
      <c r="AJ106" s="373">
        <v>6500</v>
      </c>
      <c r="AK106" s="373">
        <v>200</v>
      </c>
      <c r="AL106" s="373">
        <v>2750</v>
      </c>
      <c r="AM106" s="373">
        <v>24</v>
      </c>
      <c r="AN106" s="373" t="s">
        <v>99</v>
      </c>
      <c r="AO106" s="373" t="s">
        <v>112</v>
      </c>
      <c r="AP106" s="374" t="s">
        <v>146</v>
      </c>
      <c r="AQ106" s="50" t="s">
        <v>105</v>
      </c>
      <c r="AR106" s="375" t="s">
        <v>92</v>
      </c>
      <c r="AS106" s="376" t="s">
        <v>101</v>
      </c>
      <c r="AT106" s="377">
        <v>16.100000000000001</v>
      </c>
      <c r="AU106" s="377">
        <v>21</v>
      </c>
      <c r="AV106" s="377" t="s">
        <v>3817</v>
      </c>
      <c r="AW106" s="378" t="s">
        <v>3857</v>
      </c>
      <c r="AX106" s="377"/>
      <c r="AY106" s="377"/>
      <c r="AZ106" s="377"/>
      <c r="BA106" s="377"/>
      <c r="BB106" s="377"/>
      <c r="BC106" s="377"/>
      <c r="BD106" s="379">
        <v>38.5</v>
      </c>
      <c r="BE106" s="380"/>
      <c r="BF106" s="380">
        <v>41.5</v>
      </c>
      <c r="BG106" s="380">
        <v>55.4</v>
      </c>
      <c r="BH106" s="380">
        <v>37.5</v>
      </c>
      <c r="BI106" s="380"/>
      <c r="BJ106" s="380">
        <v>34.6</v>
      </c>
      <c r="BK106" s="381">
        <v>55.1</v>
      </c>
      <c r="BL106" s="44" t="s">
        <v>102</v>
      </c>
      <c r="BM106" s="367" t="s">
        <v>102</v>
      </c>
      <c r="BN106" s="367" t="s">
        <v>2773</v>
      </c>
      <c r="BO106" s="367" t="s">
        <v>2774</v>
      </c>
      <c r="BP106" s="382" t="s">
        <v>3135</v>
      </c>
      <c r="BQ106" s="383" t="s">
        <v>2524</v>
      </c>
      <c r="BR106" s="383" t="s">
        <v>3010</v>
      </c>
      <c r="BS106" s="383"/>
      <c r="BT106" s="384" t="s">
        <v>2972</v>
      </c>
      <c r="BU106" s="385"/>
      <c r="BV106" s="385"/>
      <c r="BW106" s="385"/>
      <c r="BX106" s="385"/>
      <c r="BY106" s="386"/>
      <c r="BZ106" s="386" t="s">
        <v>2432</v>
      </c>
      <c r="CA106" s="386" t="s">
        <v>2433</v>
      </c>
      <c r="CB106" s="387"/>
      <c r="CC106" s="388"/>
      <c r="CD106" s="388"/>
      <c r="CE106" s="388"/>
      <c r="CF106" s="388"/>
      <c r="CG106" s="388"/>
      <c r="CH106" s="389"/>
      <c r="CI106" s="390"/>
      <c r="CJ106" s="390"/>
      <c r="CK106" s="390"/>
      <c r="CL106" s="390"/>
      <c r="CM106" s="390"/>
      <c r="CN106" s="390"/>
      <c r="CO106" s="390"/>
      <c r="CP106" s="390"/>
      <c r="CQ106" s="53" t="s">
        <v>297</v>
      </c>
      <c r="CR106" s="16" t="s">
        <v>245</v>
      </c>
      <c r="CS106" s="16"/>
      <c r="CT106" s="368" t="s">
        <v>111</v>
      </c>
      <c r="CU106" s="351" t="s">
        <v>242</v>
      </c>
      <c r="CV106" s="350" t="s">
        <v>223</v>
      </c>
      <c r="CW106" s="350" t="s">
        <v>210</v>
      </c>
      <c r="CX106" s="350" t="s">
        <v>108</v>
      </c>
      <c r="CY106" s="350" t="s">
        <v>448</v>
      </c>
      <c r="CZ106" s="350" t="s">
        <v>498</v>
      </c>
      <c r="DA106" s="350" t="s">
        <v>258</v>
      </c>
      <c r="DB106" s="350" t="s">
        <v>450</v>
      </c>
      <c r="DC106" s="57" t="s">
        <v>157</v>
      </c>
      <c r="DD106" s="17"/>
      <c r="DE106" s="17"/>
      <c r="DF106" s="17" t="s">
        <v>247</v>
      </c>
      <c r="DG106" s="17"/>
      <c r="DH106" s="391" t="s">
        <v>141</v>
      </c>
      <c r="DI106" s="61" t="s">
        <v>499</v>
      </c>
      <c r="DJ106" s="65"/>
      <c r="DK106" s="376"/>
      <c r="DL106" s="376"/>
      <c r="DM106" s="392"/>
      <c r="DN106" s="393" t="s">
        <v>94</v>
      </c>
      <c r="DO106" s="394" t="s">
        <v>200</v>
      </c>
      <c r="DP106" s="394" t="s">
        <v>109</v>
      </c>
      <c r="DQ106" s="394" t="s">
        <v>454</v>
      </c>
      <c r="DR106" s="2"/>
    </row>
    <row r="107" spans="2:122">
      <c r="B107" s="299">
        <v>100946472</v>
      </c>
      <c r="C107" s="9" t="s">
        <v>240</v>
      </c>
      <c r="D107" s="9" t="s">
        <v>266</v>
      </c>
      <c r="E107" s="8">
        <v>2008</v>
      </c>
      <c r="F107" s="9" t="s">
        <v>3667</v>
      </c>
      <c r="G107" s="22" t="s">
        <v>500</v>
      </c>
      <c r="H107" s="304">
        <v>34600</v>
      </c>
      <c r="I107" s="305">
        <v>31830</v>
      </c>
      <c r="J107" s="68" t="s">
        <v>539</v>
      </c>
      <c r="K107" s="69" t="s">
        <v>540</v>
      </c>
      <c r="L107" s="37" t="s">
        <v>106</v>
      </c>
      <c r="M107" s="138">
        <v>4</v>
      </c>
      <c r="N107" s="10">
        <v>5</v>
      </c>
      <c r="O107" s="207">
        <v>178.2</v>
      </c>
      <c r="P107" s="207">
        <v>71.5</v>
      </c>
      <c r="Q107" s="207">
        <v>55.9</v>
      </c>
      <c r="R107" s="207">
        <v>108.7</v>
      </c>
      <c r="S107" s="207">
        <v>59.1</v>
      </c>
      <c r="T107" s="207">
        <v>59.6</v>
      </c>
      <c r="U107" s="207"/>
      <c r="V107" s="207"/>
      <c r="W107" s="207"/>
      <c r="X107" s="207">
        <v>38.700000000000003</v>
      </c>
      <c r="Y107" s="116">
        <v>0.31</v>
      </c>
      <c r="Z107" s="207">
        <v>105</v>
      </c>
      <c r="AA107" s="207">
        <v>12</v>
      </c>
      <c r="AB107" s="207">
        <v>12</v>
      </c>
      <c r="AC107" s="10">
        <v>3582</v>
      </c>
      <c r="AD107" s="10">
        <v>4641</v>
      </c>
      <c r="AE107" s="10"/>
      <c r="AF107" s="27"/>
      <c r="AG107" s="39" t="s">
        <v>241</v>
      </c>
      <c r="AH107" s="205">
        <v>3</v>
      </c>
      <c r="AI107" s="11">
        <v>230</v>
      </c>
      <c r="AJ107" s="11">
        <v>6500</v>
      </c>
      <c r="AK107" s="11">
        <v>200</v>
      </c>
      <c r="AL107" s="11">
        <v>2750</v>
      </c>
      <c r="AM107" s="11">
        <v>24</v>
      </c>
      <c r="AN107" s="11" t="s">
        <v>99</v>
      </c>
      <c r="AO107" s="11" t="s">
        <v>112</v>
      </c>
      <c r="AP107" s="14" t="s">
        <v>137</v>
      </c>
      <c r="AQ107" s="49" t="s">
        <v>105</v>
      </c>
      <c r="AR107" s="40" t="s">
        <v>92</v>
      </c>
      <c r="AS107" s="301" t="s">
        <v>101</v>
      </c>
      <c r="AT107" s="12">
        <v>16.100000000000001</v>
      </c>
      <c r="AU107" s="12">
        <v>20</v>
      </c>
      <c r="AV107" s="12" t="s">
        <v>3816</v>
      </c>
      <c r="AW107" s="30" t="s">
        <v>3903</v>
      </c>
      <c r="AX107" s="12"/>
      <c r="AY107" s="12"/>
      <c r="AZ107" s="12"/>
      <c r="BA107" s="12"/>
      <c r="BB107" s="12"/>
      <c r="BC107" s="12"/>
      <c r="BD107" s="209">
        <v>38.5</v>
      </c>
      <c r="BE107" s="210"/>
      <c r="BF107" s="210">
        <v>41.5</v>
      </c>
      <c r="BG107" s="210">
        <v>55.4</v>
      </c>
      <c r="BH107" s="210">
        <v>37.5</v>
      </c>
      <c r="BI107" s="210"/>
      <c r="BJ107" s="210">
        <v>34.6</v>
      </c>
      <c r="BK107" s="211">
        <v>55.1</v>
      </c>
      <c r="BL107" s="36" t="s">
        <v>102</v>
      </c>
      <c r="BM107" s="8" t="s">
        <v>102</v>
      </c>
      <c r="BN107" s="8" t="s">
        <v>2773</v>
      </c>
      <c r="BO107" s="8" t="s">
        <v>2774</v>
      </c>
      <c r="BP107" s="334" t="s">
        <v>3136</v>
      </c>
      <c r="BQ107" s="300" t="s">
        <v>2524</v>
      </c>
      <c r="BR107" s="300" t="s">
        <v>3010</v>
      </c>
      <c r="BS107" s="300"/>
      <c r="BT107" s="349" t="s">
        <v>2972</v>
      </c>
      <c r="BU107" s="337"/>
      <c r="BV107" s="337"/>
      <c r="BW107" s="337"/>
      <c r="BX107" s="337"/>
      <c r="BY107" s="338"/>
      <c r="BZ107" s="338" t="s">
        <v>2432</v>
      </c>
      <c r="CA107" s="338" t="s">
        <v>2433</v>
      </c>
      <c r="CB107" s="348"/>
      <c r="CC107" s="339"/>
      <c r="CD107" s="339"/>
      <c r="CE107" s="339"/>
      <c r="CF107" s="339"/>
      <c r="CG107" s="339"/>
      <c r="CH107" s="347"/>
      <c r="CI107" s="340"/>
      <c r="CJ107" s="340"/>
      <c r="CK107" s="340"/>
      <c r="CL107" s="340"/>
      <c r="CM107" s="340"/>
      <c r="CN107" s="340"/>
      <c r="CO107" s="340"/>
      <c r="CP107" s="340"/>
      <c r="CQ107" s="52" t="s">
        <v>502</v>
      </c>
      <c r="CR107" s="9" t="s">
        <v>404</v>
      </c>
      <c r="CS107" s="9"/>
      <c r="CT107" s="22" t="s">
        <v>111</v>
      </c>
      <c r="CU107" s="54" t="s">
        <v>242</v>
      </c>
      <c r="CV107" s="68" t="s">
        <v>223</v>
      </c>
      <c r="CW107" s="68" t="s">
        <v>210</v>
      </c>
      <c r="CX107" s="68" t="s">
        <v>108</v>
      </c>
      <c r="CY107" s="68" t="s">
        <v>448</v>
      </c>
      <c r="CZ107" s="68" t="s">
        <v>498</v>
      </c>
      <c r="DA107" s="68" t="s">
        <v>258</v>
      </c>
      <c r="DB107" s="68" t="s">
        <v>450</v>
      </c>
      <c r="DC107" s="56" t="s">
        <v>157</v>
      </c>
      <c r="DD107" s="13"/>
      <c r="DE107" s="13"/>
      <c r="DF107" s="13" t="s">
        <v>247</v>
      </c>
      <c r="DG107" s="13"/>
      <c r="DH107" s="47" t="s">
        <v>141</v>
      </c>
      <c r="DI107" s="60" t="s">
        <v>501</v>
      </c>
      <c r="DJ107" s="64"/>
      <c r="DK107" s="301"/>
      <c r="DL107" s="301"/>
      <c r="DM107" s="302"/>
      <c r="DN107" s="67" t="s">
        <v>94</v>
      </c>
      <c r="DO107" s="15" t="s">
        <v>200</v>
      </c>
      <c r="DP107" s="15" t="s">
        <v>109</v>
      </c>
      <c r="DQ107" s="15" t="s">
        <v>454</v>
      </c>
      <c r="DR107" s="2"/>
    </row>
    <row r="108" spans="2:122">
      <c r="B108" s="299">
        <v>100946473</v>
      </c>
      <c r="C108" s="9" t="s">
        <v>240</v>
      </c>
      <c r="D108" s="9" t="s">
        <v>266</v>
      </c>
      <c r="E108" s="8">
        <v>2008</v>
      </c>
      <c r="F108" s="9" t="s">
        <v>3666</v>
      </c>
      <c r="G108" s="22" t="s">
        <v>503</v>
      </c>
      <c r="H108" s="304">
        <v>39300</v>
      </c>
      <c r="I108" s="305">
        <v>36155</v>
      </c>
      <c r="J108" s="68" t="s">
        <v>541</v>
      </c>
      <c r="K108" s="69" t="s">
        <v>540</v>
      </c>
      <c r="L108" s="37" t="s">
        <v>106</v>
      </c>
      <c r="M108" s="138">
        <v>4</v>
      </c>
      <c r="N108" s="10">
        <v>5</v>
      </c>
      <c r="O108" s="207">
        <v>178.2</v>
      </c>
      <c r="P108" s="207">
        <v>71.5</v>
      </c>
      <c r="Q108" s="207">
        <v>55.9</v>
      </c>
      <c r="R108" s="207">
        <v>108.7</v>
      </c>
      <c r="S108" s="207">
        <v>59.1</v>
      </c>
      <c r="T108" s="207">
        <v>59.6</v>
      </c>
      <c r="U108" s="207"/>
      <c r="V108" s="207"/>
      <c r="W108" s="207"/>
      <c r="X108" s="207">
        <v>36.1</v>
      </c>
      <c r="Y108" s="116">
        <v>0.3</v>
      </c>
      <c r="Z108" s="207">
        <v>105</v>
      </c>
      <c r="AA108" s="207">
        <v>12</v>
      </c>
      <c r="AB108" s="207">
        <v>12</v>
      </c>
      <c r="AC108" s="10">
        <v>3594</v>
      </c>
      <c r="AD108" s="10">
        <v>4652</v>
      </c>
      <c r="AE108" s="10"/>
      <c r="AF108" s="27"/>
      <c r="AG108" s="39" t="s">
        <v>241</v>
      </c>
      <c r="AH108" s="205">
        <v>3</v>
      </c>
      <c r="AI108" s="11">
        <v>300</v>
      </c>
      <c r="AJ108" s="11">
        <v>5800</v>
      </c>
      <c r="AK108" s="11">
        <v>300</v>
      </c>
      <c r="AL108" s="11">
        <v>1400</v>
      </c>
      <c r="AM108" s="11">
        <v>24</v>
      </c>
      <c r="AN108" s="11" t="s">
        <v>99</v>
      </c>
      <c r="AO108" s="11" t="s">
        <v>112</v>
      </c>
      <c r="AP108" s="14" t="s">
        <v>146</v>
      </c>
      <c r="AQ108" s="49" t="s">
        <v>105</v>
      </c>
      <c r="AR108" s="40" t="s">
        <v>92</v>
      </c>
      <c r="AS108" s="301" t="s">
        <v>101</v>
      </c>
      <c r="AT108" s="12">
        <v>16.100000000000001</v>
      </c>
      <c r="AU108" s="12">
        <v>20</v>
      </c>
      <c r="AV108" s="12" t="s">
        <v>3790</v>
      </c>
      <c r="AW108" s="30" t="s">
        <v>3856</v>
      </c>
      <c r="AX108" s="12"/>
      <c r="AY108" s="12"/>
      <c r="AZ108" s="12"/>
      <c r="BA108" s="12"/>
      <c r="BB108" s="12"/>
      <c r="BC108" s="12"/>
      <c r="BD108" s="209">
        <v>38.5</v>
      </c>
      <c r="BE108" s="210"/>
      <c r="BF108" s="210">
        <v>41.5</v>
      </c>
      <c r="BG108" s="210">
        <v>55.4</v>
      </c>
      <c r="BH108" s="210">
        <v>37.5</v>
      </c>
      <c r="BI108" s="210"/>
      <c r="BJ108" s="210">
        <v>34.6</v>
      </c>
      <c r="BK108" s="211">
        <v>55.1</v>
      </c>
      <c r="BL108" s="36" t="s">
        <v>102</v>
      </c>
      <c r="BM108" s="8" t="s">
        <v>102</v>
      </c>
      <c r="BN108" s="8" t="s">
        <v>2773</v>
      </c>
      <c r="BO108" s="8" t="s">
        <v>2774</v>
      </c>
      <c r="BP108" s="334" t="s">
        <v>3137</v>
      </c>
      <c r="BQ108" s="300" t="s">
        <v>2524</v>
      </c>
      <c r="BR108" s="300" t="s">
        <v>3010</v>
      </c>
      <c r="BS108" s="300"/>
      <c r="BT108" s="349" t="s">
        <v>2972</v>
      </c>
      <c r="BU108" s="337"/>
      <c r="BV108" s="337"/>
      <c r="BW108" s="337"/>
      <c r="BX108" s="337"/>
      <c r="BY108" s="338"/>
      <c r="BZ108" s="338" t="s">
        <v>2432</v>
      </c>
      <c r="CA108" s="338" t="s">
        <v>2433</v>
      </c>
      <c r="CB108" s="348"/>
      <c r="CC108" s="339"/>
      <c r="CD108" s="339"/>
      <c r="CE108" s="339"/>
      <c r="CF108" s="339"/>
      <c r="CG108" s="339"/>
      <c r="CH108" s="347"/>
      <c r="CI108" s="340"/>
      <c r="CJ108" s="340"/>
      <c r="CK108" s="340"/>
      <c r="CL108" s="340"/>
      <c r="CM108" s="340"/>
      <c r="CN108" s="340"/>
      <c r="CO108" s="340"/>
      <c r="CP108" s="340"/>
      <c r="CQ108" s="52" t="s">
        <v>507</v>
      </c>
      <c r="CR108" s="9" t="s">
        <v>246</v>
      </c>
      <c r="CS108" s="9"/>
      <c r="CT108" s="22" t="s">
        <v>111</v>
      </c>
      <c r="CU108" s="54" t="s">
        <v>465</v>
      </c>
      <c r="CV108" s="68" t="s">
        <v>223</v>
      </c>
      <c r="CW108" s="68" t="s">
        <v>221</v>
      </c>
      <c r="CX108" s="68" t="s">
        <v>108</v>
      </c>
      <c r="CY108" s="68" t="s">
        <v>448</v>
      </c>
      <c r="CZ108" s="68" t="s">
        <v>504</v>
      </c>
      <c r="DA108" s="68" t="s">
        <v>161</v>
      </c>
      <c r="DB108" s="68" t="s">
        <v>542</v>
      </c>
      <c r="DC108" s="56" t="s">
        <v>157</v>
      </c>
      <c r="DD108" s="13"/>
      <c r="DE108" s="13"/>
      <c r="DF108" s="13" t="s">
        <v>505</v>
      </c>
      <c r="DG108" s="13"/>
      <c r="DH108" s="47" t="s">
        <v>141</v>
      </c>
      <c r="DI108" s="60" t="s">
        <v>506</v>
      </c>
      <c r="DJ108" s="64"/>
      <c r="DK108" s="301"/>
      <c r="DL108" s="301"/>
      <c r="DM108" s="302"/>
      <c r="DN108" s="67" t="s">
        <v>94</v>
      </c>
      <c r="DO108" s="15" t="s">
        <v>200</v>
      </c>
      <c r="DP108" s="15" t="s">
        <v>109</v>
      </c>
      <c r="DQ108" s="15" t="s">
        <v>454</v>
      </c>
      <c r="DR108" s="2"/>
    </row>
    <row r="109" spans="2:122">
      <c r="B109" s="299">
        <v>100946474</v>
      </c>
      <c r="C109" s="9" t="s">
        <v>240</v>
      </c>
      <c r="D109" s="9" t="s">
        <v>266</v>
      </c>
      <c r="E109" s="8">
        <v>2008</v>
      </c>
      <c r="F109" s="9" t="s">
        <v>3668</v>
      </c>
      <c r="G109" s="22" t="s">
        <v>508</v>
      </c>
      <c r="H109" s="304">
        <v>41200</v>
      </c>
      <c r="I109" s="305">
        <v>37905</v>
      </c>
      <c r="J109" s="68" t="s">
        <v>541</v>
      </c>
      <c r="K109" s="69" t="s">
        <v>540</v>
      </c>
      <c r="L109" s="37" t="s">
        <v>106</v>
      </c>
      <c r="M109" s="138">
        <v>4</v>
      </c>
      <c r="N109" s="10">
        <v>5</v>
      </c>
      <c r="O109" s="207">
        <v>178.2</v>
      </c>
      <c r="P109" s="207">
        <v>71.5</v>
      </c>
      <c r="Q109" s="207">
        <v>55.9</v>
      </c>
      <c r="R109" s="207">
        <v>108.7</v>
      </c>
      <c r="S109" s="207">
        <v>59.1</v>
      </c>
      <c r="T109" s="207">
        <v>59.6</v>
      </c>
      <c r="U109" s="207"/>
      <c r="V109" s="207"/>
      <c r="W109" s="207"/>
      <c r="X109" s="207">
        <v>38.700000000000003</v>
      </c>
      <c r="Y109" s="116">
        <v>0.31</v>
      </c>
      <c r="Z109" s="207">
        <v>105</v>
      </c>
      <c r="AA109" s="207">
        <v>12</v>
      </c>
      <c r="AB109" s="207">
        <v>12</v>
      </c>
      <c r="AC109" s="10">
        <v>3814</v>
      </c>
      <c r="AD109" s="10"/>
      <c r="AE109" s="10"/>
      <c r="AF109" s="27"/>
      <c r="AG109" s="39" t="s">
        <v>241</v>
      </c>
      <c r="AH109" s="205">
        <v>3</v>
      </c>
      <c r="AI109" s="11">
        <v>300</v>
      </c>
      <c r="AJ109" s="11">
        <v>5800</v>
      </c>
      <c r="AK109" s="11">
        <v>300</v>
      </c>
      <c r="AL109" s="11">
        <v>1400</v>
      </c>
      <c r="AM109" s="11">
        <v>24</v>
      </c>
      <c r="AN109" s="11" t="s">
        <v>99</v>
      </c>
      <c r="AO109" s="11" t="s">
        <v>112</v>
      </c>
      <c r="AP109" s="14" t="s">
        <v>137</v>
      </c>
      <c r="AQ109" s="49" t="s">
        <v>105</v>
      </c>
      <c r="AR109" s="40" t="s">
        <v>92</v>
      </c>
      <c r="AS109" s="301" t="s">
        <v>101</v>
      </c>
      <c r="AT109" s="12">
        <v>16.100000000000001</v>
      </c>
      <c r="AU109" s="12">
        <v>19</v>
      </c>
      <c r="AV109" s="12" t="s">
        <v>3849</v>
      </c>
      <c r="AW109" s="30" t="s">
        <v>3902</v>
      </c>
      <c r="AX109" s="12"/>
      <c r="AY109" s="12"/>
      <c r="AZ109" s="12"/>
      <c r="BA109" s="12"/>
      <c r="BB109" s="12"/>
      <c r="BC109" s="12"/>
      <c r="BD109" s="209">
        <v>38.5</v>
      </c>
      <c r="BE109" s="210"/>
      <c r="BF109" s="210">
        <v>41.5</v>
      </c>
      <c r="BG109" s="210">
        <v>55.4</v>
      </c>
      <c r="BH109" s="210">
        <v>37.5</v>
      </c>
      <c r="BI109" s="210"/>
      <c r="BJ109" s="210">
        <v>34.6</v>
      </c>
      <c r="BK109" s="211">
        <v>55.1</v>
      </c>
      <c r="BL109" s="36" t="s">
        <v>102</v>
      </c>
      <c r="BM109" s="8" t="s">
        <v>102</v>
      </c>
      <c r="BN109" s="8" t="s">
        <v>2773</v>
      </c>
      <c r="BO109" s="8" t="s">
        <v>2774</v>
      </c>
      <c r="BP109" s="334" t="s">
        <v>3138</v>
      </c>
      <c r="BQ109" s="300" t="s">
        <v>2524</v>
      </c>
      <c r="BR109" s="300" t="s">
        <v>3010</v>
      </c>
      <c r="BS109" s="300"/>
      <c r="BT109" s="349" t="s">
        <v>2972</v>
      </c>
      <c r="BU109" s="337"/>
      <c r="BV109" s="337"/>
      <c r="BW109" s="337"/>
      <c r="BX109" s="337"/>
      <c r="BY109" s="338"/>
      <c r="BZ109" s="338" t="s">
        <v>2432</v>
      </c>
      <c r="CA109" s="338" t="s">
        <v>2433</v>
      </c>
      <c r="CB109" s="348"/>
      <c r="CC109" s="339"/>
      <c r="CD109" s="339"/>
      <c r="CE109" s="339"/>
      <c r="CF109" s="339"/>
      <c r="CG109" s="339"/>
      <c r="CH109" s="347"/>
      <c r="CI109" s="340"/>
      <c r="CJ109" s="340"/>
      <c r="CK109" s="340"/>
      <c r="CL109" s="340"/>
      <c r="CM109" s="340"/>
      <c r="CN109" s="340"/>
      <c r="CO109" s="340"/>
      <c r="CP109" s="340"/>
      <c r="CQ109" s="52" t="s">
        <v>511</v>
      </c>
      <c r="CR109" s="9" t="s">
        <v>512</v>
      </c>
      <c r="CS109" s="9"/>
      <c r="CT109" s="22" t="s">
        <v>111</v>
      </c>
      <c r="CU109" s="54" t="s">
        <v>465</v>
      </c>
      <c r="CV109" s="68" t="s">
        <v>223</v>
      </c>
      <c r="CW109" s="68" t="s">
        <v>221</v>
      </c>
      <c r="CX109" s="68" t="s">
        <v>108</v>
      </c>
      <c r="CY109" s="68" t="s">
        <v>448</v>
      </c>
      <c r="CZ109" s="68" t="s">
        <v>509</v>
      </c>
      <c r="DA109" s="68" t="s">
        <v>161</v>
      </c>
      <c r="DB109" s="68" t="s">
        <v>542</v>
      </c>
      <c r="DC109" s="56" t="s">
        <v>157</v>
      </c>
      <c r="DD109" s="13"/>
      <c r="DE109" s="13"/>
      <c r="DF109" s="13" t="s">
        <v>505</v>
      </c>
      <c r="DG109" s="13"/>
      <c r="DH109" s="47" t="s">
        <v>141</v>
      </c>
      <c r="DI109" s="60" t="s">
        <v>510</v>
      </c>
      <c r="DJ109" s="64"/>
      <c r="DK109" s="301"/>
      <c r="DL109" s="301"/>
      <c r="DM109" s="302"/>
      <c r="DN109" s="67" t="s">
        <v>94</v>
      </c>
      <c r="DO109" s="15" t="s">
        <v>200</v>
      </c>
      <c r="DP109" s="15" t="s">
        <v>109</v>
      </c>
      <c r="DQ109" s="15" t="s">
        <v>454</v>
      </c>
      <c r="DR109" s="2"/>
    </row>
    <row r="110" spans="2:122">
      <c r="B110" s="299">
        <v>100946475</v>
      </c>
      <c r="C110" s="9" t="s">
        <v>240</v>
      </c>
      <c r="D110" s="9" t="s">
        <v>266</v>
      </c>
      <c r="E110" s="8">
        <v>2008</v>
      </c>
      <c r="F110" s="9" t="s">
        <v>3646</v>
      </c>
      <c r="G110" s="22" t="s">
        <v>513</v>
      </c>
      <c r="H110" s="304">
        <v>34500</v>
      </c>
      <c r="I110" s="305">
        <v>31740</v>
      </c>
      <c r="J110" s="68" t="s">
        <v>543</v>
      </c>
      <c r="K110" s="69" t="s">
        <v>540</v>
      </c>
      <c r="L110" s="37" t="s">
        <v>166</v>
      </c>
      <c r="M110" s="138">
        <v>5</v>
      </c>
      <c r="N110" s="10">
        <v>5</v>
      </c>
      <c r="O110" s="207">
        <v>178.2</v>
      </c>
      <c r="P110" s="207">
        <v>71.5</v>
      </c>
      <c r="Q110" s="207">
        <v>55.8</v>
      </c>
      <c r="R110" s="207">
        <v>108.7</v>
      </c>
      <c r="S110" s="207">
        <v>59.1</v>
      </c>
      <c r="T110" s="207">
        <v>59.6</v>
      </c>
      <c r="U110" s="207"/>
      <c r="V110" s="207"/>
      <c r="W110" s="207"/>
      <c r="X110" s="207">
        <v>36.1</v>
      </c>
      <c r="Y110" s="116">
        <v>0.31</v>
      </c>
      <c r="Z110" s="207">
        <v>108.8</v>
      </c>
      <c r="AA110" s="207"/>
      <c r="AB110" s="207">
        <v>60.9</v>
      </c>
      <c r="AC110" s="10">
        <v>3527</v>
      </c>
      <c r="AD110" s="10">
        <v>4629</v>
      </c>
      <c r="AE110" s="10"/>
      <c r="AF110" s="27"/>
      <c r="AG110" s="39" t="s">
        <v>241</v>
      </c>
      <c r="AH110" s="205">
        <v>3</v>
      </c>
      <c r="AI110" s="11">
        <v>230</v>
      </c>
      <c r="AJ110" s="11">
        <v>6500</v>
      </c>
      <c r="AK110" s="11">
        <v>200</v>
      </c>
      <c r="AL110" s="11">
        <v>2750</v>
      </c>
      <c r="AM110" s="11">
        <v>24</v>
      </c>
      <c r="AN110" s="11" t="s">
        <v>99</v>
      </c>
      <c r="AO110" s="11" t="s">
        <v>112</v>
      </c>
      <c r="AP110" s="14" t="s">
        <v>146</v>
      </c>
      <c r="AQ110" s="49" t="s">
        <v>105</v>
      </c>
      <c r="AR110" s="40" t="s">
        <v>92</v>
      </c>
      <c r="AS110" s="301" t="s">
        <v>101</v>
      </c>
      <c r="AT110" s="12">
        <v>16.100000000000001</v>
      </c>
      <c r="AU110" s="12">
        <v>20</v>
      </c>
      <c r="AV110" s="12" t="s">
        <v>3789</v>
      </c>
      <c r="AW110" s="30" t="s">
        <v>3906</v>
      </c>
      <c r="AX110" s="12"/>
      <c r="AY110" s="12"/>
      <c r="AZ110" s="12"/>
      <c r="BA110" s="12"/>
      <c r="BB110" s="12"/>
      <c r="BC110" s="12"/>
      <c r="BD110" s="209">
        <v>38.5</v>
      </c>
      <c r="BE110" s="210"/>
      <c r="BF110" s="210">
        <v>41.5</v>
      </c>
      <c r="BG110" s="210">
        <v>55.4</v>
      </c>
      <c r="BH110" s="210">
        <v>38</v>
      </c>
      <c r="BI110" s="210"/>
      <c r="BJ110" s="210">
        <v>34.6</v>
      </c>
      <c r="BK110" s="211">
        <v>55.1</v>
      </c>
      <c r="BL110" s="36" t="s">
        <v>102</v>
      </c>
      <c r="BM110" s="8" t="s">
        <v>102</v>
      </c>
      <c r="BN110" s="8" t="s">
        <v>2773</v>
      </c>
      <c r="BO110" s="8" t="s">
        <v>2774</v>
      </c>
      <c r="BP110" s="334" t="s">
        <v>3139</v>
      </c>
      <c r="BQ110" s="300" t="s">
        <v>2524</v>
      </c>
      <c r="BR110" s="300" t="s">
        <v>3010</v>
      </c>
      <c r="BS110" s="300"/>
      <c r="BT110" s="349" t="s">
        <v>2972</v>
      </c>
      <c r="BU110" s="337"/>
      <c r="BV110" s="337"/>
      <c r="BW110" s="337"/>
      <c r="BX110" s="337"/>
      <c r="BY110" s="338"/>
      <c r="BZ110" s="338" t="s">
        <v>2432</v>
      </c>
      <c r="CA110" s="338" t="s">
        <v>2433</v>
      </c>
      <c r="CB110" s="348"/>
      <c r="CC110" s="339"/>
      <c r="CD110" s="339"/>
      <c r="CE110" s="339"/>
      <c r="CF110" s="339"/>
      <c r="CG110" s="339"/>
      <c r="CH110" s="347"/>
      <c r="CI110" s="340"/>
      <c r="CJ110" s="340"/>
      <c r="CK110" s="340"/>
      <c r="CL110" s="340"/>
      <c r="CM110" s="340"/>
      <c r="CN110" s="340"/>
      <c r="CO110" s="340"/>
      <c r="CP110" s="340"/>
      <c r="CQ110" s="52" t="s">
        <v>517</v>
      </c>
      <c r="CR110" s="9" t="s">
        <v>245</v>
      </c>
      <c r="CS110" s="9"/>
      <c r="CT110" s="22" t="s">
        <v>111</v>
      </c>
      <c r="CU110" s="54" t="s">
        <v>242</v>
      </c>
      <c r="CV110" s="68" t="s">
        <v>163</v>
      </c>
      <c r="CW110" s="68" t="s">
        <v>210</v>
      </c>
      <c r="CX110" s="68" t="s">
        <v>108</v>
      </c>
      <c r="CY110" s="68" t="s">
        <v>514</v>
      </c>
      <c r="CZ110" s="68" t="s">
        <v>515</v>
      </c>
      <c r="DA110" s="68" t="s">
        <v>258</v>
      </c>
      <c r="DB110" s="68" t="s">
        <v>450</v>
      </c>
      <c r="DC110" s="56" t="s">
        <v>544</v>
      </c>
      <c r="DD110" s="13"/>
      <c r="DE110" s="13"/>
      <c r="DF110" s="13" t="s">
        <v>247</v>
      </c>
      <c r="DG110" s="13"/>
      <c r="DH110" s="47" t="s">
        <v>141</v>
      </c>
      <c r="DI110" s="60" t="s">
        <v>516</v>
      </c>
      <c r="DJ110" s="64"/>
      <c r="DK110" s="301"/>
      <c r="DL110" s="301"/>
      <c r="DM110" s="302"/>
      <c r="DN110" s="67" t="s">
        <v>94</v>
      </c>
      <c r="DO110" s="15" t="s">
        <v>200</v>
      </c>
      <c r="DP110" s="15" t="s">
        <v>109</v>
      </c>
      <c r="DQ110" s="15" t="s">
        <v>454</v>
      </c>
      <c r="DR110" s="2"/>
    </row>
    <row r="111" spans="2:122">
      <c r="B111" s="299">
        <v>100946476</v>
      </c>
      <c r="C111" s="9" t="s">
        <v>240</v>
      </c>
      <c r="D111" s="9" t="s">
        <v>266</v>
      </c>
      <c r="E111" s="8">
        <v>2008</v>
      </c>
      <c r="F111" s="9" t="s">
        <v>3667</v>
      </c>
      <c r="G111" s="22" t="s">
        <v>518</v>
      </c>
      <c r="H111" s="304">
        <v>36400</v>
      </c>
      <c r="I111" s="305">
        <v>33490</v>
      </c>
      <c r="J111" s="68" t="s">
        <v>543</v>
      </c>
      <c r="K111" s="69" t="s">
        <v>540</v>
      </c>
      <c r="L111" s="37" t="s">
        <v>166</v>
      </c>
      <c r="M111" s="138">
        <v>5</v>
      </c>
      <c r="N111" s="10">
        <v>5</v>
      </c>
      <c r="O111" s="207">
        <v>178.2</v>
      </c>
      <c r="P111" s="207">
        <v>71.5</v>
      </c>
      <c r="Q111" s="207">
        <v>55.8</v>
      </c>
      <c r="R111" s="207">
        <v>108.7</v>
      </c>
      <c r="S111" s="207">
        <v>59.1</v>
      </c>
      <c r="T111" s="207">
        <v>59.6</v>
      </c>
      <c r="U111" s="207"/>
      <c r="V111" s="207"/>
      <c r="W111" s="207"/>
      <c r="X111" s="207">
        <v>38.700000000000003</v>
      </c>
      <c r="Y111" s="116">
        <v>0.31</v>
      </c>
      <c r="Z111" s="207">
        <v>108.8</v>
      </c>
      <c r="AA111" s="207"/>
      <c r="AB111" s="207">
        <v>60.9</v>
      </c>
      <c r="AC111" s="10">
        <v>3770</v>
      </c>
      <c r="AD111" s="10">
        <v>4872</v>
      </c>
      <c r="AE111" s="10"/>
      <c r="AF111" s="27"/>
      <c r="AG111" s="39" t="s">
        <v>241</v>
      </c>
      <c r="AH111" s="205">
        <v>3</v>
      </c>
      <c r="AI111" s="11">
        <v>230</v>
      </c>
      <c r="AJ111" s="11">
        <v>6500</v>
      </c>
      <c r="AK111" s="11">
        <v>200</v>
      </c>
      <c r="AL111" s="11">
        <v>2750</v>
      </c>
      <c r="AM111" s="11">
        <v>24</v>
      </c>
      <c r="AN111" s="11" t="s">
        <v>99</v>
      </c>
      <c r="AO111" s="11" t="s">
        <v>112</v>
      </c>
      <c r="AP111" s="14" t="s">
        <v>137</v>
      </c>
      <c r="AQ111" s="49" t="s">
        <v>105</v>
      </c>
      <c r="AR111" s="40" t="s">
        <v>92</v>
      </c>
      <c r="AS111" s="301" t="s">
        <v>101</v>
      </c>
      <c r="AT111" s="12">
        <v>16.100000000000001</v>
      </c>
      <c r="AU111" s="12">
        <v>20</v>
      </c>
      <c r="AV111" s="12" t="s">
        <v>3816</v>
      </c>
      <c r="AW111" s="30" t="s">
        <v>3903</v>
      </c>
      <c r="AX111" s="12"/>
      <c r="AY111" s="12"/>
      <c r="AZ111" s="12"/>
      <c r="BA111" s="12"/>
      <c r="BB111" s="12"/>
      <c r="BC111" s="12"/>
      <c r="BD111" s="209">
        <v>38.5</v>
      </c>
      <c r="BE111" s="210"/>
      <c r="BF111" s="210">
        <v>41.5</v>
      </c>
      <c r="BG111" s="210">
        <v>55.4</v>
      </c>
      <c r="BH111" s="210">
        <v>38</v>
      </c>
      <c r="BI111" s="210"/>
      <c r="BJ111" s="210">
        <v>34.6</v>
      </c>
      <c r="BK111" s="211">
        <v>55.1</v>
      </c>
      <c r="BL111" s="36" t="s">
        <v>102</v>
      </c>
      <c r="BM111" s="8" t="s">
        <v>102</v>
      </c>
      <c r="BN111" s="8" t="s">
        <v>2773</v>
      </c>
      <c r="BO111" s="8" t="s">
        <v>2774</v>
      </c>
      <c r="BP111" s="334" t="s">
        <v>3140</v>
      </c>
      <c r="BQ111" s="300" t="s">
        <v>2524</v>
      </c>
      <c r="BR111" s="300" t="s">
        <v>3010</v>
      </c>
      <c r="BS111" s="300"/>
      <c r="BT111" s="349" t="s">
        <v>2972</v>
      </c>
      <c r="BU111" s="337"/>
      <c r="BV111" s="337"/>
      <c r="BW111" s="337"/>
      <c r="BX111" s="337"/>
      <c r="BY111" s="338"/>
      <c r="BZ111" s="338" t="s">
        <v>2432</v>
      </c>
      <c r="CA111" s="338" t="s">
        <v>2433</v>
      </c>
      <c r="CB111" s="348"/>
      <c r="CC111" s="339"/>
      <c r="CD111" s="339"/>
      <c r="CE111" s="339"/>
      <c r="CF111" s="339"/>
      <c r="CG111" s="339"/>
      <c r="CH111" s="347"/>
      <c r="CI111" s="340"/>
      <c r="CJ111" s="340"/>
      <c r="CK111" s="340"/>
      <c r="CL111" s="340"/>
      <c r="CM111" s="340"/>
      <c r="CN111" s="340"/>
      <c r="CO111" s="340"/>
      <c r="CP111" s="340"/>
      <c r="CQ111" s="52" t="s">
        <v>520</v>
      </c>
      <c r="CR111" s="9" t="s">
        <v>404</v>
      </c>
      <c r="CS111" s="9"/>
      <c r="CT111" s="22" t="s">
        <v>111</v>
      </c>
      <c r="CU111" s="54" t="s">
        <v>242</v>
      </c>
      <c r="CV111" s="68" t="s">
        <v>163</v>
      </c>
      <c r="CW111" s="68" t="s">
        <v>210</v>
      </c>
      <c r="CX111" s="68" t="s">
        <v>108</v>
      </c>
      <c r="CY111" s="68" t="s">
        <v>514</v>
      </c>
      <c r="CZ111" s="68" t="s">
        <v>515</v>
      </c>
      <c r="DA111" s="68" t="s">
        <v>258</v>
      </c>
      <c r="DB111" s="68" t="s">
        <v>450</v>
      </c>
      <c r="DC111" s="56" t="s">
        <v>544</v>
      </c>
      <c r="DD111" s="13"/>
      <c r="DE111" s="13"/>
      <c r="DF111" s="13" t="s">
        <v>247</v>
      </c>
      <c r="DG111" s="13"/>
      <c r="DH111" s="47" t="s">
        <v>141</v>
      </c>
      <c r="DI111" s="60" t="s">
        <v>519</v>
      </c>
      <c r="DJ111" s="64"/>
      <c r="DK111" s="301"/>
      <c r="DL111" s="301"/>
      <c r="DM111" s="302"/>
      <c r="DN111" s="67" t="s">
        <v>94</v>
      </c>
      <c r="DO111" s="15" t="s">
        <v>200</v>
      </c>
      <c r="DP111" s="15" t="s">
        <v>109</v>
      </c>
      <c r="DQ111" s="15" t="s">
        <v>454</v>
      </c>
      <c r="DR111" s="2"/>
    </row>
    <row r="112" spans="2:122">
      <c r="B112" s="299">
        <v>100946384</v>
      </c>
      <c r="C112" s="9" t="s">
        <v>240</v>
      </c>
      <c r="D112" s="9" t="s">
        <v>266</v>
      </c>
      <c r="E112" s="8">
        <v>2008</v>
      </c>
      <c r="F112" s="9" t="s">
        <v>3646</v>
      </c>
      <c r="G112" s="22" t="s">
        <v>521</v>
      </c>
      <c r="H112" s="304">
        <v>35600</v>
      </c>
      <c r="I112" s="305">
        <v>32750</v>
      </c>
      <c r="J112" s="68" t="s">
        <v>545</v>
      </c>
      <c r="K112" s="69" t="s">
        <v>546</v>
      </c>
      <c r="L112" s="37" t="s">
        <v>88</v>
      </c>
      <c r="M112" s="138">
        <v>2</v>
      </c>
      <c r="N112" s="10">
        <v>4</v>
      </c>
      <c r="O112" s="207">
        <v>181.1</v>
      </c>
      <c r="P112" s="207">
        <v>70.2</v>
      </c>
      <c r="Q112" s="207">
        <v>54.1</v>
      </c>
      <c r="R112" s="207">
        <v>108.7</v>
      </c>
      <c r="S112" s="207">
        <v>59.1</v>
      </c>
      <c r="T112" s="207">
        <v>59.6</v>
      </c>
      <c r="U112" s="207"/>
      <c r="V112" s="207"/>
      <c r="W112" s="207"/>
      <c r="X112" s="207">
        <v>36.1</v>
      </c>
      <c r="Y112" s="116">
        <v>0.28000000000000003</v>
      </c>
      <c r="Z112" s="207">
        <v>99.6</v>
      </c>
      <c r="AA112" s="207">
        <v>11.1</v>
      </c>
      <c r="AB112" s="207"/>
      <c r="AC112" s="10">
        <v>3351</v>
      </c>
      <c r="AD112" s="10"/>
      <c r="AE112" s="10"/>
      <c r="AF112" s="27"/>
      <c r="AG112" s="39" t="s">
        <v>241</v>
      </c>
      <c r="AH112" s="205">
        <v>3</v>
      </c>
      <c r="AI112" s="11">
        <v>230</v>
      </c>
      <c r="AJ112" s="11">
        <v>6500</v>
      </c>
      <c r="AK112" s="11">
        <v>200</v>
      </c>
      <c r="AL112" s="11">
        <v>2750</v>
      </c>
      <c r="AM112" s="11">
        <v>24</v>
      </c>
      <c r="AN112" s="11" t="s">
        <v>99</v>
      </c>
      <c r="AO112" s="11" t="s">
        <v>112</v>
      </c>
      <c r="AP112" s="14" t="s">
        <v>146</v>
      </c>
      <c r="AQ112" s="49" t="s">
        <v>105</v>
      </c>
      <c r="AR112" s="40" t="s">
        <v>92</v>
      </c>
      <c r="AS112" s="301" t="s">
        <v>101</v>
      </c>
      <c r="AT112" s="12">
        <v>16.100000000000001</v>
      </c>
      <c r="AU112" s="12">
        <v>21</v>
      </c>
      <c r="AV112" s="12" t="s">
        <v>3817</v>
      </c>
      <c r="AW112" s="30" t="s">
        <v>3857</v>
      </c>
      <c r="AX112" s="12"/>
      <c r="AY112" s="12"/>
      <c r="AZ112" s="12"/>
      <c r="BA112" s="12"/>
      <c r="BB112" s="12"/>
      <c r="BC112" s="12"/>
      <c r="BD112" s="209">
        <v>37.1</v>
      </c>
      <c r="BE112" s="210"/>
      <c r="BF112" s="210">
        <v>41.8</v>
      </c>
      <c r="BG112" s="210">
        <v>55.3</v>
      </c>
      <c r="BH112" s="210">
        <v>36.1</v>
      </c>
      <c r="BI112" s="210"/>
      <c r="BJ112" s="210">
        <v>33.700000000000003</v>
      </c>
      <c r="BK112" s="211">
        <v>51.9</v>
      </c>
      <c r="BL112" s="36" t="s">
        <v>102</v>
      </c>
      <c r="BM112" s="8" t="s">
        <v>102</v>
      </c>
      <c r="BN112" s="8" t="s">
        <v>2773</v>
      </c>
      <c r="BO112" s="8" t="s">
        <v>2774</v>
      </c>
      <c r="BP112" s="334" t="s">
        <v>3141</v>
      </c>
      <c r="BQ112" s="300" t="s">
        <v>2524</v>
      </c>
      <c r="BR112" s="300" t="s">
        <v>3010</v>
      </c>
      <c r="BS112" s="300"/>
      <c r="BT112" s="349" t="s">
        <v>2972</v>
      </c>
      <c r="BU112" s="337"/>
      <c r="BV112" s="337"/>
      <c r="BW112" s="337"/>
      <c r="BX112" s="337"/>
      <c r="BY112" s="338"/>
      <c r="BZ112" s="338" t="s">
        <v>2432</v>
      </c>
      <c r="CA112" s="338" t="s">
        <v>2433</v>
      </c>
      <c r="CB112" s="348"/>
      <c r="CC112" s="339"/>
      <c r="CD112" s="339"/>
      <c r="CE112" s="339"/>
      <c r="CF112" s="339"/>
      <c r="CG112" s="339"/>
      <c r="CH112" s="347"/>
      <c r="CI112" s="340"/>
      <c r="CJ112" s="340"/>
      <c r="CK112" s="340"/>
      <c r="CL112" s="340"/>
      <c r="CM112" s="340"/>
      <c r="CN112" s="340"/>
      <c r="CO112" s="340"/>
      <c r="CP112" s="340"/>
      <c r="CQ112" s="52" t="s">
        <v>524</v>
      </c>
      <c r="CR112" s="9" t="s">
        <v>245</v>
      </c>
      <c r="CS112" s="9"/>
      <c r="CT112" s="22" t="s">
        <v>111</v>
      </c>
      <c r="CU112" s="54" t="s">
        <v>547</v>
      </c>
      <c r="CV112" s="68" t="s">
        <v>178</v>
      </c>
      <c r="CW112" s="68" t="s">
        <v>165</v>
      </c>
      <c r="CX112" s="68" t="s">
        <v>108</v>
      </c>
      <c r="CY112" s="68" t="s">
        <v>522</v>
      </c>
      <c r="CZ112" s="68" t="s">
        <v>498</v>
      </c>
      <c r="DA112" s="68" t="s">
        <v>258</v>
      </c>
      <c r="DB112" s="68" t="s">
        <v>450</v>
      </c>
      <c r="DC112" s="56" t="s">
        <v>157</v>
      </c>
      <c r="DD112" s="13"/>
      <c r="DE112" s="13"/>
      <c r="DF112" s="13" t="s">
        <v>462</v>
      </c>
      <c r="DG112" s="13"/>
      <c r="DH112" s="47" t="s">
        <v>141</v>
      </c>
      <c r="DI112" s="60" t="s">
        <v>523</v>
      </c>
      <c r="DJ112" s="64"/>
      <c r="DK112" s="301"/>
      <c r="DL112" s="301"/>
      <c r="DM112" s="302"/>
      <c r="DN112" s="67" t="s">
        <v>94</v>
      </c>
      <c r="DO112" s="15" t="s">
        <v>200</v>
      </c>
      <c r="DP112" s="15" t="s">
        <v>109</v>
      </c>
      <c r="DQ112" s="15" t="s">
        <v>454</v>
      </c>
      <c r="DR112" s="2"/>
    </row>
    <row r="113" spans="2:122">
      <c r="B113" s="299">
        <v>100946385</v>
      </c>
      <c r="C113" s="9" t="s">
        <v>240</v>
      </c>
      <c r="D113" s="9" t="s">
        <v>266</v>
      </c>
      <c r="E113" s="8">
        <v>2008</v>
      </c>
      <c r="F113" s="9" t="s">
        <v>3667</v>
      </c>
      <c r="G113" s="22" t="s">
        <v>525</v>
      </c>
      <c r="H113" s="304">
        <v>37400</v>
      </c>
      <c r="I113" s="305">
        <v>34410</v>
      </c>
      <c r="J113" s="68" t="s">
        <v>545</v>
      </c>
      <c r="K113" s="69" t="s">
        <v>546</v>
      </c>
      <c r="L113" s="37" t="s">
        <v>88</v>
      </c>
      <c r="M113" s="138">
        <v>2</v>
      </c>
      <c r="N113" s="10">
        <v>4</v>
      </c>
      <c r="O113" s="207">
        <v>181.1</v>
      </c>
      <c r="P113" s="207">
        <v>70.2</v>
      </c>
      <c r="Q113" s="207">
        <v>54.9</v>
      </c>
      <c r="R113" s="207">
        <v>108.7</v>
      </c>
      <c r="S113" s="207">
        <v>59.1</v>
      </c>
      <c r="T113" s="207">
        <v>59.6</v>
      </c>
      <c r="U113" s="207"/>
      <c r="V113" s="207"/>
      <c r="W113" s="207"/>
      <c r="X113" s="207">
        <v>38.700000000000003</v>
      </c>
      <c r="Y113" s="116">
        <v>0.3</v>
      </c>
      <c r="Z113" s="207">
        <v>99.6</v>
      </c>
      <c r="AA113" s="207">
        <v>11.1</v>
      </c>
      <c r="AB113" s="207"/>
      <c r="AC113" s="10">
        <v>3582</v>
      </c>
      <c r="AD113" s="10"/>
      <c r="AE113" s="10"/>
      <c r="AF113" s="27"/>
      <c r="AG113" s="39" t="s">
        <v>241</v>
      </c>
      <c r="AH113" s="205">
        <v>3</v>
      </c>
      <c r="AI113" s="11">
        <v>230</v>
      </c>
      <c r="AJ113" s="11">
        <v>6500</v>
      </c>
      <c r="AK113" s="11">
        <v>200</v>
      </c>
      <c r="AL113" s="11">
        <v>2750</v>
      </c>
      <c r="AM113" s="11">
        <v>24</v>
      </c>
      <c r="AN113" s="11" t="s">
        <v>99</v>
      </c>
      <c r="AO113" s="11" t="s">
        <v>112</v>
      </c>
      <c r="AP113" s="14" t="s">
        <v>137</v>
      </c>
      <c r="AQ113" s="49" t="s">
        <v>105</v>
      </c>
      <c r="AR113" s="40" t="s">
        <v>92</v>
      </c>
      <c r="AS113" s="301" t="s">
        <v>101</v>
      </c>
      <c r="AT113" s="12">
        <v>16.100000000000001</v>
      </c>
      <c r="AU113" s="12">
        <v>20</v>
      </c>
      <c r="AV113" s="12" t="s">
        <v>3816</v>
      </c>
      <c r="AW113" s="30" t="s">
        <v>3903</v>
      </c>
      <c r="AX113" s="12"/>
      <c r="AY113" s="12"/>
      <c r="AZ113" s="12"/>
      <c r="BA113" s="12"/>
      <c r="BB113" s="12"/>
      <c r="BC113" s="12"/>
      <c r="BD113" s="209">
        <v>37.1</v>
      </c>
      <c r="BE113" s="210"/>
      <c r="BF113" s="210">
        <v>41.8</v>
      </c>
      <c r="BG113" s="210">
        <v>55.3</v>
      </c>
      <c r="BH113" s="210">
        <v>36.1</v>
      </c>
      <c r="BI113" s="210"/>
      <c r="BJ113" s="210">
        <v>33.700000000000003</v>
      </c>
      <c r="BK113" s="211">
        <v>51.9</v>
      </c>
      <c r="BL113" s="36" t="s">
        <v>102</v>
      </c>
      <c r="BM113" s="8" t="s">
        <v>102</v>
      </c>
      <c r="BN113" s="8" t="s">
        <v>2773</v>
      </c>
      <c r="BO113" s="8" t="s">
        <v>2774</v>
      </c>
      <c r="BP113" s="334" t="s">
        <v>3142</v>
      </c>
      <c r="BQ113" s="300" t="s">
        <v>2524</v>
      </c>
      <c r="BR113" s="300" t="s">
        <v>3010</v>
      </c>
      <c r="BS113" s="300"/>
      <c r="BT113" s="349" t="s">
        <v>2972</v>
      </c>
      <c r="BU113" s="337"/>
      <c r="BV113" s="337"/>
      <c r="BW113" s="337"/>
      <c r="BX113" s="337"/>
      <c r="BY113" s="338"/>
      <c r="BZ113" s="338" t="s">
        <v>2432</v>
      </c>
      <c r="CA113" s="338" t="s">
        <v>2433</v>
      </c>
      <c r="CB113" s="348"/>
      <c r="CC113" s="339"/>
      <c r="CD113" s="339"/>
      <c r="CE113" s="339"/>
      <c r="CF113" s="339"/>
      <c r="CG113" s="339"/>
      <c r="CH113" s="347"/>
      <c r="CI113" s="340"/>
      <c r="CJ113" s="340"/>
      <c r="CK113" s="340"/>
      <c r="CL113" s="340"/>
      <c r="CM113" s="340"/>
      <c r="CN113" s="340"/>
      <c r="CO113" s="340"/>
      <c r="CP113" s="340"/>
      <c r="CQ113" s="52" t="s">
        <v>527</v>
      </c>
      <c r="CR113" s="9" t="s">
        <v>404</v>
      </c>
      <c r="CS113" s="9"/>
      <c r="CT113" s="22" t="s">
        <v>111</v>
      </c>
      <c r="CU113" s="54" t="s">
        <v>547</v>
      </c>
      <c r="CV113" s="68" t="s">
        <v>178</v>
      </c>
      <c r="CW113" s="68" t="s">
        <v>165</v>
      </c>
      <c r="CX113" s="68" t="s">
        <v>108</v>
      </c>
      <c r="CY113" s="68" t="s">
        <v>522</v>
      </c>
      <c r="CZ113" s="68" t="s">
        <v>498</v>
      </c>
      <c r="DA113" s="68" t="s">
        <v>258</v>
      </c>
      <c r="DB113" s="68" t="s">
        <v>450</v>
      </c>
      <c r="DC113" s="56" t="s">
        <v>157</v>
      </c>
      <c r="DD113" s="13"/>
      <c r="DE113" s="13"/>
      <c r="DF113" s="13" t="s">
        <v>462</v>
      </c>
      <c r="DG113" s="13"/>
      <c r="DH113" s="47" t="s">
        <v>141</v>
      </c>
      <c r="DI113" s="60" t="s">
        <v>526</v>
      </c>
      <c r="DJ113" s="64"/>
      <c r="DK113" s="301"/>
      <c r="DL113" s="301"/>
      <c r="DM113" s="302"/>
      <c r="DN113" s="67" t="s">
        <v>94</v>
      </c>
      <c r="DO113" s="15" t="s">
        <v>200</v>
      </c>
      <c r="DP113" s="15" t="s">
        <v>109</v>
      </c>
      <c r="DQ113" s="15" t="s">
        <v>454</v>
      </c>
      <c r="DR113" s="2"/>
    </row>
    <row r="114" spans="2:122">
      <c r="B114" s="299">
        <v>100946386</v>
      </c>
      <c r="C114" s="9" t="s">
        <v>240</v>
      </c>
      <c r="D114" s="9" t="s">
        <v>266</v>
      </c>
      <c r="E114" s="8">
        <v>2008</v>
      </c>
      <c r="F114" s="9" t="s">
        <v>3666</v>
      </c>
      <c r="G114" s="22" t="s">
        <v>528</v>
      </c>
      <c r="H114" s="304">
        <v>41200</v>
      </c>
      <c r="I114" s="305">
        <v>37905</v>
      </c>
      <c r="J114" s="68" t="s">
        <v>545</v>
      </c>
      <c r="K114" s="69" t="s">
        <v>546</v>
      </c>
      <c r="L114" s="37" t="s">
        <v>88</v>
      </c>
      <c r="M114" s="138">
        <v>2</v>
      </c>
      <c r="N114" s="10">
        <v>4</v>
      </c>
      <c r="O114" s="207">
        <v>181.1</v>
      </c>
      <c r="P114" s="207">
        <v>70.2</v>
      </c>
      <c r="Q114" s="207">
        <v>54.1</v>
      </c>
      <c r="R114" s="207">
        <v>108.7</v>
      </c>
      <c r="S114" s="207">
        <v>59.1</v>
      </c>
      <c r="T114" s="207">
        <v>59.6</v>
      </c>
      <c r="U114" s="207"/>
      <c r="V114" s="207"/>
      <c r="W114" s="207"/>
      <c r="X114" s="207">
        <v>36.1</v>
      </c>
      <c r="Y114" s="116">
        <v>0.3</v>
      </c>
      <c r="Z114" s="207">
        <v>99.6</v>
      </c>
      <c r="AA114" s="207">
        <v>11.1</v>
      </c>
      <c r="AB114" s="207"/>
      <c r="AC114" s="10">
        <v>3571</v>
      </c>
      <c r="AD114" s="10">
        <v>4497</v>
      </c>
      <c r="AE114" s="10"/>
      <c r="AF114" s="27"/>
      <c r="AG114" s="39" t="s">
        <v>241</v>
      </c>
      <c r="AH114" s="205">
        <v>3</v>
      </c>
      <c r="AI114" s="11">
        <v>300</v>
      </c>
      <c r="AJ114" s="11">
        <v>5800</v>
      </c>
      <c r="AK114" s="11">
        <v>300</v>
      </c>
      <c r="AL114" s="11">
        <v>1400</v>
      </c>
      <c r="AM114" s="11">
        <v>24</v>
      </c>
      <c r="AN114" s="11" t="s">
        <v>99</v>
      </c>
      <c r="AO114" s="11" t="s">
        <v>112</v>
      </c>
      <c r="AP114" s="14" t="s">
        <v>146</v>
      </c>
      <c r="AQ114" s="49" t="s">
        <v>105</v>
      </c>
      <c r="AR114" s="40" t="s">
        <v>92</v>
      </c>
      <c r="AS114" s="301" t="s">
        <v>101</v>
      </c>
      <c r="AT114" s="12">
        <v>16.100000000000001</v>
      </c>
      <c r="AU114" s="12">
        <v>20</v>
      </c>
      <c r="AV114" s="12" t="s">
        <v>3790</v>
      </c>
      <c r="AW114" s="30" t="s">
        <v>3856</v>
      </c>
      <c r="AX114" s="12"/>
      <c r="AY114" s="12"/>
      <c r="AZ114" s="12"/>
      <c r="BA114" s="12"/>
      <c r="BB114" s="12"/>
      <c r="BC114" s="12"/>
      <c r="BD114" s="209">
        <v>37.1</v>
      </c>
      <c r="BE114" s="210"/>
      <c r="BF114" s="210">
        <v>41.8</v>
      </c>
      <c r="BG114" s="210">
        <v>55.3</v>
      </c>
      <c r="BH114" s="210">
        <v>36.1</v>
      </c>
      <c r="BI114" s="210"/>
      <c r="BJ114" s="210">
        <v>33.700000000000003</v>
      </c>
      <c r="BK114" s="211">
        <v>51.9</v>
      </c>
      <c r="BL114" s="36" t="s">
        <v>102</v>
      </c>
      <c r="BM114" s="8" t="s">
        <v>102</v>
      </c>
      <c r="BN114" s="8" t="s">
        <v>2773</v>
      </c>
      <c r="BO114" s="8" t="s">
        <v>2774</v>
      </c>
      <c r="BP114" s="334" t="s">
        <v>3143</v>
      </c>
      <c r="BQ114" s="300" t="s">
        <v>2524</v>
      </c>
      <c r="BR114" s="300" t="s">
        <v>3010</v>
      </c>
      <c r="BS114" s="300"/>
      <c r="BT114" s="349" t="s">
        <v>2972</v>
      </c>
      <c r="BU114" s="337"/>
      <c r="BV114" s="337"/>
      <c r="BW114" s="337"/>
      <c r="BX114" s="337"/>
      <c r="BY114" s="338"/>
      <c r="BZ114" s="338" t="s">
        <v>2432</v>
      </c>
      <c r="CA114" s="338" t="s">
        <v>2433</v>
      </c>
      <c r="CB114" s="348"/>
      <c r="CC114" s="339"/>
      <c r="CD114" s="339"/>
      <c r="CE114" s="339"/>
      <c r="CF114" s="339"/>
      <c r="CG114" s="339"/>
      <c r="CH114" s="347"/>
      <c r="CI114" s="340"/>
      <c r="CJ114" s="340"/>
      <c r="CK114" s="340"/>
      <c r="CL114" s="340"/>
      <c r="CM114" s="340"/>
      <c r="CN114" s="340"/>
      <c r="CO114" s="340"/>
      <c r="CP114" s="340"/>
      <c r="CQ114" s="52" t="s">
        <v>531</v>
      </c>
      <c r="CR114" s="9" t="s">
        <v>246</v>
      </c>
      <c r="CS114" s="9"/>
      <c r="CT114" s="22" t="s">
        <v>111</v>
      </c>
      <c r="CU114" s="54" t="s">
        <v>465</v>
      </c>
      <c r="CV114" s="68" t="s">
        <v>178</v>
      </c>
      <c r="CW114" s="68" t="s">
        <v>164</v>
      </c>
      <c r="CX114" s="68" t="s">
        <v>108</v>
      </c>
      <c r="CY114" s="68" t="s">
        <v>529</v>
      </c>
      <c r="CZ114" s="68" t="s">
        <v>504</v>
      </c>
      <c r="DA114" s="68" t="s">
        <v>162</v>
      </c>
      <c r="DB114" s="68" t="s">
        <v>548</v>
      </c>
      <c r="DC114" s="56" t="s">
        <v>157</v>
      </c>
      <c r="DD114" s="13"/>
      <c r="DE114" s="13"/>
      <c r="DF114" s="13" t="s">
        <v>462</v>
      </c>
      <c r="DG114" s="13"/>
      <c r="DH114" s="47" t="s">
        <v>141</v>
      </c>
      <c r="DI114" s="60" t="s">
        <v>530</v>
      </c>
      <c r="DJ114" s="64"/>
      <c r="DK114" s="301"/>
      <c r="DL114" s="301"/>
      <c r="DM114" s="302"/>
      <c r="DN114" s="67" t="s">
        <v>94</v>
      </c>
      <c r="DO114" s="15" t="s">
        <v>200</v>
      </c>
      <c r="DP114" s="15" t="s">
        <v>109</v>
      </c>
      <c r="DQ114" s="15" t="s">
        <v>454</v>
      </c>
      <c r="DR114" s="2"/>
    </row>
    <row r="115" spans="2:122">
      <c r="B115" s="299">
        <v>100946468</v>
      </c>
      <c r="C115" s="9" t="s">
        <v>240</v>
      </c>
      <c r="D115" s="9" t="s">
        <v>266</v>
      </c>
      <c r="E115" s="8">
        <v>2008</v>
      </c>
      <c r="F115" s="9" t="s">
        <v>3668</v>
      </c>
      <c r="G115" s="22" t="s">
        <v>549</v>
      </c>
      <c r="H115" s="304">
        <v>43000</v>
      </c>
      <c r="I115" s="305">
        <v>39560</v>
      </c>
      <c r="J115" s="68" t="s">
        <v>545</v>
      </c>
      <c r="K115" s="69" t="s">
        <v>546</v>
      </c>
      <c r="L115" s="37" t="s">
        <v>88</v>
      </c>
      <c r="M115" s="138">
        <v>2</v>
      </c>
      <c r="N115" s="10">
        <v>4</v>
      </c>
      <c r="O115" s="207">
        <v>181.1</v>
      </c>
      <c r="P115" s="207">
        <v>70.2</v>
      </c>
      <c r="Q115" s="207">
        <v>54.1</v>
      </c>
      <c r="R115" s="207">
        <v>108.7</v>
      </c>
      <c r="S115" s="207">
        <v>59.1</v>
      </c>
      <c r="T115" s="207">
        <v>59.6</v>
      </c>
      <c r="U115" s="207"/>
      <c r="V115" s="207"/>
      <c r="W115" s="207"/>
      <c r="X115" s="207"/>
      <c r="Y115" s="116">
        <v>0.3</v>
      </c>
      <c r="Z115" s="207">
        <v>99.6</v>
      </c>
      <c r="AA115" s="207">
        <v>11.1</v>
      </c>
      <c r="AB115" s="207"/>
      <c r="AC115" s="10">
        <v>3759</v>
      </c>
      <c r="AD115" s="10">
        <v>4497</v>
      </c>
      <c r="AE115" s="10"/>
      <c r="AF115" s="27"/>
      <c r="AG115" s="39" t="s">
        <v>241</v>
      </c>
      <c r="AH115" s="205">
        <v>3</v>
      </c>
      <c r="AI115" s="11">
        <v>300</v>
      </c>
      <c r="AJ115" s="11">
        <v>5800</v>
      </c>
      <c r="AK115" s="11">
        <v>300</v>
      </c>
      <c r="AL115" s="11">
        <v>1400</v>
      </c>
      <c r="AM115" s="11">
        <v>24</v>
      </c>
      <c r="AN115" s="11" t="s">
        <v>99</v>
      </c>
      <c r="AO115" s="11" t="s">
        <v>112</v>
      </c>
      <c r="AP115" s="14" t="s">
        <v>137</v>
      </c>
      <c r="AQ115" s="49" t="s">
        <v>105</v>
      </c>
      <c r="AR115" s="40" t="s">
        <v>92</v>
      </c>
      <c r="AS115" s="301" t="s">
        <v>101</v>
      </c>
      <c r="AT115" s="12">
        <v>16.100000000000001</v>
      </c>
      <c r="AU115" s="12">
        <v>19</v>
      </c>
      <c r="AV115" s="12" t="s">
        <v>3849</v>
      </c>
      <c r="AW115" s="30" t="s">
        <v>3902</v>
      </c>
      <c r="AX115" s="12"/>
      <c r="AY115" s="12"/>
      <c r="AZ115" s="12"/>
      <c r="BA115" s="12"/>
      <c r="BB115" s="12"/>
      <c r="BC115" s="12"/>
      <c r="BD115" s="209">
        <v>37.1</v>
      </c>
      <c r="BE115" s="210"/>
      <c r="BF115" s="210">
        <v>41.8</v>
      </c>
      <c r="BG115" s="210">
        <v>55.3</v>
      </c>
      <c r="BH115" s="210">
        <v>36.1</v>
      </c>
      <c r="BI115" s="210"/>
      <c r="BJ115" s="210">
        <v>33.700000000000003</v>
      </c>
      <c r="BK115" s="211">
        <v>51.9</v>
      </c>
      <c r="BL115" s="36" t="s">
        <v>102</v>
      </c>
      <c r="BM115" s="8" t="s">
        <v>102</v>
      </c>
      <c r="BN115" s="8" t="s">
        <v>2773</v>
      </c>
      <c r="BO115" s="8" t="s">
        <v>2774</v>
      </c>
      <c r="BP115" s="334" t="s">
        <v>3144</v>
      </c>
      <c r="BQ115" s="300" t="s">
        <v>2524</v>
      </c>
      <c r="BR115" s="300" t="s">
        <v>3010</v>
      </c>
      <c r="BS115" s="300"/>
      <c r="BT115" s="349" t="s">
        <v>2972</v>
      </c>
      <c r="BU115" s="337"/>
      <c r="BV115" s="337"/>
      <c r="BW115" s="337"/>
      <c r="BX115" s="337"/>
      <c r="BY115" s="338"/>
      <c r="BZ115" s="338" t="s">
        <v>2432</v>
      </c>
      <c r="CA115" s="338" t="s">
        <v>2433</v>
      </c>
      <c r="CB115" s="348"/>
      <c r="CC115" s="339"/>
      <c r="CD115" s="339"/>
      <c r="CE115" s="339"/>
      <c r="CF115" s="339"/>
      <c r="CG115" s="339"/>
      <c r="CH115" s="347"/>
      <c r="CI115" s="340"/>
      <c r="CJ115" s="340"/>
      <c r="CK115" s="340"/>
      <c r="CL115" s="340"/>
      <c r="CM115" s="340"/>
      <c r="CN115" s="340"/>
      <c r="CO115" s="340"/>
      <c r="CP115" s="340"/>
      <c r="CQ115" s="52" t="s">
        <v>551</v>
      </c>
      <c r="CR115" s="9" t="s">
        <v>512</v>
      </c>
      <c r="CS115" s="9"/>
      <c r="CT115" s="22" t="s">
        <v>111</v>
      </c>
      <c r="CU115" s="54" t="s">
        <v>465</v>
      </c>
      <c r="CV115" s="68" t="s">
        <v>178</v>
      </c>
      <c r="CW115" s="68" t="s">
        <v>164</v>
      </c>
      <c r="CX115" s="68" t="s">
        <v>108</v>
      </c>
      <c r="CY115" s="68" t="s">
        <v>529</v>
      </c>
      <c r="CZ115" s="68" t="s">
        <v>504</v>
      </c>
      <c r="DA115" s="68" t="s">
        <v>162</v>
      </c>
      <c r="DB115" s="68" t="s">
        <v>548</v>
      </c>
      <c r="DC115" s="56" t="s">
        <v>157</v>
      </c>
      <c r="DD115" s="13"/>
      <c r="DE115" s="13"/>
      <c r="DF115" s="13" t="s">
        <v>462</v>
      </c>
      <c r="DG115" s="13"/>
      <c r="DH115" s="47" t="s">
        <v>141</v>
      </c>
      <c r="DI115" s="60" t="s">
        <v>550</v>
      </c>
      <c r="DJ115" s="64"/>
      <c r="DK115" s="301"/>
      <c r="DL115" s="301"/>
      <c r="DM115" s="302"/>
      <c r="DN115" s="67" t="s">
        <v>94</v>
      </c>
      <c r="DO115" s="15" t="s">
        <v>200</v>
      </c>
      <c r="DP115" s="15" t="s">
        <v>109</v>
      </c>
      <c r="DQ115" s="15" t="s">
        <v>454</v>
      </c>
      <c r="DR115" s="2"/>
    </row>
    <row r="116" spans="2:122">
      <c r="B116" s="299">
        <v>100946469</v>
      </c>
      <c r="C116" s="9" t="s">
        <v>240</v>
      </c>
      <c r="D116" s="9" t="s">
        <v>266</v>
      </c>
      <c r="E116" s="8">
        <v>2008</v>
      </c>
      <c r="F116" s="9" t="s">
        <v>3646</v>
      </c>
      <c r="G116" s="22" t="s">
        <v>532</v>
      </c>
      <c r="H116" s="304">
        <v>43500</v>
      </c>
      <c r="I116" s="305">
        <v>40020</v>
      </c>
      <c r="J116" s="68" t="s">
        <v>545</v>
      </c>
      <c r="K116" s="69" t="s">
        <v>546</v>
      </c>
      <c r="L116" s="37" t="s">
        <v>192</v>
      </c>
      <c r="M116" s="138">
        <v>2</v>
      </c>
      <c r="N116" s="10">
        <v>4</v>
      </c>
      <c r="O116" s="207">
        <v>180.6</v>
      </c>
      <c r="P116" s="207">
        <v>70.2</v>
      </c>
      <c r="Q116" s="207">
        <v>54.5</v>
      </c>
      <c r="R116" s="207">
        <v>108.7</v>
      </c>
      <c r="S116" s="207">
        <v>59.1</v>
      </c>
      <c r="T116" s="207">
        <v>59.6</v>
      </c>
      <c r="U116" s="207"/>
      <c r="V116" s="207"/>
      <c r="W116" s="207"/>
      <c r="X116" s="207">
        <v>36.1</v>
      </c>
      <c r="Y116" s="116">
        <v>0.3</v>
      </c>
      <c r="Z116" s="207">
        <v>93.2</v>
      </c>
      <c r="AA116" s="207">
        <v>9</v>
      </c>
      <c r="AB116" s="207"/>
      <c r="AC116" s="10">
        <v>3792</v>
      </c>
      <c r="AD116" s="10">
        <v>4674</v>
      </c>
      <c r="AE116" s="10"/>
      <c r="AF116" s="27"/>
      <c r="AG116" s="39" t="s">
        <v>241</v>
      </c>
      <c r="AH116" s="205">
        <v>3</v>
      </c>
      <c r="AI116" s="11">
        <v>230</v>
      </c>
      <c r="AJ116" s="11">
        <v>6500</v>
      </c>
      <c r="AK116" s="11">
        <v>200</v>
      </c>
      <c r="AL116" s="11">
        <v>2750</v>
      </c>
      <c r="AM116" s="11">
        <v>24</v>
      </c>
      <c r="AN116" s="11" t="s">
        <v>99</v>
      </c>
      <c r="AO116" s="11" t="s">
        <v>112</v>
      </c>
      <c r="AP116" s="14" t="s">
        <v>146</v>
      </c>
      <c r="AQ116" s="49" t="s">
        <v>105</v>
      </c>
      <c r="AR116" s="40" t="s">
        <v>92</v>
      </c>
      <c r="AS116" s="301" t="s">
        <v>101</v>
      </c>
      <c r="AT116" s="12">
        <v>16.100000000000001</v>
      </c>
      <c r="AU116" s="12">
        <v>20</v>
      </c>
      <c r="AV116" s="12" t="s">
        <v>3789</v>
      </c>
      <c r="AW116" s="30" t="s">
        <v>3906</v>
      </c>
      <c r="AX116" s="12"/>
      <c r="AY116" s="12"/>
      <c r="AZ116" s="12"/>
      <c r="BA116" s="12"/>
      <c r="BB116" s="12"/>
      <c r="BC116" s="12"/>
      <c r="BD116" s="209">
        <v>38</v>
      </c>
      <c r="BE116" s="210"/>
      <c r="BF116" s="210">
        <v>41.8</v>
      </c>
      <c r="BG116" s="210">
        <v>55.3</v>
      </c>
      <c r="BH116" s="210">
        <v>36.5</v>
      </c>
      <c r="BI116" s="210"/>
      <c r="BJ116" s="210">
        <v>31.9</v>
      </c>
      <c r="BK116" s="211">
        <v>49.3</v>
      </c>
      <c r="BL116" s="36" t="s">
        <v>102</v>
      </c>
      <c r="BM116" s="8" t="s">
        <v>102</v>
      </c>
      <c r="BN116" s="8" t="s">
        <v>2773</v>
      </c>
      <c r="BO116" s="8" t="s">
        <v>2774</v>
      </c>
      <c r="BP116" s="334" t="s">
        <v>3145</v>
      </c>
      <c r="BQ116" s="300" t="s">
        <v>2524</v>
      </c>
      <c r="BR116" s="300" t="s">
        <v>3010</v>
      </c>
      <c r="BS116" s="300"/>
      <c r="BT116" s="349" t="s">
        <v>2972</v>
      </c>
      <c r="BU116" s="337"/>
      <c r="BV116" s="337"/>
      <c r="BW116" s="337"/>
      <c r="BX116" s="337"/>
      <c r="BY116" s="338"/>
      <c r="BZ116" s="338" t="s">
        <v>2432</v>
      </c>
      <c r="CA116" s="338" t="s">
        <v>2433</v>
      </c>
      <c r="CB116" s="348"/>
      <c r="CC116" s="339"/>
      <c r="CD116" s="339"/>
      <c r="CE116" s="339"/>
      <c r="CF116" s="339"/>
      <c r="CG116" s="339"/>
      <c r="CH116" s="347"/>
      <c r="CI116" s="340"/>
      <c r="CJ116" s="340"/>
      <c r="CK116" s="340"/>
      <c r="CL116" s="340"/>
      <c r="CM116" s="340"/>
      <c r="CN116" s="340"/>
      <c r="CO116" s="340"/>
      <c r="CP116" s="340"/>
      <c r="CQ116" s="52" t="s">
        <v>300</v>
      </c>
      <c r="CR116" s="9" t="s">
        <v>245</v>
      </c>
      <c r="CS116" s="9" t="s">
        <v>552</v>
      </c>
      <c r="CT116" s="22" t="s">
        <v>111</v>
      </c>
      <c r="CU116" s="54" t="s">
        <v>465</v>
      </c>
      <c r="CV116" s="68" t="s">
        <v>533</v>
      </c>
      <c r="CW116" s="68" t="s">
        <v>221</v>
      </c>
      <c r="CX116" s="68" t="s">
        <v>108</v>
      </c>
      <c r="CY116" s="68" t="s">
        <v>529</v>
      </c>
      <c r="CZ116" s="68" t="s">
        <v>534</v>
      </c>
      <c r="DA116" s="68" t="s">
        <v>161</v>
      </c>
      <c r="DB116" s="68" t="s">
        <v>553</v>
      </c>
      <c r="DC116" s="56" t="s">
        <v>535</v>
      </c>
      <c r="DD116" s="13"/>
      <c r="DE116" s="13"/>
      <c r="DF116" s="13" t="s">
        <v>505</v>
      </c>
      <c r="DG116" s="13"/>
      <c r="DH116" s="47" t="s">
        <v>141</v>
      </c>
      <c r="DI116" s="60" t="s">
        <v>536</v>
      </c>
      <c r="DJ116" s="64"/>
      <c r="DK116" s="301"/>
      <c r="DL116" s="301"/>
      <c r="DM116" s="302"/>
      <c r="DN116" s="67" t="s">
        <v>94</v>
      </c>
      <c r="DO116" s="15" t="s">
        <v>200</v>
      </c>
      <c r="DP116" s="15" t="s">
        <v>109</v>
      </c>
      <c r="DQ116" s="15" t="s">
        <v>454</v>
      </c>
      <c r="DR116" s="2"/>
    </row>
    <row r="117" spans="2:122">
      <c r="B117" s="299">
        <v>100946470</v>
      </c>
      <c r="C117" s="9" t="s">
        <v>240</v>
      </c>
      <c r="D117" s="9" t="s">
        <v>266</v>
      </c>
      <c r="E117" s="8">
        <v>2008</v>
      </c>
      <c r="F117" s="9" t="s">
        <v>3666</v>
      </c>
      <c r="G117" s="22" t="s">
        <v>537</v>
      </c>
      <c r="H117" s="304">
        <v>49500</v>
      </c>
      <c r="I117" s="305">
        <v>45540</v>
      </c>
      <c r="J117" s="68" t="s">
        <v>554</v>
      </c>
      <c r="K117" s="69" t="s">
        <v>555</v>
      </c>
      <c r="L117" s="37" t="s">
        <v>192</v>
      </c>
      <c r="M117" s="138">
        <v>2</v>
      </c>
      <c r="N117" s="10">
        <v>4</v>
      </c>
      <c r="O117" s="207">
        <v>180.6</v>
      </c>
      <c r="P117" s="207">
        <v>70.2</v>
      </c>
      <c r="Q117" s="207">
        <v>54.5</v>
      </c>
      <c r="R117" s="207">
        <v>108.7</v>
      </c>
      <c r="S117" s="207">
        <v>59.1</v>
      </c>
      <c r="T117" s="207">
        <v>59.6</v>
      </c>
      <c r="U117" s="207"/>
      <c r="V117" s="207"/>
      <c r="W117" s="207"/>
      <c r="X117" s="207">
        <v>36.1</v>
      </c>
      <c r="Y117" s="116">
        <v>0.31</v>
      </c>
      <c r="Z117" s="207">
        <v>93.2</v>
      </c>
      <c r="AA117" s="207">
        <v>9</v>
      </c>
      <c r="AB117" s="207"/>
      <c r="AC117" s="10">
        <v>3946</v>
      </c>
      <c r="AD117" s="10"/>
      <c r="AE117" s="10"/>
      <c r="AF117" s="27"/>
      <c r="AG117" s="39" t="s">
        <v>241</v>
      </c>
      <c r="AH117" s="205">
        <v>3</v>
      </c>
      <c r="AI117" s="11">
        <v>300</v>
      </c>
      <c r="AJ117" s="11">
        <v>5800</v>
      </c>
      <c r="AK117" s="11">
        <v>300</v>
      </c>
      <c r="AL117" s="11">
        <v>1400</v>
      </c>
      <c r="AM117" s="11">
        <v>24</v>
      </c>
      <c r="AN117" s="11" t="s">
        <v>99</v>
      </c>
      <c r="AO117" s="11" t="s">
        <v>112</v>
      </c>
      <c r="AP117" s="14" t="s">
        <v>146</v>
      </c>
      <c r="AQ117" s="49" t="s">
        <v>105</v>
      </c>
      <c r="AR117" s="40" t="s">
        <v>92</v>
      </c>
      <c r="AS117" s="301" t="s">
        <v>101</v>
      </c>
      <c r="AT117" s="12">
        <v>16.100000000000001</v>
      </c>
      <c r="AU117" s="12">
        <v>20</v>
      </c>
      <c r="AV117" s="12" t="s">
        <v>3790</v>
      </c>
      <c r="AW117" s="30" t="s">
        <v>3856</v>
      </c>
      <c r="AX117" s="12"/>
      <c r="AY117" s="12"/>
      <c r="AZ117" s="12"/>
      <c r="BA117" s="12"/>
      <c r="BB117" s="12"/>
      <c r="BC117" s="12"/>
      <c r="BD117" s="209">
        <v>38</v>
      </c>
      <c r="BE117" s="210"/>
      <c r="BF117" s="210">
        <v>41.8</v>
      </c>
      <c r="BG117" s="210">
        <v>55.3</v>
      </c>
      <c r="BH117" s="210">
        <v>36.5</v>
      </c>
      <c r="BI117" s="210"/>
      <c r="BJ117" s="210">
        <v>31.9</v>
      </c>
      <c r="BK117" s="211">
        <v>49.3</v>
      </c>
      <c r="BL117" s="36" t="s">
        <v>102</v>
      </c>
      <c r="BM117" s="8" t="s">
        <v>102</v>
      </c>
      <c r="BN117" s="8" t="s">
        <v>2773</v>
      </c>
      <c r="BO117" s="8" t="s">
        <v>2774</v>
      </c>
      <c r="BP117" s="334" t="s">
        <v>3146</v>
      </c>
      <c r="BQ117" s="300" t="s">
        <v>2524</v>
      </c>
      <c r="BR117" s="300" t="s">
        <v>3010</v>
      </c>
      <c r="BS117" s="300"/>
      <c r="BT117" s="349" t="s">
        <v>2972</v>
      </c>
      <c r="BU117" s="337"/>
      <c r="BV117" s="337"/>
      <c r="BW117" s="337"/>
      <c r="BX117" s="337"/>
      <c r="BY117" s="338"/>
      <c r="BZ117" s="338" t="s">
        <v>2432</v>
      </c>
      <c r="CA117" s="338" t="s">
        <v>2433</v>
      </c>
      <c r="CB117" s="348"/>
      <c r="CC117" s="339"/>
      <c r="CD117" s="339"/>
      <c r="CE117" s="339"/>
      <c r="CF117" s="339"/>
      <c r="CG117" s="339"/>
      <c r="CH117" s="347"/>
      <c r="CI117" s="340"/>
      <c r="CJ117" s="340"/>
      <c r="CK117" s="340"/>
      <c r="CL117" s="340"/>
      <c r="CM117" s="340"/>
      <c r="CN117" s="340"/>
      <c r="CO117" s="340"/>
      <c r="CP117" s="340"/>
      <c r="CQ117" s="52" t="s">
        <v>538</v>
      </c>
      <c r="CR117" s="9" t="s">
        <v>246</v>
      </c>
      <c r="CS117" s="9"/>
      <c r="CT117" s="22" t="s">
        <v>111</v>
      </c>
      <c r="CU117" s="54" t="s">
        <v>556</v>
      </c>
      <c r="CV117" s="68" t="s">
        <v>533</v>
      </c>
      <c r="CW117" s="68" t="s">
        <v>221</v>
      </c>
      <c r="CX117" s="68" t="s">
        <v>108</v>
      </c>
      <c r="CY117" s="68" t="s">
        <v>529</v>
      </c>
      <c r="CZ117" s="68" t="s">
        <v>534</v>
      </c>
      <c r="DA117" s="68" t="s">
        <v>161</v>
      </c>
      <c r="DB117" s="68" t="s">
        <v>557</v>
      </c>
      <c r="DC117" s="56" t="s">
        <v>535</v>
      </c>
      <c r="DD117" s="13"/>
      <c r="DE117" s="13"/>
      <c r="DF117" s="13" t="s">
        <v>505</v>
      </c>
      <c r="DG117" s="13"/>
      <c r="DH117" s="47" t="s">
        <v>141</v>
      </c>
      <c r="DI117" s="60" t="s">
        <v>536</v>
      </c>
      <c r="DJ117" s="64"/>
      <c r="DK117" s="301"/>
      <c r="DL117" s="301"/>
      <c r="DM117" s="302"/>
      <c r="DN117" s="67" t="s">
        <v>94</v>
      </c>
      <c r="DO117" s="15" t="s">
        <v>200</v>
      </c>
      <c r="DP117" s="15" t="s">
        <v>109</v>
      </c>
      <c r="DQ117" s="15" t="s">
        <v>454</v>
      </c>
      <c r="DR117" s="2"/>
    </row>
    <row r="118" spans="2:122">
      <c r="B118" s="299">
        <v>100991471</v>
      </c>
      <c r="C118" s="9" t="s">
        <v>240</v>
      </c>
      <c r="D118" s="237" t="s">
        <v>266</v>
      </c>
      <c r="E118" s="8">
        <v>2008</v>
      </c>
      <c r="F118" s="237" t="s">
        <v>283</v>
      </c>
      <c r="G118" s="238" t="s">
        <v>558</v>
      </c>
      <c r="H118" s="304">
        <v>53800</v>
      </c>
      <c r="I118" s="305">
        <v>49495</v>
      </c>
      <c r="J118" s="68" t="s">
        <v>559</v>
      </c>
      <c r="K118" s="69" t="s">
        <v>560</v>
      </c>
      <c r="L118" s="37" t="s">
        <v>106</v>
      </c>
      <c r="M118" s="138">
        <v>4</v>
      </c>
      <c r="N118" s="10">
        <v>5</v>
      </c>
      <c r="O118" s="207">
        <v>180.4</v>
      </c>
      <c r="P118" s="207">
        <v>71.5</v>
      </c>
      <c r="Q118" s="207">
        <v>57</v>
      </c>
      <c r="R118" s="207">
        <v>108.7</v>
      </c>
      <c r="S118" s="207">
        <v>60.6</v>
      </c>
      <c r="T118" s="207">
        <v>60.6</v>
      </c>
      <c r="U118" s="207"/>
      <c r="V118" s="207"/>
      <c r="W118" s="207"/>
      <c r="X118" s="207">
        <v>38.4</v>
      </c>
      <c r="Y118" s="116">
        <v>0.3</v>
      </c>
      <c r="Z118" s="207"/>
      <c r="AA118" s="207">
        <v>12</v>
      </c>
      <c r="AB118" s="207">
        <v>12</v>
      </c>
      <c r="AC118" s="10">
        <v>3726</v>
      </c>
      <c r="AD118" s="10">
        <v>4740</v>
      </c>
      <c r="AE118" s="10"/>
      <c r="AF118" s="27"/>
      <c r="AG118" s="39" t="s">
        <v>184</v>
      </c>
      <c r="AH118" s="205">
        <v>4</v>
      </c>
      <c r="AI118" s="11">
        <v>414</v>
      </c>
      <c r="AJ118" s="11">
        <v>8300</v>
      </c>
      <c r="AK118" s="11">
        <v>295</v>
      </c>
      <c r="AL118" s="11">
        <v>3900</v>
      </c>
      <c r="AM118" s="11">
        <v>32</v>
      </c>
      <c r="AN118" s="11" t="s">
        <v>99</v>
      </c>
      <c r="AO118" s="11" t="s">
        <v>112</v>
      </c>
      <c r="AP118" s="14" t="s">
        <v>146</v>
      </c>
      <c r="AQ118" s="49" t="s">
        <v>105</v>
      </c>
      <c r="AR118" s="40" t="s">
        <v>92</v>
      </c>
      <c r="AS118" s="301" t="s">
        <v>101</v>
      </c>
      <c r="AT118" s="12">
        <v>16.600000000000001</v>
      </c>
      <c r="AU118" s="12">
        <v>16</v>
      </c>
      <c r="AV118" s="12" t="s">
        <v>3830</v>
      </c>
      <c r="AW118" s="30" t="s">
        <v>3860</v>
      </c>
      <c r="AX118" s="12"/>
      <c r="AY118" s="12"/>
      <c r="AZ118" s="12"/>
      <c r="BA118" s="12"/>
      <c r="BB118" s="12"/>
      <c r="BC118" s="12"/>
      <c r="BD118" s="209">
        <v>38.5</v>
      </c>
      <c r="BE118" s="210"/>
      <c r="BF118" s="210">
        <v>41.5</v>
      </c>
      <c r="BG118" s="210">
        <v>57.5</v>
      </c>
      <c r="BH118" s="210">
        <v>37.5</v>
      </c>
      <c r="BI118" s="210"/>
      <c r="BJ118" s="210">
        <v>34.6</v>
      </c>
      <c r="BK118" s="211">
        <v>57.2</v>
      </c>
      <c r="BL118" s="36" t="s">
        <v>102</v>
      </c>
      <c r="BM118" s="8" t="s">
        <v>102</v>
      </c>
      <c r="BN118" s="8" t="s">
        <v>2773</v>
      </c>
      <c r="BO118" s="8" t="s">
        <v>2774</v>
      </c>
      <c r="BP118" s="334" t="s">
        <v>3147</v>
      </c>
      <c r="BQ118" s="300" t="s">
        <v>2525</v>
      </c>
      <c r="BR118" s="300" t="s">
        <v>3011</v>
      </c>
      <c r="BS118" s="300"/>
      <c r="BT118" s="349" t="s">
        <v>2973</v>
      </c>
      <c r="BU118" s="337"/>
      <c r="BV118" s="337"/>
      <c r="BW118" s="337"/>
      <c r="BX118" s="337"/>
      <c r="BY118" s="338"/>
      <c r="BZ118" s="338" t="s">
        <v>2434</v>
      </c>
      <c r="CA118" s="338" t="s">
        <v>2435</v>
      </c>
      <c r="CB118" s="348"/>
      <c r="CC118" s="339"/>
      <c r="CD118" s="339"/>
      <c r="CE118" s="339"/>
      <c r="CF118" s="339"/>
      <c r="CG118" s="339"/>
      <c r="CH118" s="347"/>
      <c r="CI118" s="340"/>
      <c r="CJ118" s="340"/>
      <c r="CK118" s="340"/>
      <c r="CL118" s="340"/>
      <c r="CM118" s="340"/>
      <c r="CN118" s="340"/>
      <c r="CO118" s="340"/>
      <c r="CP118" s="340"/>
      <c r="CQ118" s="303" t="s">
        <v>306</v>
      </c>
      <c r="CR118" s="9" t="s">
        <v>566</v>
      </c>
      <c r="CS118" s="9"/>
      <c r="CT118" s="22" t="s">
        <v>111</v>
      </c>
      <c r="CU118" s="54" t="s">
        <v>561</v>
      </c>
      <c r="CV118" s="68" t="s">
        <v>211</v>
      </c>
      <c r="CW118" s="68" t="s">
        <v>221</v>
      </c>
      <c r="CX118" s="68" t="s">
        <v>108</v>
      </c>
      <c r="CY118" s="68" t="s">
        <v>562</v>
      </c>
      <c r="CZ118" s="68" t="s">
        <v>563</v>
      </c>
      <c r="DA118" s="68" t="s">
        <v>162</v>
      </c>
      <c r="DB118" s="68" t="s">
        <v>244</v>
      </c>
      <c r="DC118" s="56" t="s">
        <v>175</v>
      </c>
      <c r="DD118" s="13" t="s">
        <v>117</v>
      </c>
      <c r="DE118" s="13"/>
      <c r="DF118" s="13" t="s">
        <v>564</v>
      </c>
      <c r="DG118" s="13"/>
      <c r="DH118" s="47" t="s">
        <v>141</v>
      </c>
      <c r="DI118" s="60" t="s">
        <v>565</v>
      </c>
      <c r="DJ118" s="64"/>
      <c r="DK118" s="301"/>
      <c r="DL118" s="301"/>
      <c r="DM118" s="302"/>
      <c r="DN118" s="67" t="s">
        <v>94</v>
      </c>
      <c r="DO118" s="15" t="s">
        <v>200</v>
      </c>
      <c r="DP118" s="15" t="s">
        <v>109</v>
      </c>
      <c r="DQ118" s="15" t="s">
        <v>454</v>
      </c>
      <c r="DR118" s="2"/>
    </row>
    <row r="119" spans="2:122">
      <c r="B119" s="299">
        <v>100991472</v>
      </c>
      <c r="C119" s="9" t="s">
        <v>240</v>
      </c>
      <c r="D119" s="237" t="s">
        <v>266</v>
      </c>
      <c r="E119" s="8">
        <v>2008</v>
      </c>
      <c r="F119" s="237" t="s">
        <v>283</v>
      </c>
      <c r="G119" s="238" t="s">
        <v>567</v>
      </c>
      <c r="H119" s="304">
        <v>56500</v>
      </c>
      <c r="I119" s="305">
        <v>51980</v>
      </c>
      <c r="J119" s="68" t="s">
        <v>568</v>
      </c>
      <c r="K119" s="69" t="s">
        <v>560</v>
      </c>
      <c r="L119" s="37" t="s">
        <v>88</v>
      </c>
      <c r="M119" s="138">
        <v>2</v>
      </c>
      <c r="N119" s="10">
        <v>4</v>
      </c>
      <c r="O119" s="207">
        <v>181.8</v>
      </c>
      <c r="P119" s="207">
        <v>71.5</v>
      </c>
      <c r="Q119" s="207">
        <v>55.6</v>
      </c>
      <c r="R119" s="207">
        <v>108.7</v>
      </c>
      <c r="S119" s="207">
        <v>60.5</v>
      </c>
      <c r="T119" s="207">
        <v>60.5</v>
      </c>
      <c r="U119" s="207"/>
      <c r="V119" s="207"/>
      <c r="W119" s="207"/>
      <c r="X119" s="207">
        <v>38.4</v>
      </c>
      <c r="Y119" s="116">
        <v>0.31</v>
      </c>
      <c r="Z119" s="207"/>
      <c r="AA119" s="207">
        <v>11.1</v>
      </c>
      <c r="AB119" s="207">
        <v>11.1</v>
      </c>
      <c r="AC119" s="10">
        <v>3704</v>
      </c>
      <c r="AD119" s="10">
        <v>4586</v>
      </c>
      <c r="AE119" s="10"/>
      <c r="AF119" s="27"/>
      <c r="AG119" s="39" t="s">
        <v>184</v>
      </c>
      <c r="AH119" s="205">
        <v>4</v>
      </c>
      <c r="AI119" s="11">
        <v>414</v>
      </c>
      <c r="AJ119" s="11">
        <v>8300</v>
      </c>
      <c r="AK119" s="11">
        <v>295</v>
      </c>
      <c r="AL119" s="11">
        <v>3900</v>
      </c>
      <c r="AM119" s="11">
        <v>32</v>
      </c>
      <c r="AN119" s="11" t="s">
        <v>99</v>
      </c>
      <c r="AO119" s="11" t="s">
        <v>112</v>
      </c>
      <c r="AP119" s="14" t="s">
        <v>146</v>
      </c>
      <c r="AQ119" s="49" t="s">
        <v>105</v>
      </c>
      <c r="AR119" s="40" t="s">
        <v>92</v>
      </c>
      <c r="AS119" s="301" t="s">
        <v>101</v>
      </c>
      <c r="AT119" s="12">
        <v>16.600000000000001</v>
      </c>
      <c r="AU119" s="12">
        <v>16</v>
      </c>
      <c r="AV119" s="12" t="s">
        <v>3830</v>
      </c>
      <c r="AW119" s="30" t="s">
        <v>3860</v>
      </c>
      <c r="AX119" s="12"/>
      <c r="AY119" s="12"/>
      <c r="AZ119" s="12"/>
      <c r="BA119" s="12"/>
      <c r="BB119" s="12"/>
      <c r="BC119" s="12"/>
      <c r="BD119" s="209">
        <v>38.4</v>
      </c>
      <c r="BE119" s="210"/>
      <c r="BF119" s="210">
        <v>41.8</v>
      </c>
      <c r="BG119" s="210">
        <v>57.4</v>
      </c>
      <c r="BH119" s="210">
        <v>36.799999999999997</v>
      </c>
      <c r="BI119" s="210"/>
      <c r="BJ119" s="210">
        <v>33.700000000000003</v>
      </c>
      <c r="BK119" s="211">
        <v>55.2</v>
      </c>
      <c r="BL119" s="36" t="s">
        <v>102</v>
      </c>
      <c r="BM119" s="8" t="s">
        <v>102</v>
      </c>
      <c r="BN119" s="8" t="s">
        <v>2773</v>
      </c>
      <c r="BO119" s="8" t="s">
        <v>2774</v>
      </c>
      <c r="BP119" s="334" t="s">
        <v>3148</v>
      </c>
      <c r="BQ119" s="300" t="s">
        <v>2525</v>
      </c>
      <c r="BR119" s="300" t="s">
        <v>3011</v>
      </c>
      <c r="BS119" s="300"/>
      <c r="BT119" s="349" t="s">
        <v>2973</v>
      </c>
      <c r="BU119" s="337"/>
      <c r="BV119" s="337"/>
      <c r="BW119" s="337"/>
      <c r="BX119" s="337"/>
      <c r="BY119" s="338"/>
      <c r="BZ119" s="338" t="s">
        <v>2434</v>
      </c>
      <c r="CA119" s="338" t="s">
        <v>2435</v>
      </c>
      <c r="CB119" s="348"/>
      <c r="CC119" s="339"/>
      <c r="CD119" s="339"/>
      <c r="CE119" s="339"/>
      <c r="CF119" s="339"/>
      <c r="CG119" s="339"/>
      <c r="CH119" s="347"/>
      <c r="CI119" s="340"/>
      <c r="CJ119" s="340"/>
      <c r="CK119" s="340"/>
      <c r="CL119" s="340"/>
      <c r="CM119" s="340"/>
      <c r="CN119" s="340"/>
      <c r="CO119" s="340"/>
      <c r="CP119" s="340"/>
      <c r="CQ119" s="303" t="s">
        <v>284</v>
      </c>
      <c r="CR119" s="9" t="s">
        <v>566</v>
      </c>
      <c r="CS119" s="9"/>
      <c r="CT119" s="22" t="s">
        <v>111</v>
      </c>
      <c r="CU119" s="54" t="s">
        <v>569</v>
      </c>
      <c r="CV119" s="68" t="s">
        <v>215</v>
      </c>
      <c r="CW119" s="68" t="s">
        <v>164</v>
      </c>
      <c r="CX119" s="68" t="s">
        <v>108</v>
      </c>
      <c r="CY119" s="68" t="s">
        <v>570</v>
      </c>
      <c r="CZ119" s="68" t="s">
        <v>563</v>
      </c>
      <c r="DA119" s="68" t="s">
        <v>162</v>
      </c>
      <c r="DB119" s="68" t="s">
        <v>244</v>
      </c>
      <c r="DC119" s="56" t="s">
        <v>175</v>
      </c>
      <c r="DD119" s="13" t="s">
        <v>117</v>
      </c>
      <c r="DE119" s="13"/>
      <c r="DF119" s="13" t="s">
        <v>564</v>
      </c>
      <c r="DG119" s="13"/>
      <c r="DH119" s="47"/>
      <c r="DI119" s="60" t="s">
        <v>571</v>
      </c>
      <c r="DJ119" s="64"/>
      <c r="DK119" s="301"/>
      <c r="DL119" s="301"/>
      <c r="DM119" s="302"/>
      <c r="DN119" s="67" t="s">
        <v>94</v>
      </c>
      <c r="DO119" s="15" t="s">
        <v>200</v>
      </c>
      <c r="DP119" s="15" t="s">
        <v>109</v>
      </c>
      <c r="DQ119" s="15" t="s">
        <v>454</v>
      </c>
      <c r="DR119" s="2"/>
    </row>
    <row r="120" spans="2:122">
      <c r="B120" s="299">
        <v>101003392</v>
      </c>
      <c r="C120" s="9" t="s">
        <v>240</v>
      </c>
      <c r="D120" s="237" t="s">
        <v>266</v>
      </c>
      <c r="E120" s="8">
        <v>2008</v>
      </c>
      <c r="F120" s="237" t="s">
        <v>283</v>
      </c>
      <c r="G120" s="238" t="s">
        <v>572</v>
      </c>
      <c r="H120" s="304">
        <v>64950</v>
      </c>
      <c r="I120" s="305">
        <v>59755</v>
      </c>
      <c r="J120" s="68" t="s">
        <v>568</v>
      </c>
      <c r="K120" s="69" t="s">
        <v>573</v>
      </c>
      <c r="L120" s="37" t="s">
        <v>192</v>
      </c>
      <c r="M120" s="138">
        <v>2</v>
      </c>
      <c r="N120" s="10">
        <v>4</v>
      </c>
      <c r="O120" s="207">
        <v>181.8</v>
      </c>
      <c r="P120" s="207">
        <v>71</v>
      </c>
      <c r="Q120" s="207">
        <v>54.8</v>
      </c>
      <c r="R120" s="207">
        <v>108.7</v>
      </c>
      <c r="S120" s="207">
        <v>60.6</v>
      </c>
      <c r="T120" s="207">
        <v>60.6</v>
      </c>
      <c r="U120" s="207"/>
      <c r="V120" s="207"/>
      <c r="W120" s="207"/>
      <c r="X120" s="207">
        <v>38.4</v>
      </c>
      <c r="Y120" s="116">
        <v>0.32</v>
      </c>
      <c r="Z120" s="207"/>
      <c r="AA120" s="207">
        <v>9</v>
      </c>
      <c r="AB120" s="207">
        <v>9</v>
      </c>
      <c r="AC120" s="10">
        <v>4145</v>
      </c>
      <c r="AD120" s="10">
        <v>5027</v>
      </c>
      <c r="AE120" s="10"/>
      <c r="AF120" s="27"/>
      <c r="AG120" s="39" t="s">
        <v>184</v>
      </c>
      <c r="AH120" s="205">
        <v>4</v>
      </c>
      <c r="AI120" s="11">
        <v>414</v>
      </c>
      <c r="AJ120" s="11">
        <v>8300</v>
      </c>
      <c r="AK120" s="11">
        <v>295</v>
      </c>
      <c r="AL120" s="11">
        <v>3900</v>
      </c>
      <c r="AM120" s="11">
        <v>32</v>
      </c>
      <c r="AN120" s="11" t="s">
        <v>99</v>
      </c>
      <c r="AO120" s="11" t="s">
        <v>112</v>
      </c>
      <c r="AP120" s="14" t="s">
        <v>146</v>
      </c>
      <c r="AQ120" s="49" t="s">
        <v>105</v>
      </c>
      <c r="AR120" s="40" t="s">
        <v>92</v>
      </c>
      <c r="AS120" s="301" t="s">
        <v>101</v>
      </c>
      <c r="AT120" s="12">
        <v>16.600000000000001</v>
      </c>
      <c r="AU120" s="12">
        <v>16</v>
      </c>
      <c r="AV120" s="12" t="s">
        <v>3825</v>
      </c>
      <c r="AW120" s="30" t="s">
        <v>3858</v>
      </c>
      <c r="AX120" s="12"/>
      <c r="AY120" s="12"/>
      <c r="AZ120" s="12"/>
      <c r="BA120" s="12"/>
      <c r="BB120" s="12"/>
      <c r="BC120" s="12"/>
      <c r="BD120" s="209">
        <v>38</v>
      </c>
      <c r="BE120" s="210"/>
      <c r="BF120" s="210">
        <v>41.8</v>
      </c>
      <c r="BG120" s="210">
        <v>55.3</v>
      </c>
      <c r="BH120" s="210">
        <v>36.5</v>
      </c>
      <c r="BI120" s="210"/>
      <c r="BJ120" s="210">
        <v>31.9</v>
      </c>
      <c r="BK120" s="211">
        <v>49.3</v>
      </c>
      <c r="BL120" s="36" t="s">
        <v>102</v>
      </c>
      <c r="BM120" s="8" t="s">
        <v>102</v>
      </c>
      <c r="BN120" s="8" t="s">
        <v>2773</v>
      </c>
      <c r="BO120" s="8" t="s">
        <v>2774</v>
      </c>
      <c r="BP120" s="334" t="s">
        <v>3149</v>
      </c>
      <c r="BQ120" s="300" t="s">
        <v>2525</v>
      </c>
      <c r="BR120" s="300" t="s">
        <v>3011</v>
      </c>
      <c r="BS120" s="300"/>
      <c r="BT120" s="349" t="s">
        <v>2973</v>
      </c>
      <c r="BU120" s="337"/>
      <c r="BV120" s="337"/>
      <c r="BW120" s="337"/>
      <c r="BX120" s="337"/>
      <c r="BY120" s="338"/>
      <c r="BZ120" s="338" t="s">
        <v>2434</v>
      </c>
      <c r="CA120" s="338" t="s">
        <v>2435</v>
      </c>
      <c r="CB120" s="348"/>
      <c r="CC120" s="339"/>
      <c r="CD120" s="339"/>
      <c r="CE120" s="339"/>
      <c r="CF120" s="339"/>
      <c r="CG120" s="339"/>
      <c r="CH120" s="347"/>
      <c r="CI120" s="340"/>
      <c r="CJ120" s="340"/>
      <c r="CK120" s="340"/>
      <c r="CL120" s="340"/>
      <c r="CM120" s="340"/>
      <c r="CN120" s="340"/>
      <c r="CO120" s="340"/>
      <c r="CP120" s="340"/>
      <c r="CQ120" s="303" t="s">
        <v>312</v>
      </c>
      <c r="CR120" s="9" t="s">
        <v>566</v>
      </c>
      <c r="CS120" s="9"/>
      <c r="CT120" s="22" t="s">
        <v>111</v>
      </c>
      <c r="CU120" s="54" t="s">
        <v>574</v>
      </c>
      <c r="CV120" s="68" t="s">
        <v>180</v>
      </c>
      <c r="CW120" s="68" t="s">
        <v>135</v>
      </c>
      <c r="CX120" s="68" t="s">
        <v>108</v>
      </c>
      <c r="CY120" s="68" t="s">
        <v>575</v>
      </c>
      <c r="CZ120" s="68" t="s">
        <v>576</v>
      </c>
      <c r="DA120" s="68" t="s">
        <v>162</v>
      </c>
      <c r="DB120" s="68" t="s">
        <v>244</v>
      </c>
      <c r="DC120" s="56" t="s">
        <v>535</v>
      </c>
      <c r="DD120" s="13"/>
      <c r="DE120" s="13"/>
      <c r="DF120" s="13" t="s">
        <v>564</v>
      </c>
      <c r="DG120" s="13"/>
      <c r="DH120" s="47"/>
      <c r="DI120" s="60" t="s">
        <v>577</v>
      </c>
      <c r="DJ120" s="64"/>
      <c r="DK120" s="301"/>
      <c r="DL120" s="301"/>
      <c r="DM120" s="302"/>
      <c r="DN120" s="67" t="s">
        <v>94</v>
      </c>
      <c r="DO120" s="15" t="s">
        <v>200</v>
      </c>
      <c r="DP120" s="15" t="s">
        <v>109</v>
      </c>
      <c r="DQ120" s="15" t="s">
        <v>454</v>
      </c>
      <c r="DR120" s="2"/>
    </row>
    <row r="121" spans="2:122">
      <c r="B121" s="366">
        <v>100530523</v>
      </c>
      <c r="C121" s="16" t="s">
        <v>240</v>
      </c>
      <c r="D121" s="16" t="s">
        <v>266</v>
      </c>
      <c r="E121" s="367">
        <v>2006</v>
      </c>
      <c r="F121" s="16" t="s">
        <v>3629</v>
      </c>
      <c r="G121" s="368" t="s">
        <v>444</v>
      </c>
      <c r="H121" s="306">
        <v>30900</v>
      </c>
      <c r="I121" s="307">
        <v>28300</v>
      </c>
      <c r="J121" s="350" t="s">
        <v>445</v>
      </c>
      <c r="K121" s="369" t="s">
        <v>446</v>
      </c>
      <c r="L121" s="38" t="s">
        <v>106</v>
      </c>
      <c r="M121" s="370">
        <v>4</v>
      </c>
      <c r="N121" s="371">
        <v>5</v>
      </c>
      <c r="O121" s="208">
        <v>178.2</v>
      </c>
      <c r="P121" s="208">
        <v>71.5</v>
      </c>
      <c r="Q121" s="208">
        <v>55.9</v>
      </c>
      <c r="R121" s="208">
        <v>108.7</v>
      </c>
      <c r="S121" s="208">
        <v>59.1</v>
      </c>
      <c r="T121" s="208">
        <v>59.6</v>
      </c>
      <c r="U121" s="208"/>
      <c r="V121" s="208"/>
      <c r="W121" s="208"/>
      <c r="X121" s="208">
        <v>36.1</v>
      </c>
      <c r="Y121" s="120">
        <v>0.3</v>
      </c>
      <c r="Z121" s="208">
        <v>93</v>
      </c>
      <c r="AA121" s="208">
        <v>12</v>
      </c>
      <c r="AB121" s="208">
        <v>12</v>
      </c>
      <c r="AC121" s="371">
        <v>3285</v>
      </c>
      <c r="AD121" s="371"/>
      <c r="AE121" s="371"/>
      <c r="AF121" s="28"/>
      <c r="AG121" s="372" t="s">
        <v>241</v>
      </c>
      <c r="AH121" s="206">
        <v>3</v>
      </c>
      <c r="AI121" s="373">
        <v>215</v>
      </c>
      <c r="AJ121" s="373">
        <v>6250</v>
      </c>
      <c r="AK121" s="373">
        <v>185</v>
      </c>
      <c r="AL121" s="373">
        <v>2750</v>
      </c>
      <c r="AM121" s="373">
        <v>24</v>
      </c>
      <c r="AN121" s="373" t="s">
        <v>99</v>
      </c>
      <c r="AO121" s="373" t="s">
        <v>112</v>
      </c>
      <c r="AP121" s="374" t="s">
        <v>146</v>
      </c>
      <c r="AQ121" s="50" t="s">
        <v>105</v>
      </c>
      <c r="AR121" s="375" t="s">
        <v>92</v>
      </c>
      <c r="AS121" s="376" t="s">
        <v>101</v>
      </c>
      <c r="AT121" s="377">
        <v>15.9</v>
      </c>
      <c r="AU121" s="377">
        <v>21</v>
      </c>
      <c r="AV121" s="377" t="s">
        <v>3817</v>
      </c>
      <c r="AW121" s="378" t="s">
        <v>3907</v>
      </c>
      <c r="AX121" s="377"/>
      <c r="AY121" s="377"/>
      <c r="AZ121" s="377"/>
      <c r="BA121" s="377"/>
      <c r="BB121" s="377"/>
      <c r="BC121" s="377"/>
      <c r="BD121" s="379">
        <v>37.4</v>
      </c>
      <c r="BE121" s="380"/>
      <c r="BF121" s="380">
        <v>41.5</v>
      </c>
      <c r="BG121" s="380">
        <v>55.4</v>
      </c>
      <c r="BH121" s="380">
        <v>37.1</v>
      </c>
      <c r="BI121" s="380"/>
      <c r="BJ121" s="380">
        <v>34.6</v>
      </c>
      <c r="BK121" s="381">
        <v>55.1</v>
      </c>
      <c r="BL121" s="44" t="s">
        <v>102</v>
      </c>
      <c r="BM121" s="367" t="s">
        <v>102</v>
      </c>
      <c r="BN121" s="367" t="s">
        <v>102</v>
      </c>
      <c r="BO121" s="367" t="s">
        <v>2774</v>
      </c>
      <c r="BP121" s="382" t="s">
        <v>3124</v>
      </c>
      <c r="BQ121" s="383" t="s">
        <v>2522</v>
      </c>
      <c r="BR121" s="383" t="s">
        <v>3007</v>
      </c>
      <c r="BS121" s="383"/>
      <c r="BT121" s="384" t="s">
        <v>2968</v>
      </c>
      <c r="BU121" s="385"/>
      <c r="BV121" s="385"/>
      <c r="BW121" s="385"/>
      <c r="BX121" s="385"/>
      <c r="BY121" s="386"/>
      <c r="BZ121" s="386" t="s">
        <v>2428</v>
      </c>
      <c r="CA121" s="386" t="s">
        <v>2429</v>
      </c>
      <c r="CB121" s="387"/>
      <c r="CC121" s="388"/>
      <c r="CD121" s="388"/>
      <c r="CE121" s="388"/>
      <c r="CF121" s="388"/>
      <c r="CG121" s="388"/>
      <c r="CH121" s="389"/>
      <c r="CI121" s="390"/>
      <c r="CJ121" s="390"/>
      <c r="CK121" s="390"/>
      <c r="CL121" s="390"/>
      <c r="CM121" s="390"/>
      <c r="CN121" s="390"/>
      <c r="CO121" s="390"/>
      <c r="CP121" s="390"/>
      <c r="CQ121" s="53" t="s">
        <v>272</v>
      </c>
      <c r="CR121" s="16" t="s">
        <v>245</v>
      </c>
      <c r="CS121" s="16"/>
      <c r="CT121" s="368" t="s">
        <v>138</v>
      </c>
      <c r="CU121" s="351" t="s">
        <v>447</v>
      </c>
      <c r="CV121" s="350" t="s">
        <v>234</v>
      </c>
      <c r="CW121" s="350" t="s">
        <v>210</v>
      </c>
      <c r="CX121" s="350" t="s">
        <v>108</v>
      </c>
      <c r="CY121" s="350" t="s">
        <v>448</v>
      </c>
      <c r="CZ121" s="350" t="s">
        <v>449</v>
      </c>
      <c r="DA121" s="350" t="s">
        <v>243</v>
      </c>
      <c r="DB121" s="350" t="s">
        <v>450</v>
      </c>
      <c r="DC121" s="57" t="s">
        <v>451</v>
      </c>
      <c r="DD121" s="17"/>
      <c r="DE121" s="17"/>
      <c r="DF121" s="17" t="s">
        <v>452</v>
      </c>
      <c r="DG121" s="17"/>
      <c r="DH121" s="391" t="s">
        <v>141</v>
      </c>
      <c r="DI121" s="61" t="s">
        <v>453</v>
      </c>
      <c r="DJ121" s="65"/>
      <c r="DK121" s="376"/>
      <c r="DL121" s="376"/>
      <c r="DM121" s="392"/>
      <c r="DN121" s="393" t="s">
        <v>94</v>
      </c>
      <c r="DO121" s="394" t="s">
        <v>200</v>
      </c>
      <c r="DP121" s="394" t="s">
        <v>109</v>
      </c>
      <c r="DQ121" s="394" t="s">
        <v>454</v>
      </c>
      <c r="DR121" s="2"/>
    </row>
    <row r="122" spans="2:122">
      <c r="B122" s="299">
        <v>100652311</v>
      </c>
      <c r="C122" s="9" t="s">
        <v>240</v>
      </c>
      <c r="D122" s="9" t="s">
        <v>266</v>
      </c>
      <c r="E122" s="8">
        <v>2006</v>
      </c>
      <c r="F122" s="9" t="s">
        <v>3659</v>
      </c>
      <c r="G122" s="22" t="s">
        <v>455</v>
      </c>
      <c r="H122" s="304">
        <v>32800</v>
      </c>
      <c r="I122" s="305">
        <v>30030</v>
      </c>
      <c r="J122" s="68" t="s">
        <v>445</v>
      </c>
      <c r="K122" s="69" t="s">
        <v>446</v>
      </c>
      <c r="L122" s="37" t="s">
        <v>106</v>
      </c>
      <c r="M122" s="138">
        <v>4</v>
      </c>
      <c r="N122" s="10">
        <v>5</v>
      </c>
      <c r="O122" s="207">
        <v>178.2</v>
      </c>
      <c r="P122" s="207">
        <v>71.5</v>
      </c>
      <c r="Q122" s="207">
        <v>55.9</v>
      </c>
      <c r="R122" s="207">
        <v>108.7</v>
      </c>
      <c r="S122" s="207">
        <v>59.1</v>
      </c>
      <c r="T122" s="207">
        <v>59.6</v>
      </c>
      <c r="U122" s="207"/>
      <c r="V122" s="207"/>
      <c r="W122" s="207"/>
      <c r="X122" s="207"/>
      <c r="Y122" s="116">
        <v>0.31</v>
      </c>
      <c r="Z122" s="207">
        <v>93</v>
      </c>
      <c r="AA122" s="207">
        <v>12</v>
      </c>
      <c r="AB122" s="207">
        <v>12</v>
      </c>
      <c r="AC122" s="10">
        <v>3560</v>
      </c>
      <c r="AD122" s="10"/>
      <c r="AE122" s="10"/>
      <c r="AF122" s="27"/>
      <c r="AG122" s="39" t="s">
        <v>241</v>
      </c>
      <c r="AH122" s="205">
        <v>3</v>
      </c>
      <c r="AI122" s="11">
        <v>215</v>
      </c>
      <c r="AJ122" s="11">
        <v>6250</v>
      </c>
      <c r="AK122" s="11">
        <v>185</v>
      </c>
      <c r="AL122" s="11">
        <v>2750</v>
      </c>
      <c r="AM122" s="11">
        <v>24</v>
      </c>
      <c r="AN122" s="11" t="s">
        <v>99</v>
      </c>
      <c r="AO122" s="11" t="s">
        <v>112</v>
      </c>
      <c r="AP122" s="14" t="s">
        <v>137</v>
      </c>
      <c r="AQ122" s="49" t="s">
        <v>105</v>
      </c>
      <c r="AR122" s="40" t="s">
        <v>92</v>
      </c>
      <c r="AS122" s="301" t="s">
        <v>101</v>
      </c>
      <c r="AT122" s="12">
        <v>15.9</v>
      </c>
      <c r="AU122" s="12">
        <v>20</v>
      </c>
      <c r="AV122" s="12" t="s">
        <v>3790</v>
      </c>
      <c r="AW122" s="30" t="s">
        <v>3908</v>
      </c>
      <c r="AX122" s="12"/>
      <c r="AY122" s="12"/>
      <c r="AZ122" s="12"/>
      <c r="BA122" s="12"/>
      <c r="BB122" s="12"/>
      <c r="BC122" s="12"/>
      <c r="BD122" s="209">
        <v>37.4</v>
      </c>
      <c r="BE122" s="210"/>
      <c r="BF122" s="210">
        <v>41.5</v>
      </c>
      <c r="BG122" s="210">
        <v>55.4</v>
      </c>
      <c r="BH122" s="210">
        <v>37.1</v>
      </c>
      <c r="BI122" s="210"/>
      <c r="BJ122" s="210">
        <v>34.6</v>
      </c>
      <c r="BK122" s="211">
        <v>55.1</v>
      </c>
      <c r="BL122" s="36" t="s">
        <v>102</v>
      </c>
      <c r="BM122" s="8" t="s">
        <v>102</v>
      </c>
      <c r="BN122" s="8" t="s">
        <v>102</v>
      </c>
      <c r="BO122" s="8" t="s">
        <v>2774</v>
      </c>
      <c r="BP122" s="334" t="s">
        <v>3125</v>
      </c>
      <c r="BQ122" s="300" t="s">
        <v>2522</v>
      </c>
      <c r="BR122" s="300" t="s">
        <v>3007</v>
      </c>
      <c r="BS122" s="300"/>
      <c r="BT122" s="349" t="s">
        <v>2968</v>
      </c>
      <c r="BU122" s="337"/>
      <c r="BV122" s="337"/>
      <c r="BW122" s="337"/>
      <c r="BX122" s="337"/>
      <c r="BY122" s="338"/>
      <c r="BZ122" s="338" t="s">
        <v>2428</v>
      </c>
      <c r="CA122" s="338" t="s">
        <v>2429</v>
      </c>
      <c r="CB122" s="348"/>
      <c r="CC122" s="339"/>
      <c r="CD122" s="339"/>
      <c r="CE122" s="339"/>
      <c r="CF122" s="339"/>
      <c r="CG122" s="339"/>
      <c r="CH122" s="347"/>
      <c r="CI122" s="340"/>
      <c r="CJ122" s="340"/>
      <c r="CK122" s="340"/>
      <c r="CL122" s="340"/>
      <c r="CM122" s="340"/>
      <c r="CN122" s="340"/>
      <c r="CO122" s="340"/>
      <c r="CP122" s="340"/>
      <c r="CQ122" s="52" t="s">
        <v>342</v>
      </c>
      <c r="CR122" s="9" t="s">
        <v>404</v>
      </c>
      <c r="CS122" s="9"/>
      <c r="CT122" s="22" t="s">
        <v>138</v>
      </c>
      <c r="CU122" s="54" t="s">
        <v>456</v>
      </c>
      <c r="CV122" s="68" t="s">
        <v>234</v>
      </c>
      <c r="CW122" s="68" t="s">
        <v>210</v>
      </c>
      <c r="CX122" s="68" t="s">
        <v>108</v>
      </c>
      <c r="CY122" s="68" t="s">
        <v>448</v>
      </c>
      <c r="CZ122" s="68" t="s">
        <v>457</v>
      </c>
      <c r="DA122" s="68" t="s">
        <v>243</v>
      </c>
      <c r="DB122" s="68" t="s">
        <v>450</v>
      </c>
      <c r="DC122" s="56" t="s">
        <v>451</v>
      </c>
      <c r="DD122" s="13"/>
      <c r="DE122" s="13"/>
      <c r="DF122" s="13" t="s">
        <v>452</v>
      </c>
      <c r="DG122" s="13"/>
      <c r="DH122" s="47" t="s">
        <v>141</v>
      </c>
      <c r="DI122" s="60" t="s">
        <v>458</v>
      </c>
      <c r="DJ122" s="64"/>
      <c r="DK122" s="301"/>
      <c r="DL122" s="301"/>
      <c r="DM122" s="302"/>
      <c r="DN122" s="67" t="s">
        <v>94</v>
      </c>
      <c r="DO122" s="15" t="s">
        <v>200</v>
      </c>
      <c r="DP122" s="15" t="s">
        <v>109</v>
      </c>
      <c r="DQ122" s="15" t="s">
        <v>454</v>
      </c>
      <c r="DR122" s="2"/>
    </row>
    <row r="123" spans="2:122">
      <c r="B123" s="299">
        <v>100530524</v>
      </c>
      <c r="C123" s="9" t="s">
        <v>240</v>
      </c>
      <c r="D123" s="9" t="s">
        <v>266</v>
      </c>
      <c r="E123" s="8">
        <v>2006</v>
      </c>
      <c r="F123" s="9" t="s">
        <v>3656</v>
      </c>
      <c r="G123" s="22" t="s">
        <v>459</v>
      </c>
      <c r="H123" s="304">
        <v>36600</v>
      </c>
      <c r="I123" s="305">
        <v>33485</v>
      </c>
      <c r="J123" s="68" t="s">
        <v>445</v>
      </c>
      <c r="K123" s="69" t="s">
        <v>446</v>
      </c>
      <c r="L123" s="37" t="s">
        <v>106</v>
      </c>
      <c r="M123" s="138">
        <v>4</v>
      </c>
      <c r="N123" s="10">
        <v>5</v>
      </c>
      <c r="O123" s="207">
        <v>178.2</v>
      </c>
      <c r="P123" s="207">
        <v>71.5</v>
      </c>
      <c r="Q123" s="207">
        <v>55.9</v>
      </c>
      <c r="R123" s="207">
        <v>108.7</v>
      </c>
      <c r="S123" s="207">
        <v>59.1</v>
      </c>
      <c r="T123" s="207">
        <v>59.6</v>
      </c>
      <c r="U123" s="207"/>
      <c r="V123" s="207"/>
      <c r="W123" s="207"/>
      <c r="X123" s="207">
        <v>36.1</v>
      </c>
      <c r="Y123" s="116">
        <v>0.3</v>
      </c>
      <c r="Z123" s="207">
        <v>93</v>
      </c>
      <c r="AA123" s="207">
        <v>12</v>
      </c>
      <c r="AB123" s="207">
        <v>12</v>
      </c>
      <c r="AC123" s="10">
        <v>3417</v>
      </c>
      <c r="AD123" s="10">
        <v>4475</v>
      </c>
      <c r="AE123" s="10"/>
      <c r="AF123" s="27">
        <v>1058</v>
      </c>
      <c r="AG123" s="39" t="s">
        <v>241</v>
      </c>
      <c r="AH123" s="205">
        <v>3</v>
      </c>
      <c r="AI123" s="11">
        <v>255</v>
      </c>
      <c r="AJ123" s="11">
        <v>6600</v>
      </c>
      <c r="AK123" s="11">
        <v>220</v>
      </c>
      <c r="AL123" s="11">
        <v>2750</v>
      </c>
      <c r="AM123" s="11">
        <v>24</v>
      </c>
      <c r="AN123" s="11" t="s">
        <v>99</v>
      </c>
      <c r="AO123" s="11" t="s">
        <v>112</v>
      </c>
      <c r="AP123" s="14" t="s">
        <v>146</v>
      </c>
      <c r="AQ123" s="49" t="s">
        <v>105</v>
      </c>
      <c r="AR123" s="40" t="s">
        <v>92</v>
      </c>
      <c r="AS123" s="301" t="s">
        <v>101</v>
      </c>
      <c r="AT123" s="12">
        <v>15.9</v>
      </c>
      <c r="AU123" s="12">
        <v>21</v>
      </c>
      <c r="AV123" s="12" t="s">
        <v>3817</v>
      </c>
      <c r="AW123" s="30" t="s">
        <v>3907</v>
      </c>
      <c r="AX123" s="12"/>
      <c r="AY123" s="12"/>
      <c r="AZ123" s="12"/>
      <c r="BA123" s="12"/>
      <c r="BB123" s="12"/>
      <c r="BC123" s="12"/>
      <c r="BD123" s="209">
        <v>37.4</v>
      </c>
      <c r="BE123" s="210"/>
      <c r="BF123" s="210">
        <v>41.5</v>
      </c>
      <c r="BG123" s="210">
        <v>55.4</v>
      </c>
      <c r="BH123" s="210">
        <v>37.1</v>
      </c>
      <c r="BI123" s="210"/>
      <c r="BJ123" s="210">
        <v>34.6</v>
      </c>
      <c r="BK123" s="211">
        <v>55.1</v>
      </c>
      <c r="BL123" s="36" t="s">
        <v>102</v>
      </c>
      <c r="BM123" s="8" t="s">
        <v>102</v>
      </c>
      <c r="BN123" s="8" t="s">
        <v>102</v>
      </c>
      <c r="BO123" s="8" t="s">
        <v>2774</v>
      </c>
      <c r="BP123" s="334" t="s">
        <v>3126</v>
      </c>
      <c r="BQ123" s="300" t="s">
        <v>2522</v>
      </c>
      <c r="BR123" s="300" t="s">
        <v>3007</v>
      </c>
      <c r="BS123" s="300"/>
      <c r="BT123" s="349" t="s">
        <v>2968</v>
      </c>
      <c r="BU123" s="337"/>
      <c r="BV123" s="337"/>
      <c r="BW123" s="337"/>
      <c r="BX123" s="337"/>
      <c r="BY123" s="338"/>
      <c r="BZ123" s="338" t="s">
        <v>2428</v>
      </c>
      <c r="CA123" s="338" t="s">
        <v>2429</v>
      </c>
      <c r="CB123" s="348"/>
      <c r="CC123" s="339"/>
      <c r="CD123" s="339"/>
      <c r="CE123" s="339"/>
      <c r="CF123" s="339"/>
      <c r="CG123" s="339"/>
      <c r="CH123" s="347"/>
      <c r="CI123" s="340"/>
      <c r="CJ123" s="340"/>
      <c r="CK123" s="340"/>
      <c r="CL123" s="340"/>
      <c r="CM123" s="340"/>
      <c r="CN123" s="340"/>
      <c r="CO123" s="340"/>
      <c r="CP123" s="340"/>
      <c r="CQ123" s="52" t="s">
        <v>345</v>
      </c>
      <c r="CR123" s="9" t="s">
        <v>245</v>
      </c>
      <c r="CS123" s="9"/>
      <c r="CT123" s="22" t="s">
        <v>138</v>
      </c>
      <c r="CU123" s="54" t="s">
        <v>460</v>
      </c>
      <c r="CV123" s="68" t="s">
        <v>234</v>
      </c>
      <c r="CW123" s="68" t="s">
        <v>221</v>
      </c>
      <c r="CX123" s="68" t="s">
        <v>108</v>
      </c>
      <c r="CY123" s="68" t="s">
        <v>448</v>
      </c>
      <c r="CZ123" s="68" t="s">
        <v>457</v>
      </c>
      <c r="DA123" s="68" t="s">
        <v>162</v>
      </c>
      <c r="DB123" s="68" t="s">
        <v>461</v>
      </c>
      <c r="DC123" s="56" t="s">
        <v>451</v>
      </c>
      <c r="DD123" s="13"/>
      <c r="DE123" s="13"/>
      <c r="DF123" s="13" t="s">
        <v>462</v>
      </c>
      <c r="DG123" s="13"/>
      <c r="DH123" s="47" t="s">
        <v>141</v>
      </c>
      <c r="DI123" s="60" t="s">
        <v>463</v>
      </c>
      <c r="DJ123" s="64"/>
      <c r="DK123" s="301"/>
      <c r="DL123" s="301"/>
      <c r="DM123" s="302"/>
      <c r="DN123" s="67" t="s">
        <v>94</v>
      </c>
      <c r="DO123" s="15" t="s">
        <v>200</v>
      </c>
      <c r="DP123" s="15" t="s">
        <v>109</v>
      </c>
      <c r="DQ123" s="15" t="s">
        <v>454</v>
      </c>
      <c r="DR123" s="2"/>
    </row>
    <row r="124" spans="2:122">
      <c r="B124" s="299">
        <v>100652314</v>
      </c>
      <c r="C124" s="9" t="s">
        <v>240</v>
      </c>
      <c r="D124" s="9" t="s">
        <v>266</v>
      </c>
      <c r="E124" s="8">
        <v>2006</v>
      </c>
      <c r="F124" s="9" t="s">
        <v>3660</v>
      </c>
      <c r="G124" s="22" t="s">
        <v>464</v>
      </c>
      <c r="H124" s="304">
        <v>38500</v>
      </c>
      <c r="I124" s="305">
        <v>35215</v>
      </c>
      <c r="J124" s="68" t="s">
        <v>445</v>
      </c>
      <c r="K124" s="69" t="s">
        <v>446</v>
      </c>
      <c r="L124" s="37" t="s">
        <v>106</v>
      </c>
      <c r="M124" s="138">
        <v>4</v>
      </c>
      <c r="N124" s="10">
        <v>5</v>
      </c>
      <c r="O124" s="207">
        <v>178.2</v>
      </c>
      <c r="P124" s="207">
        <v>71.5</v>
      </c>
      <c r="Q124" s="207">
        <v>55.9</v>
      </c>
      <c r="R124" s="207">
        <v>108.7</v>
      </c>
      <c r="S124" s="207">
        <v>59.1</v>
      </c>
      <c r="T124" s="207">
        <v>59.6</v>
      </c>
      <c r="U124" s="207"/>
      <c r="V124" s="207"/>
      <c r="W124" s="207"/>
      <c r="X124" s="207"/>
      <c r="Y124" s="116">
        <v>0.32</v>
      </c>
      <c r="Z124" s="207">
        <v>93</v>
      </c>
      <c r="AA124" s="207">
        <v>12</v>
      </c>
      <c r="AB124" s="207">
        <v>12</v>
      </c>
      <c r="AC124" s="10">
        <v>3627</v>
      </c>
      <c r="AD124" s="10"/>
      <c r="AE124" s="10"/>
      <c r="AF124" s="27"/>
      <c r="AG124" s="39" t="s">
        <v>241</v>
      </c>
      <c r="AH124" s="205">
        <v>3</v>
      </c>
      <c r="AI124" s="11">
        <v>255</v>
      </c>
      <c r="AJ124" s="11">
        <v>6600</v>
      </c>
      <c r="AK124" s="11">
        <v>220</v>
      </c>
      <c r="AL124" s="11">
        <v>2750</v>
      </c>
      <c r="AM124" s="11">
        <v>24</v>
      </c>
      <c r="AN124" s="11" t="s">
        <v>99</v>
      </c>
      <c r="AO124" s="11" t="s">
        <v>112</v>
      </c>
      <c r="AP124" s="14" t="s">
        <v>137</v>
      </c>
      <c r="AQ124" s="49" t="s">
        <v>105</v>
      </c>
      <c r="AR124" s="40" t="s">
        <v>92</v>
      </c>
      <c r="AS124" s="301" t="s">
        <v>101</v>
      </c>
      <c r="AT124" s="12">
        <v>15.9</v>
      </c>
      <c r="AU124" s="12">
        <v>20</v>
      </c>
      <c r="AV124" s="12" t="s">
        <v>3790</v>
      </c>
      <c r="AW124" s="30" t="s">
        <v>3908</v>
      </c>
      <c r="AX124" s="12"/>
      <c r="AY124" s="12"/>
      <c r="AZ124" s="12"/>
      <c r="BA124" s="12"/>
      <c r="BB124" s="12"/>
      <c r="BC124" s="12"/>
      <c r="BD124" s="209">
        <v>37.4</v>
      </c>
      <c r="BE124" s="210"/>
      <c r="BF124" s="210">
        <v>41.5</v>
      </c>
      <c r="BG124" s="210">
        <v>55.4</v>
      </c>
      <c r="BH124" s="210">
        <v>37.1</v>
      </c>
      <c r="BI124" s="210"/>
      <c r="BJ124" s="210">
        <v>34.6</v>
      </c>
      <c r="BK124" s="211">
        <v>55.1</v>
      </c>
      <c r="BL124" s="36" t="s">
        <v>102</v>
      </c>
      <c r="BM124" s="8" t="s">
        <v>102</v>
      </c>
      <c r="BN124" s="8" t="s">
        <v>102</v>
      </c>
      <c r="BO124" s="8" t="s">
        <v>2774</v>
      </c>
      <c r="BP124" s="334" t="s">
        <v>3127</v>
      </c>
      <c r="BQ124" s="300" t="s">
        <v>2522</v>
      </c>
      <c r="BR124" s="300" t="s">
        <v>3007</v>
      </c>
      <c r="BS124" s="300"/>
      <c r="BT124" s="349" t="s">
        <v>2968</v>
      </c>
      <c r="BU124" s="337"/>
      <c r="BV124" s="337"/>
      <c r="BW124" s="337"/>
      <c r="BX124" s="337"/>
      <c r="BY124" s="338"/>
      <c r="BZ124" s="338" t="s">
        <v>2428</v>
      </c>
      <c r="CA124" s="338" t="s">
        <v>2429</v>
      </c>
      <c r="CB124" s="348"/>
      <c r="CC124" s="339"/>
      <c r="CD124" s="339"/>
      <c r="CE124" s="339"/>
      <c r="CF124" s="339"/>
      <c r="CG124" s="339"/>
      <c r="CH124" s="347"/>
      <c r="CI124" s="340"/>
      <c r="CJ124" s="340"/>
      <c r="CK124" s="340"/>
      <c r="CL124" s="340"/>
      <c r="CM124" s="340"/>
      <c r="CN124" s="340"/>
      <c r="CO124" s="340"/>
      <c r="CP124" s="340"/>
      <c r="CQ124" s="52" t="s">
        <v>347</v>
      </c>
      <c r="CR124" s="9" t="s">
        <v>404</v>
      </c>
      <c r="CS124" s="9"/>
      <c r="CT124" s="22" t="s">
        <v>138</v>
      </c>
      <c r="CU124" s="54" t="s">
        <v>465</v>
      </c>
      <c r="CV124" s="68" t="s">
        <v>234</v>
      </c>
      <c r="CW124" s="68" t="s">
        <v>210</v>
      </c>
      <c r="CX124" s="68" t="s">
        <v>108</v>
      </c>
      <c r="CY124" s="68" t="s">
        <v>448</v>
      </c>
      <c r="CZ124" s="68" t="s">
        <v>457</v>
      </c>
      <c r="DA124" s="68" t="s">
        <v>162</v>
      </c>
      <c r="DB124" s="68" t="s">
        <v>466</v>
      </c>
      <c r="DC124" s="56" t="s">
        <v>451</v>
      </c>
      <c r="DD124" s="13"/>
      <c r="DE124" s="13"/>
      <c r="DF124" s="13" t="s">
        <v>462</v>
      </c>
      <c r="DG124" s="13"/>
      <c r="DH124" s="47" t="s">
        <v>141</v>
      </c>
      <c r="DI124" s="60" t="s">
        <v>467</v>
      </c>
      <c r="DJ124" s="64"/>
      <c r="DK124" s="301"/>
      <c r="DL124" s="301"/>
      <c r="DM124" s="302"/>
      <c r="DN124" s="67" t="s">
        <v>94</v>
      </c>
      <c r="DO124" s="15" t="s">
        <v>200</v>
      </c>
      <c r="DP124" s="15" t="s">
        <v>109</v>
      </c>
      <c r="DQ124" s="15" t="s">
        <v>454</v>
      </c>
      <c r="DR124" s="2"/>
    </row>
    <row r="125" spans="2:122">
      <c r="B125" s="299">
        <v>100652315</v>
      </c>
      <c r="C125" s="9" t="s">
        <v>240</v>
      </c>
      <c r="D125" s="9" t="s">
        <v>266</v>
      </c>
      <c r="E125" s="8">
        <v>2006</v>
      </c>
      <c r="F125" s="9" t="s">
        <v>3657</v>
      </c>
      <c r="G125" s="22" t="s">
        <v>468</v>
      </c>
      <c r="H125" s="304">
        <v>32300</v>
      </c>
      <c r="I125" s="305">
        <v>29575</v>
      </c>
      <c r="J125" s="68" t="s">
        <v>469</v>
      </c>
      <c r="K125" s="69" t="s">
        <v>470</v>
      </c>
      <c r="L125" s="37" t="s">
        <v>88</v>
      </c>
      <c r="M125" s="138">
        <v>2</v>
      </c>
      <c r="N125" s="10">
        <v>5</v>
      </c>
      <c r="O125" s="207">
        <v>176.7</v>
      </c>
      <c r="P125" s="207">
        <v>69.2</v>
      </c>
      <c r="Q125" s="207">
        <v>53.9</v>
      </c>
      <c r="R125" s="207">
        <v>107.3</v>
      </c>
      <c r="S125" s="207">
        <v>57.9</v>
      </c>
      <c r="T125" s="207">
        <v>58.4</v>
      </c>
      <c r="U125" s="207"/>
      <c r="V125" s="207"/>
      <c r="W125" s="207"/>
      <c r="X125" s="207">
        <v>34.4</v>
      </c>
      <c r="Y125" s="116">
        <v>0.32</v>
      </c>
      <c r="Z125" s="207">
        <v>84.4</v>
      </c>
      <c r="AA125" s="207">
        <v>9.5</v>
      </c>
      <c r="AB125" s="207"/>
      <c r="AC125" s="10">
        <v>3197</v>
      </c>
      <c r="AD125" s="10"/>
      <c r="AE125" s="10"/>
      <c r="AF125" s="27"/>
      <c r="AG125" s="39" t="s">
        <v>241</v>
      </c>
      <c r="AH125" s="205">
        <v>2.5</v>
      </c>
      <c r="AI125" s="11">
        <v>184</v>
      </c>
      <c r="AJ125" s="11">
        <v>6000</v>
      </c>
      <c r="AK125" s="11">
        <v>175</v>
      </c>
      <c r="AL125" s="11">
        <v>3500</v>
      </c>
      <c r="AM125" s="11">
        <v>24</v>
      </c>
      <c r="AN125" s="11" t="s">
        <v>99</v>
      </c>
      <c r="AO125" s="11" t="s">
        <v>112</v>
      </c>
      <c r="AP125" s="14" t="s">
        <v>146</v>
      </c>
      <c r="AQ125" s="49" t="s">
        <v>91</v>
      </c>
      <c r="AR125" s="40" t="s">
        <v>92</v>
      </c>
      <c r="AS125" s="301" t="s">
        <v>101</v>
      </c>
      <c r="AT125" s="12">
        <v>16.600000000000001</v>
      </c>
      <c r="AU125" s="12">
        <v>21</v>
      </c>
      <c r="AV125" s="12" t="s">
        <v>3804</v>
      </c>
      <c r="AW125" s="30" t="s">
        <v>3909</v>
      </c>
      <c r="AX125" s="12"/>
      <c r="AY125" s="12"/>
      <c r="AZ125" s="12"/>
      <c r="BA125" s="12"/>
      <c r="BB125" s="12"/>
      <c r="BC125" s="12"/>
      <c r="BD125" s="209">
        <v>36.299999999999997</v>
      </c>
      <c r="BE125" s="210"/>
      <c r="BF125" s="210">
        <v>41.7</v>
      </c>
      <c r="BG125" s="210">
        <v>54.5</v>
      </c>
      <c r="BH125" s="210">
        <v>36.200000000000003</v>
      </c>
      <c r="BI125" s="210"/>
      <c r="BJ125" s="210">
        <v>33.200000000000003</v>
      </c>
      <c r="BK125" s="211">
        <v>52.7</v>
      </c>
      <c r="BL125" s="36" t="s">
        <v>102</v>
      </c>
      <c r="BM125" s="8" t="s">
        <v>102</v>
      </c>
      <c r="BN125" s="8" t="s">
        <v>102</v>
      </c>
      <c r="BO125" s="8" t="s">
        <v>2774</v>
      </c>
      <c r="BP125" s="334" t="s">
        <v>3128</v>
      </c>
      <c r="BQ125" s="300" t="s">
        <v>2522</v>
      </c>
      <c r="BR125" s="300" t="s">
        <v>3007</v>
      </c>
      <c r="BS125" s="300"/>
      <c r="BT125" s="349" t="s">
        <v>2968</v>
      </c>
      <c r="BU125" s="337"/>
      <c r="BV125" s="337"/>
      <c r="BW125" s="337"/>
      <c r="BX125" s="337"/>
      <c r="BY125" s="338"/>
      <c r="BZ125" s="338" t="s">
        <v>2428</v>
      </c>
      <c r="CA125" s="338" t="s">
        <v>2429</v>
      </c>
      <c r="CB125" s="348"/>
      <c r="CC125" s="339"/>
      <c r="CD125" s="339"/>
      <c r="CE125" s="339"/>
      <c r="CF125" s="339"/>
      <c r="CG125" s="339"/>
      <c r="CH125" s="347"/>
      <c r="CI125" s="340"/>
      <c r="CJ125" s="340"/>
      <c r="CK125" s="340"/>
      <c r="CL125" s="340"/>
      <c r="CM125" s="340"/>
      <c r="CN125" s="340"/>
      <c r="CO125" s="340"/>
      <c r="CP125" s="340"/>
      <c r="CQ125" s="52" t="s">
        <v>350</v>
      </c>
      <c r="CR125" s="9" t="s">
        <v>270</v>
      </c>
      <c r="CS125" s="9"/>
      <c r="CT125" s="22" t="s">
        <v>138</v>
      </c>
      <c r="CU125" s="54" t="s">
        <v>456</v>
      </c>
      <c r="CV125" s="68" t="s">
        <v>205</v>
      </c>
      <c r="CW125" s="68" t="s">
        <v>210</v>
      </c>
      <c r="CX125" s="68" t="s">
        <v>108</v>
      </c>
      <c r="CY125" s="68" t="s">
        <v>438</v>
      </c>
      <c r="CZ125" s="68" t="s">
        <v>471</v>
      </c>
      <c r="DA125" s="68"/>
      <c r="DB125" s="68" t="s">
        <v>373</v>
      </c>
      <c r="DC125" s="56" t="s">
        <v>156</v>
      </c>
      <c r="DD125" s="13"/>
      <c r="DE125" s="13"/>
      <c r="DF125" s="13" t="s">
        <v>399</v>
      </c>
      <c r="DG125" s="13"/>
      <c r="DH125" s="47" t="s">
        <v>141</v>
      </c>
      <c r="DI125" s="60" t="s">
        <v>472</v>
      </c>
      <c r="DJ125" s="64"/>
      <c r="DK125" s="301"/>
      <c r="DL125" s="301"/>
      <c r="DM125" s="302"/>
      <c r="DN125" s="67" t="s">
        <v>94</v>
      </c>
      <c r="DO125" s="15" t="s">
        <v>200</v>
      </c>
      <c r="DP125" s="15" t="s">
        <v>109</v>
      </c>
      <c r="DQ125" s="15" t="s">
        <v>314</v>
      </c>
      <c r="DR125" s="2"/>
    </row>
    <row r="126" spans="2:122">
      <c r="B126" s="299">
        <v>100652317</v>
      </c>
      <c r="C126" s="9" t="s">
        <v>240</v>
      </c>
      <c r="D126" s="9" t="s">
        <v>266</v>
      </c>
      <c r="E126" s="8">
        <v>2006</v>
      </c>
      <c r="F126" s="9" t="s">
        <v>3658</v>
      </c>
      <c r="G126" s="22" t="s">
        <v>473</v>
      </c>
      <c r="H126" s="304">
        <v>37600</v>
      </c>
      <c r="I126" s="305">
        <v>34395</v>
      </c>
      <c r="J126" s="68" t="s">
        <v>474</v>
      </c>
      <c r="K126" s="69" t="s">
        <v>475</v>
      </c>
      <c r="L126" s="37" t="s">
        <v>88</v>
      </c>
      <c r="M126" s="138">
        <v>2</v>
      </c>
      <c r="N126" s="10">
        <v>5</v>
      </c>
      <c r="O126" s="207">
        <v>176.7</v>
      </c>
      <c r="P126" s="207">
        <v>69.2</v>
      </c>
      <c r="Q126" s="207">
        <v>53.9</v>
      </c>
      <c r="R126" s="207">
        <v>107.3</v>
      </c>
      <c r="S126" s="207">
        <v>57.9</v>
      </c>
      <c r="T126" s="207">
        <v>58.4</v>
      </c>
      <c r="U126" s="207"/>
      <c r="V126" s="207"/>
      <c r="W126" s="207"/>
      <c r="X126" s="207">
        <v>34.4</v>
      </c>
      <c r="Y126" s="116">
        <v>0.32</v>
      </c>
      <c r="Z126" s="207">
        <v>84.4</v>
      </c>
      <c r="AA126" s="207">
        <v>9.5</v>
      </c>
      <c r="AB126" s="207"/>
      <c r="AC126" s="10">
        <v>3285</v>
      </c>
      <c r="AD126" s="10"/>
      <c r="AE126" s="10"/>
      <c r="AF126" s="27"/>
      <c r="AG126" s="39" t="s">
        <v>241</v>
      </c>
      <c r="AH126" s="205">
        <v>3</v>
      </c>
      <c r="AI126" s="11">
        <v>225</v>
      </c>
      <c r="AJ126" s="11">
        <v>5900</v>
      </c>
      <c r="AK126" s="11">
        <v>214</v>
      </c>
      <c r="AL126" s="11">
        <v>3500</v>
      </c>
      <c r="AM126" s="11">
        <v>24</v>
      </c>
      <c r="AN126" s="11" t="s">
        <v>99</v>
      </c>
      <c r="AO126" s="11" t="s">
        <v>112</v>
      </c>
      <c r="AP126" s="14" t="s">
        <v>146</v>
      </c>
      <c r="AQ126" s="49" t="s">
        <v>105</v>
      </c>
      <c r="AR126" s="40" t="s">
        <v>92</v>
      </c>
      <c r="AS126" s="301" t="s">
        <v>101</v>
      </c>
      <c r="AT126" s="12">
        <v>16.600000000000001</v>
      </c>
      <c r="AU126" s="12">
        <v>21</v>
      </c>
      <c r="AV126" s="12" t="s">
        <v>3817</v>
      </c>
      <c r="AW126" s="30" t="s">
        <v>3910</v>
      </c>
      <c r="AX126" s="12"/>
      <c r="AY126" s="12"/>
      <c r="AZ126" s="12"/>
      <c r="BA126" s="12"/>
      <c r="BB126" s="12"/>
      <c r="BC126" s="12"/>
      <c r="BD126" s="209">
        <v>36.299999999999997</v>
      </c>
      <c r="BE126" s="210"/>
      <c r="BF126" s="210">
        <v>41.7</v>
      </c>
      <c r="BG126" s="210">
        <v>54.5</v>
      </c>
      <c r="BH126" s="210">
        <v>36.200000000000003</v>
      </c>
      <c r="BI126" s="210"/>
      <c r="BJ126" s="210">
        <v>33.200000000000003</v>
      </c>
      <c r="BK126" s="211">
        <v>52.7</v>
      </c>
      <c r="BL126" s="36" t="s">
        <v>102</v>
      </c>
      <c r="BM126" s="8" t="s">
        <v>102</v>
      </c>
      <c r="BN126" s="8" t="s">
        <v>102</v>
      </c>
      <c r="BO126" s="8" t="s">
        <v>2774</v>
      </c>
      <c r="BP126" s="334" t="s">
        <v>3129</v>
      </c>
      <c r="BQ126" s="300" t="s">
        <v>2522</v>
      </c>
      <c r="BR126" s="300" t="s">
        <v>3007</v>
      </c>
      <c r="BS126" s="300"/>
      <c r="BT126" s="349" t="s">
        <v>2968</v>
      </c>
      <c r="BU126" s="337"/>
      <c r="BV126" s="337"/>
      <c r="BW126" s="337"/>
      <c r="BX126" s="337"/>
      <c r="BY126" s="338"/>
      <c r="BZ126" s="338" t="s">
        <v>2428</v>
      </c>
      <c r="CA126" s="338" t="s">
        <v>2429</v>
      </c>
      <c r="CB126" s="348"/>
      <c r="CC126" s="339"/>
      <c r="CD126" s="339"/>
      <c r="CE126" s="339"/>
      <c r="CF126" s="339"/>
      <c r="CG126" s="339"/>
      <c r="CH126" s="347"/>
      <c r="CI126" s="340"/>
      <c r="CJ126" s="340"/>
      <c r="CK126" s="340"/>
      <c r="CL126" s="340"/>
      <c r="CM126" s="340"/>
      <c r="CN126" s="340"/>
      <c r="CO126" s="340"/>
      <c r="CP126" s="340"/>
      <c r="CQ126" s="52" t="s">
        <v>352</v>
      </c>
      <c r="CR126" s="9" t="s">
        <v>245</v>
      </c>
      <c r="CS126" s="9"/>
      <c r="CT126" s="22" t="s">
        <v>138</v>
      </c>
      <c r="CU126" s="54" t="s">
        <v>465</v>
      </c>
      <c r="CV126" s="68" t="s">
        <v>205</v>
      </c>
      <c r="CW126" s="68" t="s">
        <v>221</v>
      </c>
      <c r="CX126" s="68" t="s">
        <v>108</v>
      </c>
      <c r="CY126" s="68" t="s">
        <v>438</v>
      </c>
      <c r="CZ126" s="68" t="s">
        <v>471</v>
      </c>
      <c r="DA126" s="68" t="s">
        <v>179</v>
      </c>
      <c r="DB126" s="68" t="s">
        <v>476</v>
      </c>
      <c r="DC126" s="56" t="s">
        <v>156</v>
      </c>
      <c r="DD126" s="13"/>
      <c r="DE126" s="13"/>
      <c r="DF126" s="13" t="s">
        <v>401</v>
      </c>
      <c r="DG126" s="13"/>
      <c r="DH126" s="47" t="s">
        <v>141</v>
      </c>
      <c r="DI126" s="60" t="s">
        <v>472</v>
      </c>
      <c r="DJ126" s="64"/>
      <c r="DK126" s="301"/>
      <c r="DL126" s="301"/>
      <c r="DM126" s="302"/>
      <c r="DN126" s="67" t="s">
        <v>94</v>
      </c>
      <c r="DO126" s="15" t="s">
        <v>200</v>
      </c>
      <c r="DP126" s="15" t="s">
        <v>109</v>
      </c>
      <c r="DQ126" s="15" t="s">
        <v>314</v>
      </c>
      <c r="DR126" s="2"/>
    </row>
    <row r="127" spans="2:122">
      <c r="B127" s="299">
        <v>100645586</v>
      </c>
      <c r="C127" s="9" t="s">
        <v>240</v>
      </c>
      <c r="D127" s="9" t="s">
        <v>266</v>
      </c>
      <c r="E127" s="8">
        <v>2006</v>
      </c>
      <c r="F127" s="9" t="s">
        <v>3659</v>
      </c>
      <c r="G127" s="22" t="s">
        <v>477</v>
      </c>
      <c r="H127" s="304">
        <v>34600</v>
      </c>
      <c r="I127" s="305">
        <v>31665</v>
      </c>
      <c r="J127" s="68" t="s">
        <v>445</v>
      </c>
      <c r="K127" s="69" t="s">
        <v>446</v>
      </c>
      <c r="L127" s="37" t="s">
        <v>166</v>
      </c>
      <c r="M127" s="138">
        <v>5</v>
      </c>
      <c r="N127" s="10">
        <v>5</v>
      </c>
      <c r="O127" s="207">
        <v>178.2</v>
      </c>
      <c r="P127" s="207">
        <v>71.5</v>
      </c>
      <c r="Q127" s="207">
        <v>57.3</v>
      </c>
      <c r="R127" s="207">
        <v>108.7</v>
      </c>
      <c r="S127" s="207">
        <v>59.1</v>
      </c>
      <c r="T127" s="207">
        <v>59.6</v>
      </c>
      <c r="U127" s="207"/>
      <c r="V127" s="207"/>
      <c r="W127" s="207"/>
      <c r="X127" s="207"/>
      <c r="Y127" s="116">
        <v>0.31</v>
      </c>
      <c r="Z127" s="207">
        <v>108.8</v>
      </c>
      <c r="AA127" s="207">
        <v>16.2</v>
      </c>
      <c r="AB127" s="207">
        <v>60.9</v>
      </c>
      <c r="AC127" s="10">
        <v>3737</v>
      </c>
      <c r="AD127" s="10">
        <v>4839</v>
      </c>
      <c r="AE127" s="10"/>
      <c r="AF127" s="27"/>
      <c r="AG127" s="39" t="s">
        <v>241</v>
      </c>
      <c r="AH127" s="205">
        <v>3</v>
      </c>
      <c r="AI127" s="11">
        <v>215</v>
      </c>
      <c r="AJ127" s="11">
        <v>6250</v>
      </c>
      <c r="AK127" s="11">
        <v>185</v>
      </c>
      <c r="AL127" s="11">
        <v>2750</v>
      </c>
      <c r="AM127" s="11">
        <v>24</v>
      </c>
      <c r="AN127" s="11" t="s">
        <v>99</v>
      </c>
      <c r="AO127" s="11" t="s">
        <v>112</v>
      </c>
      <c r="AP127" s="14" t="s">
        <v>137</v>
      </c>
      <c r="AQ127" s="49" t="s">
        <v>105</v>
      </c>
      <c r="AR127" s="40" t="s">
        <v>92</v>
      </c>
      <c r="AS127" s="301" t="s">
        <v>101</v>
      </c>
      <c r="AT127" s="12">
        <v>16.100000000000001</v>
      </c>
      <c r="AU127" s="12">
        <v>20</v>
      </c>
      <c r="AV127" s="12" t="s">
        <v>3790</v>
      </c>
      <c r="AW127" s="30" t="s">
        <v>3856</v>
      </c>
      <c r="AX127" s="12"/>
      <c r="AY127" s="12"/>
      <c r="AZ127" s="12"/>
      <c r="BA127" s="12"/>
      <c r="BB127" s="12"/>
      <c r="BC127" s="12"/>
      <c r="BD127" s="209"/>
      <c r="BE127" s="210"/>
      <c r="BF127" s="210"/>
      <c r="BG127" s="210"/>
      <c r="BH127" s="210"/>
      <c r="BI127" s="210"/>
      <c r="BJ127" s="210"/>
      <c r="BK127" s="211"/>
      <c r="BL127" s="36" t="s">
        <v>102</v>
      </c>
      <c r="BM127" s="8" t="s">
        <v>102</v>
      </c>
      <c r="BN127" s="8" t="s">
        <v>102</v>
      </c>
      <c r="BO127" s="8" t="s">
        <v>2774</v>
      </c>
      <c r="BP127" s="334" t="s">
        <v>3130</v>
      </c>
      <c r="BQ127" s="300" t="s">
        <v>2522</v>
      </c>
      <c r="BR127" s="300" t="s">
        <v>3007</v>
      </c>
      <c r="BS127" s="300"/>
      <c r="BT127" s="349" t="s">
        <v>2968</v>
      </c>
      <c r="BU127" s="337"/>
      <c r="BV127" s="337"/>
      <c r="BW127" s="337"/>
      <c r="BX127" s="337"/>
      <c r="BY127" s="338"/>
      <c r="BZ127" s="338" t="s">
        <v>2428</v>
      </c>
      <c r="CA127" s="338" t="s">
        <v>2429</v>
      </c>
      <c r="CB127" s="348"/>
      <c r="CC127" s="339"/>
      <c r="CD127" s="339"/>
      <c r="CE127" s="339"/>
      <c r="CF127" s="339"/>
      <c r="CG127" s="339"/>
      <c r="CH127" s="347"/>
      <c r="CI127" s="340"/>
      <c r="CJ127" s="340"/>
      <c r="CK127" s="340"/>
      <c r="CL127" s="340"/>
      <c r="CM127" s="340"/>
      <c r="CN127" s="340"/>
      <c r="CO127" s="340"/>
      <c r="CP127" s="340"/>
      <c r="CQ127" s="52" t="s">
        <v>357</v>
      </c>
      <c r="CR127" s="9" t="s">
        <v>404</v>
      </c>
      <c r="CS127" s="9"/>
      <c r="CT127" s="22" t="s">
        <v>138</v>
      </c>
      <c r="CU127" s="54" t="s">
        <v>456</v>
      </c>
      <c r="CV127" s="68" t="s">
        <v>163</v>
      </c>
      <c r="CW127" s="68" t="s">
        <v>194</v>
      </c>
      <c r="CX127" s="68" t="s">
        <v>108</v>
      </c>
      <c r="CY127" s="68" t="s">
        <v>478</v>
      </c>
      <c r="CZ127" s="68" t="s">
        <v>479</v>
      </c>
      <c r="DA127" s="68" t="s">
        <v>243</v>
      </c>
      <c r="DB127" s="68" t="s">
        <v>450</v>
      </c>
      <c r="DC127" s="56" t="s">
        <v>212</v>
      </c>
      <c r="DD127" s="13"/>
      <c r="DE127" s="13"/>
      <c r="DF127" s="13" t="s">
        <v>247</v>
      </c>
      <c r="DG127" s="13"/>
      <c r="DH127" s="47"/>
      <c r="DI127" s="60" t="s">
        <v>480</v>
      </c>
      <c r="DJ127" s="64"/>
      <c r="DK127" s="301"/>
      <c r="DL127" s="301"/>
      <c r="DM127" s="302"/>
      <c r="DN127" s="67" t="s">
        <v>94</v>
      </c>
      <c r="DO127" s="15" t="s">
        <v>200</v>
      </c>
      <c r="DP127" s="15" t="s">
        <v>109</v>
      </c>
      <c r="DQ127" s="15" t="s">
        <v>454</v>
      </c>
      <c r="DR127" s="2"/>
    </row>
    <row r="128" spans="2:122">
      <c r="B128" s="299">
        <v>100652316</v>
      </c>
      <c r="C128" s="9" t="s">
        <v>240</v>
      </c>
      <c r="D128" s="9" t="s">
        <v>266</v>
      </c>
      <c r="E128" s="8">
        <v>2006</v>
      </c>
      <c r="F128" s="9" t="s">
        <v>3657</v>
      </c>
      <c r="G128" s="22" t="s">
        <v>481</v>
      </c>
      <c r="H128" s="304">
        <v>39600</v>
      </c>
      <c r="I128" s="305">
        <v>36215</v>
      </c>
      <c r="J128" s="68" t="s">
        <v>469</v>
      </c>
      <c r="K128" s="69" t="s">
        <v>470</v>
      </c>
      <c r="L128" s="37" t="s">
        <v>192</v>
      </c>
      <c r="M128" s="138">
        <v>2</v>
      </c>
      <c r="N128" s="10">
        <v>4</v>
      </c>
      <c r="O128" s="207">
        <v>176.7</v>
      </c>
      <c r="P128" s="207">
        <v>69.2</v>
      </c>
      <c r="Q128" s="207">
        <v>54</v>
      </c>
      <c r="R128" s="207">
        <v>107.3</v>
      </c>
      <c r="S128" s="207">
        <v>57.9</v>
      </c>
      <c r="T128" s="207">
        <v>58.4</v>
      </c>
      <c r="U128" s="207"/>
      <c r="V128" s="207"/>
      <c r="W128" s="207"/>
      <c r="X128" s="207">
        <v>34.4</v>
      </c>
      <c r="Y128" s="116">
        <v>0.35</v>
      </c>
      <c r="Z128" s="207">
        <v>80</v>
      </c>
      <c r="AA128" s="207"/>
      <c r="AB128" s="207"/>
      <c r="AC128" s="10">
        <v>3560</v>
      </c>
      <c r="AD128" s="10"/>
      <c r="AE128" s="10"/>
      <c r="AF128" s="27"/>
      <c r="AG128" s="39" t="s">
        <v>241</v>
      </c>
      <c r="AH128" s="205">
        <v>2.5</v>
      </c>
      <c r="AI128" s="11">
        <v>184</v>
      </c>
      <c r="AJ128" s="11">
        <v>6000</v>
      </c>
      <c r="AK128" s="11">
        <v>175</v>
      </c>
      <c r="AL128" s="11">
        <v>3500</v>
      </c>
      <c r="AM128" s="11">
        <v>24</v>
      </c>
      <c r="AN128" s="11" t="s">
        <v>99</v>
      </c>
      <c r="AO128" s="11" t="s">
        <v>112</v>
      </c>
      <c r="AP128" s="14" t="s">
        <v>146</v>
      </c>
      <c r="AQ128" s="49" t="s">
        <v>91</v>
      </c>
      <c r="AR128" s="40" t="s">
        <v>92</v>
      </c>
      <c r="AS128" s="301" t="s">
        <v>101</v>
      </c>
      <c r="AT128" s="12">
        <v>16.600000000000001</v>
      </c>
      <c r="AU128" s="12">
        <v>20</v>
      </c>
      <c r="AV128" s="12" t="s">
        <v>3816</v>
      </c>
      <c r="AW128" s="30" t="s">
        <v>3839</v>
      </c>
      <c r="AX128" s="12"/>
      <c r="AY128" s="12"/>
      <c r="AZ128" s="12"/>
      <c r="BA128" s="12"/>
      <c r="BB128" s="12"/>
      <c r="BC128" s="12"/>
      <c r="BD128" s="209">
        <v>38</v>
      </c>
      <c r="BE128" s="210"/>
      <c r="BF128" s="210">
        <v>41.7</v>
      </c>
      <c r="BG128" s="210">
        <v>54.5</v>
      </c>
      <c r="BH128" s="210">
        <v>36.4</v>
      </c>
      <c r="BI128" s="210"/>
      <c r="BJ128" s="210">
        <v>32</v>
      </c>
      <c r="BK128" s="211">
        <v>45.9</v>
      </c>
      <c r="BL128" s="36" t="s">
        <v>102</v>
      </c>
      <c r="BM128" s="8" t="s">
        <v>102</v>
      </c>
      <c r="BN128" s="8" t="s">
        <v>102</v>
      </c>
      <c r="BO128" s="8" t="s">
        <v>2774</v>
      </c>
      <c r="BP128" s="334" t="s">
        <v>3131</v>
      </c>
      <c r="BQ128" s="300" t="s">
        <v>2522</v>
      </c>
      <c r="BR128" s="300" t="s">
        <v>3007</v>
      </c>
      <c r="BS128" s="300"/>
      <c r="BT128" s="349" t="s">
        <v>2968</v>
      </c>
      <c r="BU128" s="337"/>
      <c r="BV128" s="337"/>
      <c r="BW128" s="337"/>
      <c r="BX128" s="337"/>
      <c r="BY128" s="338"/>
      <c r="BZ128" s="338" t="s">
        <v>2428</v>
      </c>
      <c r="CA128" s="338" t="s">
        <v>2429</v>
      </c>
      <c r="CB128" s="348"/>
      <c r="CC128" s="339"/>
      <c r="CD128" s="339"/>
      <c r="CE128" s="339"/>
      <c r="CF128" s="339"/>
      <c r="CG128" s="339"/>
      <c r="CH128" s="347"/>
      <c r="CI128" s="340"/>
      <c r="CJ128" s="340"/>
      <c r="CK128" s="340"/>
      <c r="CL128" s="340"/>
      <c r="CM128" s="340"/>
      <c r="CN128" s="340"/>
      <c r="CO128" s="340"/>
      <c r="CP128" s="340"/>
      <c r="CQ128" s="52" t="s">
        <v>361</v>
      </c>
      <c r="CR128" s="9" t="s">
        <v>270</v>
      </c>
      <c r="CS128" s="9"/>
      <c r="CT128" s="22" t="s">
        <v>138</v>
      </c>
      <c r="CU128" s="54" t="s">
        <v>465</v>
      </c>
      <c r="CV128" s="68"/>
      <c r="CW128" s="68" t="s">
        <v>221</v>
      </c>
      <c r="CX128" s="68" t="s">
        <v>108</v>
      </c>
      <c r="CY128" s="68" t="s">
        <v>440</v>
      </c>
      <c r="CZ128" s="68" t="s">
        <v>482</v>
      </c>
      <c r="DA128" s="68" t="s">
        <v>483</v>
      </c>
      <c r="DB128" s="68" t="s">
        <v>373</v>
      </c>
      <c r="DC128" s="56" t="s">
        <v>204</v>
      </c>
      <c r="DD128" s="13"/>
      <c r="DE128" s="13"/>
      <c r="DF128" s="13" t="s">
        <v>405</v>
      </c>
      <c r="DG128" s="13"/>
      <c r="DH128" s="47" t="s">
        <v>141</v>
      </c>
      <c r="DI128" s="60" t="s">
        <v>484</v>
      </c>
      <c r="DJ128" s="64"/>
      <c r="DK128" s="301"/>
      <c r="DL128" s="301"/>
      <c r="DM128" s="302"/>
      <c r="DN128" s="67" t="s">
        <v>94</v>
      </c>
      <c r="DO128" s="15" t="s">
        <v>200</v>
      </c>
      <c r="DP128" s="15" t="s">
        <v>109</v>
      </c>
      <c r="DQ128" s="15" t="s">
        <v>314</v>
      </c>
      <c r="DR128" s="2"/>
    </row>
    <row r="129" spans="2:122">
      <c r="B129" s="299">
        <v>100652318</v>
      </c>
      <c r="C129" s="9" t="s">
        <v>240</v>
      </c>
      <c r="D129" s="9" t="s">
        <v>266</v>
      </c>
      <c r="E129" s="8">
        <v>2006</v>
      </c>
      <c r="F129" s="9" t="s">
        <v>3658</v>
      </c>
      <c r="G129" s="22" t="s">
        <v>485</v>
      </c>
      <c r="H129" s="304">
        <v>44900</v>
      </c>
      <c r="I129" s="305">
        <v>41040</v>
      </c>
      <c r="J129" s="68" t="s">
        <v>486</v>
      </c>
      <c r="K129" s="69" t="s">
        <v>2380</v>
      </c>
      <c r="L129" s="37" t="s">
        <v>192</v>
      </c>
      <c r="M129" s="138">
        <v>2</v>
      </c>
      <c r="N129" s="10">
        <v>4</v>
      </c>
      <c r="O129" s="207">
        <v>176.7</v>
      </c>
      <c r="P129" s="207">
        <v>69.2</v>
      </c>
      <c r="Q129" s="207">
        <v>54</v>
      </c>
      <c r="R129" s="207">
        <v>107.3</v>
      </c>
      <c r="S129" s="207">
        <v>57.9</v>
      </c>
      <c r="T129" s="207">
        <v>58.4</v>
      </c>
      <c r="U129" s="207"/>
      <c r="V129" s="207"/>
      <c r="W129" s="207"/>
      <c r="X129" s="207">
        <v>34.4</v>
      </c>
      <c r="Y129" s="116">
        <v>0.35</v>
      </c>
      <c r="Z129" s="207">
        <v>80</v>
      </c>
      <c r="AA129" s="207"/>
      <c r="AB129" s="207"/>
      <c r="AC129" s="10">
        <v>3616</v>
      </c>
      <c r="AD129" s="10"/>
      <c r="AE129" s="10"/>
      <c r="AF129" s="27"/>
      <c r="AG129" s="39" t="s">
        <v>241</v>
      </c>
      <c r="AH129" s="205">
        <v>3</v>
      </c>
      <c r="AI129" s="11">
        <v>225</v>
      </c>
      <c r="AJ129" s="11">
        <v>5900</v>
      </c>
      <c r="AK129" s="11">
        <v>214</v>
      </c>
      <c r="AL129" s="11">
        <v>3500</v>
      </c>
      <c r="AM129" s="11">
        <v>24</v>
      </c>
      <c r="AN129" s="11" t="s">
        <v>99</v>
      </c>
      <c r="AO129" s="11" t="s">
        <v>112</v>
      </c>
      <c r="AP129" s="14" t="s">
        <v>146</v>
      </c>
      <c r="AQ129" s="49" t="s">
        <v>105</v>
      </c>
      <c r="AR129" s="40" t="s">
        <v>92</v>
      </c>
      <c r="AS129" s="301" t="s">
        <v>101</v>
      </c>
      <c r="AT129" s="12">
        <v>16.600000000000001</v>
      </c>
      <c r="AU129" s="12">
        <v>20</v>
      </c>
      <c r="AV129" s="12" t="s">
        <v>3790</v>
      </c>
      <c r="AW129" s="30" t="s">
        <v>3911</v>
      </c>
      <c r="AX129" s="12"/>
      <c r="AY129" s="12"/>
      <c r="AZ129" s="12"/>
      <c r="BA129" s="12"/>
      <c r="BB129" s="12"/>
      <c r="BC129" s="12"/>
      <c r="BD129" s="209">
        <v>38</v>
      </c>
      <c r="BE129" s="210"/>
      <c r="BF129" s="210">
        <v>41.7</v>
      </c>
      <c r="BG129" s="210">
        <v>54.5</v>
      </c>
      <c r="BH129" s="210">
        <v>36.4</v>
      </c>
      <c r="BI129" s="210"/>
      <c r="BJ129" s="210">
        <v>32</v>
      </c>
      <c r="BK129" s="211">
        <v>45.9</v>
      </c>
      <c r="BL129" s="36" t="s">
        <v>102</v>
      </c>
      <c r="BM129" s="8" t="s">
        <v>102</v>
      </c>
      <c r="BN129" s="8" t="s">
        <v>102</v>
      </c>
      <c r="BO129" s="8" t="s">
        <v>2774</v>
      </c>
      <c r="BP129" s="334" t="s">
        <v>3132</v>
      </c>
      <c r="BQ129" s="300" t="s">
        <v>2522</v>
      </c>
      <c r="BR129" s="300" t="s">
        <v>3007</v>
      </c>
      <c r="BS129" s="300"/>
      <c r="BT129" s="349" t="s">
        <v>2968</v>
      </c>
      <c r="BU129" s="337"/>
      <c r="BV129" s="337"/>
      <c r="BW129" s="337"/>
      <c r="BX129" s="337"/>
      <c r="BY129" s="338"/>
      <c r="BZ129" s="338" t="s">
        <v>2428</v>
      </c>
      <c r="CA129" s="338" t="s">
        <v>2429</v>
      </c>
      <c r="CB129" s="348"/>
      <c r="CC129" s="339"/>
      <c r="CD129" s="339"/>
      <c r="CE129" s="339"/>
      <c r="CF129" s="339"/>
      <c r="CG129" s="339"/>
      <c r="CH129" s="347"/>
      <c r="CI129" s="340"/>
      <c r="CJ129" s="340"/>
      <c r="CK129" s="340"/>
      <c r="CL129" s="340"/>
      <c r="CM129" s="340"/>
      <c r="CN129" s="340"/>
      <c r="CO129" s="340"/>
      <c r="CP129" s="340"/>
      <c r="CQ129" s="52" t="s">
        <v>364</v>
      </c>
      <c r="CR129" s="9" t="s">
        <v>245</v>
      </c>
      <c r="CS129" s="9"/>
      <c r="CT129" s="22" t="s">
        <v>138</v>
      </c>
      <c r="CU129" s="54" t="s">
        <v>197</v>
      </c>
      <c r="CV129" s="68"/>
      <c r="CW129" s="68" t="s">
        <v>221</v>
      </c>
      <c r="CX129" s="68" t="s">
        <v>108</v>
      </c>
      <c r="CY129" s="68" t="s">
        <v>441</v>
      </c>
      <c r="CZ129" s="68" t="s">
        <v>487</v>
      </c>
      <c r="DA129" s="68" t="s">
        <v>483</v>
      </c>
      <c r="DB129" s="68" t="s">
        <v>488</v>
      </c>
      <c r="DC129" s="56" t="s">
        <v>204</v>
      </c>
      <c r="DD129" s="13"/>
      <c r="DE129" s="13"/>
      <c r="DF129" s="13" t="s">
        <v>408</v>
      </c>
      <c r="DG129" s="13"/>
      <c r="DH129" s="47" t="s">
        <v>141</v>
      </c>
      <c r="DI129" s="60" t="s">
        <v>484</v>
      </c>
      <c r="DJ129" s="64"/>
      <c r="DK129" s="301"/>
      <c r="DL129" s="301"/>
      <c r="DM129" s="302"/>
      <c r="DN129" s="67" t="s">
        <v>94</v>
      </c>
      <c r="DO129" s="15" t="s">
        <v>200</v>
      </c>
      <c r="DP129" s="15" t="s">
        <v>109</v>
      </c>
      <c r="DQ129" s="15" t="s">
        <v>314</v>
      </c>
      <c r="DR129" s="2"/>
    </row>
    <row r="130" spans="2:122">
      <c r="B130" s="299">
        <v>100650029</v>
      </c>
      <c r="C130" s="9" t="s">
        <v>240</v>
      </c>
      <c r="D130" s="237" t="s">
        <v>266</v>
      </c>
      <c r="E130" s="8">
        <v>2006</v>
      </c>
      <c r="F130" s="237" t="s">
        <v>283</v>
      </c>
      <c r="G130" s="238" t="s">
        <v>365</v>
      </c>
      <c r="H130" s="304">
        <v>48900</v>
      </c>
      <c r="I130" s="305">
        <v>44680</v>
      </c>
      <c r="J130" s="68" t="s">
        <v>489</v>
      </c>
      <c r="K130" s="69" t="s">
        <v>490</v>
      </c>
      <c r="L130" s="37" t="s">
        <v>88</v>
      </c>
      <c r="M130" s="138">
        <v>2</v>
      </c>
      <c r="N130" s="10">
        <v>5</v>
      </c>
      <c r="O130" s="207">
        <v>176.9</v>
      </c>
      <c r="P130" s="207">
        <v>70.099999999999994</v>
      </c>
      <c r="Q130" s="207">
        <v>54</v>
      </c>
      <c r="R130" s="207">
        <v>107.5</v>
      </c>
      <c r="S130" s="207">
        <v>59.4</v>
      </c>
      <c r="T130" s="207">
        <v>60</v>
      </c>
      <c r="U130" s="207"/>
      <c r="V130" s="207"/>
      <c r="W130" s="207"/>
      <c r="X130" s="207">
        <v>36.1</v>
      </c>
      <c r="Y130" s="116">
        <v>0.33</v>
      </c>
      <c r="Z130" s="207">
        <v>84.4</v>
      </c>
      <c r="AA130" s="207">
        <v>9.5</v>
      </c>
      <c r="AB130" s="207"/>
      <c r="AC130" s="10">
        <v>3415</v>
      </c>
      <c r="AD130" s="10">
        <v>4453</v>
      </c>
      <c r="AE130" s="10"/>
      <c r="AF130" s="27"/>
      <c r="AG130" s="39" t="s">
        <v>241</v>
      </c>
      <c r="AH130" s="205">
        <v>3.2</v>
      </c>
      <c r="AI130" s="11">
        <v>333</v>
      </c>
      <c r="AJ130" s="11">
        <v>7900</v>
      </c>
      <c r="AK130" s="11">
        <v>262</v>
      </c>
      <c r="AL130" s="11">
        <v>4900</v>
      </c>
      <c r="AM130" s="11">
        <v>24</v>
      </c>
      <c r="AN130" s="11" t="s">
        <v>99</v>
      </c>
      <c r="AO130" s="11" t="s">
        <v>112</v>
      </c>
      <c r="AP130" s="14" t="s">
        <v>146</v>
      </c>
      <c r="AQ130" s="49" t="s">
        <v>105</v>
      </c>
      <c r="AR130" s="40" t="s">
        <v>92</v>
      </c>
      <c r="AS130" s="301" t="s">
        <v>101</v>
      </c>
      <c r="AT130" s="12">
        <v>16.600000000000001</v>
      </c>
      <c r="AU130" s="12">
        <v>17</v>
      </c>
      <c r="AV130" s="12" t="s">
        <v>3827</v>
      </c>
      <c r="AW130" s="30" t="s">
        <v>3863</v>
      </c>
      <c r="AX130" s="12"/>
      <c r="AY130" s="12"/>
      <c r="AZ130" s="12"/>
      <c r="BA130" s="12"/>
      <c r="BB130" s="12"/>
      <c r="BC130" s="12"/>
      <c r="BD130" s="209">
        <v>37.5</v>
      </c>
      <c r="BE130" s="210"/>
      <c r="BF130" s="210">
        <v>41.7</v>
      </c>
      <c r="BG130" s="210">
        <v>54.5</v>
      </c>
      <c r="BH130" s="210">
        <v>36.5</v>
      </c>
      <c r="BI130" s="210"/>
      <c r="BJ130" s="210">
        <v>33.200000000000003</v>
      </c>
      <c r="BK130" s="211">
        <v>52.7</v>
      </c>
      <c r="BL130" s="36" t="s">
        <v>102</v>
      </c>
      <c r="BM130" s="8" t="s">
        <v>102</v>
      </c>
      <c r="BN130" s="8" t="s">
        <v>102</v>
      </c>
      <c r="BO130" s="8" t="s">
        <v>2774</v>
      </c>
      <c r="BP130" s="334" t="s">
        <v>3133</v>
      </c>
      <c r="BQ130" s="300" t="s">
        <v>2523</v>
      </c>
      <c r="BR130" s="300" t="s">
        <v>2812</v>
      </c>
      <c r="BS130" s="300"/>
      <c r="BT130" s="349" t="s">
        <v>2969</v>
      </c>
      <c r="BU130" s="337"/>
      <c r="BV130" s="337"/>
      <c r="BW130" s="337"/>
      <c r="BX130" s="337"/>
      <c r="BY130" s="338"/>
      <c r="BZ130" s="338" t="s">
        <v>2430</v>
      </c>
      <c r="CA130" s="338" t="s">
        <v>2431</v>
      </c>
      <c r="CB130" s="348"/>
      <c r="CC130" s="339"/>
      <c r="CD130" s="339"/>
      <c r="CE130" s="339"/>
      <c r="CF130" s="339"/>
      <c r="CG130" s="339"/>
      <c r="CH130" s="347"/>
      <c r="CI130" s="340"/>
      <c r="CJ130" s="340"/>
      <c r="CK130" s="340"/>
      <c r="CL130" s="340"/>
      <c r="CM130" s="340"/>
      <c r="CN130" s="340"/>
      <c r="CO130" s="340"/>
      <c r="CP130" s="340"/>
      <c r="CQ130" s="303" t="s">
        <v>284</v>
      </c>
      <c r="CR130" s="9" t="s">
        <v>367</v>
      </c>
      <c r="CS130" s="9"/>
      <c r="CT130" s="22" t="s">
        <v>410</v>
      </c>
      <c r="CU130" s="54" t="s">
        <v>491</v>
      </c>
      <c r="CV130" s="68" t="s">
        <v>205</v>
      </c>
      <c r="CW130" s="68" t="s">
        <v>165</v>
      </c>
      <c r="CX130" s="68" t="s">
        <v>108</v>
      </c>
      <c r="CY130" s="68" t="s">
        <v>439</v>
      </c>
      <c r="CZ130" s="68" t="s">
        <v>442</v>
      </c>
      <c r="DA130" s="68"/>
      <c r="DB130" s="68" t="s">
        <v>492</v>
      </c>
      <c r="DC130" s="56" t="s">
        <v>175</v>
      </c>
      <c r="DD130" s="13" t="s">
        <v>117</v>
      </c>
      <c r="DE130" s="13"/>
      <c r="DF130" s="13" t="s">
        <v>443</v>
      </c>
      <c r="DG130" s="13"/>
      <c r="DH130" s="47" t="s">
        <v>141</v>
      </c>
      <c r="DI130" s="60" t="s">
        <v>435</v>
      </c>
      <c r="DJ130" s="64"/>
      <c r="DK130" s="301"/>
      <c r="DL130" s="301"/>
      <c r="DM130" s="302"/>
      <c r="DN130" s="67" t="s">
        <v>94</v>
      </c>
      <c r="DO130" s="15" t="s">
        <v>200</v>
      </c>
      <c r="DP130" s="15" t="s">
        <v>109</v>
      </c>
      <c r="DQ130" s="15" t="s">
        <v>314</v>
      </c>
      <c r="DR130" s="2"/>
    </row>
    <row r="131" spans="2:122">
      <c r="B131" s="299">
        <v>100650030</v>
      </c>
      <c r="C131" s="9" t="s">
        <v>240</v>
      </c>
      <c r="D131" s="237" t="s">
        <v>266</v>
      </c>
      <c r="E131" s="8">
        <v>2006</v>
      </c>
      <c r="F131" s="237" t="s">
        <v>283</v>
      </c>
      <c r="G131" s="238" t="s">
        <v>368</v>
      </c>
      <c r="H131" s="304">
        <v>56600</v>
      </c>
      <c r="I131" s="305">
        <v>51685</v>
      </c>
      <c r="J131" s="68" t="s">
        <v>493</v>
      </c>
      <c r="K131" s="69" t="s">
        <v>2381</v>
      </c>
      <c r="L131" s="37" t="s">
        <v>192</v>
      </c>
      <c r="M131" s="138">
        <v>2</v>
      </c>
      <c r="N131" s="10">
        <v>4</v>
      </c>
      <c r="O131" s="207">
        <v>176.9</v>
      </c>
      <c r="P131" s="207">
        <v>70.099999999999994</v>
      </c>
      <c r="Q131" s="207">
        <v>53.9</v>
      </c>
      <c r="R131" s="207">
        <v>107.5</v>
      </c>
      <c r="S131" s="207">
        <v>59.4</v>
      </c>
      <c r="T131" s="207">
        <v>60</v>
      </c>
      <c r="U131" s="207"/>
      <c r="V131" s="207"/>
      <c r="W131" s="207"/>
      <c r="X131" s="207">
        <v>36.1</v>
      </c>
      <c r="Y131" s="116">
        <v>0.35</v>
      </c>
      <c r="Z131" s="207">
        <v>80</v>
      </c>
      <c r="AA131" s="207"/>
      <c r="AB131" s="207"/>
      <c r="AC131" s="10">
        <v>3781</v>
      </c>
      <c r="AD131" s="10"/>
      <c r="AE131" s="10"/>
      <c r="AF131" s="27"/>
      <c r="AG131" s="39" t="s">
        <v>241</v>
      </c>
      <c r="AH131" s="205">
        <v>3.2</v>
      </c>
      <c r="AI131" s="11">
        <v>333</v>
      </c>
      <c r="AJ131" s="11">
        <v>7900</v>
      </c>
      <c r="AK131" s="11">
        <v>262</v>
      </c>
      <c r="AL131" s="11">
        <v>4900</v>
      </c>
      <c r="AM131" s="11">
        <v>24</v>
      </c>
      <c r="AN131" s="11" t="s">
        <v>99</v>
      </c>
      <c r="AO131" s="11" t="s">
        <v>112</v>
      </c>
      <c r="AP131" s="14" t="s">
        <v>146</v>
      </c>
      <c r="AQ131" s="49" t="s">
        <v>105</v>
      </c>
      <c r="AR131" s="40" t="s">
        <v>92</v>
      </c>
      <c r="AS131" s="301" t="s">
        <v>101</v>
      </c>
      <c r="AT131" s="12">
        <v>16.600000000000001</v>
      </c>
      <c r="AU131" s="12">
        <v>17</v>
      </c>
      <c r="AV131" s="12" t="s">
        <v>3829</v>
      </c>
      <c r="AW131" s="30" t="s">
        <v>3859</v>
      </c>
      <c r="AX131" s="12"/>
      <c r="AY131" s="12"/>
      <c r="AZ131" s="12"/>
      <c r="BA131" s="12"/>
      <c r="BB131" s="12"/>
      <c r="BC131" s="12"/>
      <c r="BD131" s="209">
        <v>38.4</v>
      </c>
      <c r="BE131" s="210"/>
      <c r="BF131" s="210">
        <v>41.7</v>
      </c>
      <c r="BG131" s="210">
        <v>54.5</v>
      </c>
      <c r="BH131" s="210">
        <v>36.9</v>
      </c>
      <c r="BI131" s="210"/>
      <c r="BJ131" s="210">
        <v>32</v>
      </c>
      <c r="BK131" s="211">
        <v>45.9</v>
      </c>
      <c r="BL131" s="36" t="s">
        <v>102</v>
      </c>
      <c r="BM131" s="8" t="s">
        <v>102</v>
      </c>
      <c r="BN131" s="8" t="s">
        <v>102</v>
      </c>
      <c r="BO131" s="8" t="s">
        <v>2774</v>
      </c>
      <c r="BP131" s="334" t="s">
        <v>3134</v>
      </c>
      <c r="BQ131" s="300" t="s">
        <v>2523</v>
      </c>
      <c r="BR131" s="300" t="s">
        <v>2812</v>
      </c>
      <c r="BS131" s="300"/>
      <c r="BT131" s="349" t="s">
        <v>2969</v>
      </c>
      <c r="BU131" s="337"/>
      <c r="BV131" s="337"/>
      <c r="BW131" s="337"/>
      <c r="BX131" s="337"/>
      <c r="BY131" s="338"/>
      <c r="BZ131" s="338" t="s">
        <v>2430</v>
      </c>
      <c r="CA131" s="338" t="s">
        <v>2431</v>
      </c>
      <c r="CB131" s="348"/>
      <c r="CC131" s="339"/>
      <c r="CD131" s="339"/>
      <c r="CE131" s="339"/>
      <c r="CF131" s="339"/>
      <c r="CG131" s="339"/>
      <c r="CH131" s="347"/>
      <c r="CI131" s="340"/>
      <c r="CJ131" s="340"/>
      <c r="CK131" s="340"/>
      <c r="CL131" s="340"/>
      <c r="CM131" s="340"/>
      <c r="CN131" s="340"/>
      <c r="CO131" s="340"/>
      <c r="CP131" s="340"/>
      <c r="CQ131" s="303" t="s">
        <v>312</v>
      </c>
      <c r="CR131" s="9" t="s">
        <v>367</v>
      </c>
      <c r="CS131" s="9"/>
      <c r="CT131" s="22" t="s">
        <v>410</v>
      </c>
      <c r="CU131" s="54" t="s">
        <v>494</v>
      </c>
      <c r="CV131" s="68"/>
      <c r="CW131" s="68" t="s">
        <v>221</v>
      </c>
      <c r="CX131" s="68" t="s">
        <v>108</v>
      </c>
      <c r="CY131" s="68" t="s">
        <v>440</v>
      </c>
      <c r="CZ131" s="68" t="s">
        <v>495</v>
      </c>
      <c r="DA131" s="68" t="s">
        <v>179</v>
      </c>
      <c r="DB131" s="68" t="s">
        <v>496</v>
      </c>
      <c r="DC131" s="56" t="s">
        <v>204</v>
      </c>
      <c r="DD131" s="13"/>
      <c r="DE131" s="13"/>
      <c r="DF131" s="13" t="s">
        <v>443</v>
      </c>
      <c r="DG131" s="13"/>
      <c r="DH131" s="47" t="s">
        <v>141</v>
      </c>
      <c r="DI131" s="60" t="s">
        <v>437</v>
      </c>
      <c r="DJ131" s="64"/>
      <c r="DK131" s="301"/>
      <c r="DL131" s="301"/>
      <c r="DM131" s="302"/>
      <c r="DN131" s="67" t="s">
        <v>94</v>
      </c>
      <c r="DO131" s="15" t="s">
        <v>200</v>
      </c>
      <c r="DP131" s="15" t="s">
        <v>109</v>
      </c>
      <c r="DQ131" s="15" t="s">
        <v>314</v>
      </c>
      <c r="DR131" s="2"/>
    </row>
    <row r="132" spans="2:122">
      <c r="B132" s="366">
        <v>100351174</v>
      </c>
      <c r="C132" s="16" t="s">
        <v>240</v>
      </c>
      <c r="D132" s="16" t="s">
        <v>266</v>
      </c>
      <c r="E132" s="367">
        <v>2004</v>
      </c>
      <c r="F132" s="16" t="s">
        <v>3629</v>
      </c>
      <c r="G132" s="368" t="s">
        <v>337</v>
      </c>
      <c r="H132" s="306">
        <v>28100</v>
      </c>
      <c r="I132" s="307">
        <v>25730</v>
      </c>
      <c r="J132" s="350" t="s">
        <v>412</v>
      </c>
      <c r="K132" s="369" t="s">
        <v>413</v>
      </c>
      <c r="L132" s="38" t="s">
        <v>106</v>
      </c>
      <c r="M132" s="370">
        <v>4</v>
      </c>
      <c r="N132" s="371">
        <v>5</v>
      </c>
      <c r="O132" s="208">
        <v>176</v>
      </c>
      <c r="P132" s="208">
        <v>68.5</v>
      </c>
      <c r="Q132" s="208">
        <v>55.7</v>
      </c>
      <c r="R132" s="208">
        <v>107.3</v>
      </c>
      <c r="S132" s="208">
        <v>57.9</v>
      </c>
      <c r="T132" s="208">
        <v>58.4</v>
      </c>
      <c r="U132" s="208"/>
      <c r="V132" s="208"/>
      <c r="W132" s="208"/>
      <c r="X132" s="208">
        <v>34.4</v>
      </c>
      <c r="Y132" s="120">
        <v>0.31</v>
      </c>
      <c r="Z132" s="208">
        <v>90.8</v>
      </c>
      <c r="AA132" s="208">
        <v>10.7</v>
      </c>
      <c r="AB132" s="208">
        <v>10.7</v>
      </c>
      <c r="AC132" s="371">
        <v>3219</v>
      </c>
      <c r="AD132" s="371"/>
      <c r="AE132" s="371"/>
      <c r="AF132" s="28"/>
      <c r="AG132" s="372" t="s">
        <v>241</v>
      </c>
      <c r="AH132" s="206">
        <v>2.5</v>
      </c>
      <c r="AI132" s="373">
        <v>184</v>
      </c>
      <c r="AJ132" s="373">
        <v>6000</v>
      </c>
      <c r="AK132" s="373">
        <v>175</v>
      </c>
      <c r="AL132" s="373">
        <v>3500</v>
      </c>
      <c r="AM132" s="373">
        <v>24</v>
      </c>
      <c r="AN132" s="373" t="s">
        <v>99</v>
      </c>
      <c r="AO132" s="373" t="s">
        <v>112</v>
      </c>
      <c r="AP132" s="374" t="s">
        <v>146</v>
      </c>
      <c r="AQ132" s="50" t="s">
        <v>91</v>
      </c>
      <c r="AR132" s="375" t="s">
        <v>92</v>
      </c>
      <c r="AS132" s="376" t="s">
        <v>101</v>
      </c>
      <c r="AT132" s="377">
        <v>16.600000000000001</v>
      </c>
      <c r="AU132" s="377">
        <v>21</v>
      </c>
      <c r="AV132" s="377" t="s">
        <v>3804</v>
      </c>
      <c r="AW132" s="378" t="s">
        <v>3909</v>
      </c>
      <c r="AX132" s="377"/>
      <c r="AY132" s="377"/>
      <c r="AZ132" s="377"/>
      <c r="BA132" s="377"/>
      <c r="BB132" s="377"/>
      <c r="BC132" s="377"/>
      <c r="BD132" s="379">
        <v>38.4</v>
      </c>
      <c r="BE132" s="380"/>
      <c r="BF132" s="380">
        <v>41.4</v>
      </c>
      <c r="BG132" s="380">
        <v>54.4</v>
      </c>
      <c r="BH132" s="380">
        <v>37.5</v>
      </c>
      <c r="BI132" s="380"/>
      <c r="BJ132" s="380">
        <v>34.6</v>
      </c>
      <c r="BK132" s="381">
        <v>54.2</v>
      </c>
      <c r="BL132" s="44" t="s">
        <v>102</v>
      </c>
      <c r="BM132" s="367" t="s">
        <v>102</v>
      </c>
      <c r="BN132" s="367" t="s">
        <v>102</v>
      </c>
      <c r="BO132" s="367" t="s">
        <v>2774</v>
      </c>
      <c r="BP132" s="382" t="s">
        <v>3112</v>
      </c>
      <c r="BQ132" s="383" t="s">
        <v>2520</v>
      </c>
      <c r="BR132" s="383" t="s">
        <v>2427</v>
      </c>
      <c r="BS132" s="383"/>
      <c r="BT132" s="384" t="s">
        <v>3003</v>
      </c>
      <c r="BU132" s="385"/>
      <c r="BV132" s="385"/>
      <c r="BW132" s="385"/>
      <c r="BX132" s="385"/>
      <c r="BY132" s="386"/>
      <c r="BZ132" s="386" t="s">
        <v>2426</v>
      </c>
      <c r="CA132" s="386" t="s">
        <v>2423</v>
      </c>
      <c r="CB132" s="387"/>
      <c r="CC132" s="388"/>
      <c r="CD132" s="388"/>
      <c r="CE132" s="388"/>
      <c r="CF132" s="388"/>
      <c r="CG132" s="388"/>
      <c r="CH132" s="389"/>
      <c r="CI132" s="390"/>
      <c r="CJ132" s="390"/>
      <c r="CK132" s="390"/>
      <c r="CL132" s="390"/>
      <c r="CM132" s="390"/>
      <c r="CN132" s="390"/>
      <c r="CO132" s="390"/>
      <c r="CP132" s="390"/>
      <c r="CQ132" s="53" t="s">
        <v>272</v>
      </c>
      <c r="CR132" s="16" t="s">
        <v>270</v>
      </c>
      <c r="CS132" s="16"/>
      <c r="CT132" s="368" t="s">
        <v>138</v>
      </c>
      <c r="CU132" s="351" t="s">
        <v>398</v>
      </c>
      <c r="CV132" s="350"/>
      <c r="CW132" s="350" t="s">
        <v>210</v>
      </c>
      <c r="CX132" s="350" t="s">
        <v>339</v>
      </c>
      <c r="CY132" s="350" t="s">
        <v>340</v>
      </c>
      <c r="CZ132" s="350" t="s">
        <v>414</v>
      </c>
      <c r="DA132" s="350"/>
      <c r="DB132" s="350" t="s">
        <v>373</v>
      </c>
      <c r="DC132" s="57" t="s">
        <v>175</v>
      </c>
      <c r="DD132" s="17"/>
      <c r="DE132" s="17"/>
      <c r="DF132" s="17" t="s">
        <v>399</v>
      </c>
      <c r="DG132" s="17"/>
      <c r="DH132" s="391"/>
      <c r="DI132" s="61" t="s">
        <v>415</v>
      </c>
      <c r="DJ132" s="65"/>
      <c r="DK132" s="376"/>
      <c r="DL132" s="376"/>
      <c r="DM132" s="392"/>
      <c r="DN132" s="393" t="s">
        <v>94</v>
      </c>
      <c r="DO132" s="394" t="s">
        <v>200</v>
      </c>
      <c r="DP132" s="394" t="s">
        <v>109</v>
      </c>
      <c r="DQ132" s="394" t="s">
        <v>314</v>
      </c>
      <c r="DR132" s="2"/>
    </row>
    <row r="133" spans="2:122">
      <c r="B133" s="299">
        <v>100351175</v>
      </c>
      <c r="C133" s="9" t="s">
        <v>240</v>
      </c>
      <c r="D133" s="9" t="s">
        <v>266</v>
      </c>
      <c r="E133" s="8">
        <v>2004</v>
      </c>
      <c r="F133" s="9" t="s">
        <v>3659</v>
      </c>
      <c r="G133" s="22" t="s">
        <v>341</v>
      </c>
      <c r="H133" s="304">
        <v>29850</v>
      </c>
      <c r="I133" s="305">
        <v>27325</v>
      </c>
      <c r="J133" s="68" t="s">
        <v>412</v>
      </c>
      <c r="K133" s="69" t="s">
        <v>413</v>
      </c>
      <c r="L133" s="37" t="s">
        <v>106</v>
      </c>
      <c r="M133" s="138">
        <v>4</v>
      </c>
      <c r="N133" s="10">
        <v>5</v>
      </c>
      <c r="O133" s="207">
        <v>176</v>
      </c>
      <c r="P133" s="207">
        <v>68.5</v>
      </c>
      <c r="Q133" s="207">
        <v>56.5</v>
      </c>
      <c r="R133" s="207">
        <v>107.3</v>
      </c>
      <c r="S133" s="207">
        <v>57.9</v>
      </c>
      <c r="T133" s="207">
        <v>58.3</v>
      </c>
      <c r="U133" s="207"/>
      <c r="V133" s="207"/>
      <c r="W133" s="207"/>
      <c r="X133" s="207">
        <v>35.799999999999997</v>
      </c>
      <c r="Y133" s="116">
        <v>0.31</v>
      </c>
      <c r="Z133" s="207">
        <v>90.8</v>
      </c>
      <c r="AA133" s="207">
        <v>10.7</v>
      </c>
      <c r="AB133" s="207">
        <v>10.7</v>
      </c>
      <c r="AC133" s="10">
        <v>3461</v>
      </c>
      <c r="AD133" s="10"/>
      <c r="AE133" s="10"/>
      <c r="AF133" s="27"/>
      <c r="AG133" s="39" t="s">
        <v>241</v>
      </c>
      <c r="AH133" s="205">
        <v>2.5</v>
      </c>
      <c r="AI133" s="11">
        <v>184</v>
      </c>
      <c r="AJ133" s="11">
        <v>6000</v>
      </c>
      <c r="AK133" s="11">
        <v>175</v>
      </c>
      <c r="AL133" s="11">
        <v>3500</v>
      </c>
      <c r="AM133" s="11">
        <v>24</v>
      </c>
      <c r="AN133" s="11" t="s">
        <v>99</v>
      </c>
      <c r="AO133" s="11" t="s">
        <v>112</v>
      </c>
      <c r="AP133" s="14" t="s">
        <v>137</v>
      </c>
      <c r="AQ133" s="49" t="s">
        <v>91</v>
      </c>
      <c r="AR133" s="40" t="s">
        <v>92</v>
      </c>
      <c r="AS133" s="301" t="s">
        <v>101</v>
      </c>
      <c r="AT133" s="12">
        <v>16.600000000000001</v>
      </c>
      <c r="AU133" s="12">
        <v>20</v>
      </c>
      <c r="AV133" s="12" t="s">
        <v>3816</v>
      </c>
      <c r="AW133" s="30" t="s">
        <v>3839</v>
      </c>
      <c r="AX133" s="12"/>
      <c r="AY133" s="12"/>
      <c r="AZ133" s="12"/>
      <c r="BA133" s="12"/>
      <c r="BB133" s="12"/>
      <c r="BC133" s="12"/>
      <c r="BD133" s="209">
        <v>38.4</v>
      </c>
      <c r="BE133" s="210"/>
      <c r="BF133" s="210">
        <v>41.4</v>
      </c>
      <c r="BG133" s="210">
        <v>54.4</v>
      </c>
      <c r="BH133" s="210">
        <v>37.5</v>
      </c>
      <c r="BI133" s="210"/>
      <c r="BJ133" s="210">
        <v>34.6</v>
      </c>
      <c r="BK133" s="211">
        <v>54.2</v>
      </c>
      <c r="BL133" s="36" t="s">
        <v>102</v>
      </c>
      <c r="BM133" s="8" t="s">
        <v>102</v>
      </c>
      <c r="BN133" s="8" t="s">
        <v>102</v>
      </c>
      <c r="BO133" s="8" t="s">
        <v>2774</v>
      </c>
      <c r="BP133" s="334" t="s">
        <v>3113</v>
      </c>
      <c r="BQ133" s="300" t="s">
        <v>2520</v>
      </c>
      <c r="BR133" s="300" t="s">
        <v>2427</v>
      </c>
      <c r="BS133" s="300"/>
      <c r="BT133" s="349" t="s">
        <v>3003</v>
      </c>
      <c r="BU133" s="337"/>
      <c r="BV133" s="337"/>
      <c r="BW133" s="337"/>
      <c r="BX133" s="337"/>
      <c r="BY133" s="338"/>
      <c r="BZ133" s="338" t="s">
        <v>2426</v>
      </c>
      <c r="CA133" s="338" t="s">
        <v>2423</v>
      </c>
      <c r="CB133" s="348"/>
      <c r="CC133" s="339"/>
      <c r="CD133" s="339"/>
      <c r="CE133" s="339"/>
      <c r="CF133" s="339"/>
      <c r="CG133" s="339"/>
      <c r="CH133" s="347"/>
      <c r="CI133" s="340"/>
      <c r="CJ133" s="340"/>
      <c r="CK133" s="340"/>
      <c r="CL133" s="340"/>
      <c r="CM133" s="340"/>
      <c r="CN133" s="340"/>
      <c r="CO133" s="340"/>
      <c r="CP133" s="340"/>
      <c r="CQ133" s="52" t="s">
        <v>342</v>
      </c>
      <c r="CR133" s="9" t="s">
        <v>275</v>
      </c>
      <c r="CS133" s="9"/>
      <c r="CT133" s="22" t="s">
        <v>138</v>
      </c>
      <c r="CU133" s="54" t="s">
        <v>398</v>
      </c>
      <c r="CV133" s="68"/>
      <c r="CW133" s="68" t="s">
        <v>210</v>
      </c>
      <c r="CX133" s="68" t="s">
        <v>339</v>
      </c>
      <c r="CY133" s="68" t="s">
        <v>340</v>
      </c>
      <c r="CZ133" s="68" t="s">
        <v>414</v>
      </c>
      <c r="DA133" s="68"/>
      <c r="DB133" s="68" t="s">
        <v>373</v>
      </c>
      <c r="DC133" s="56" t="s">
        <v>175</v>
      </c>
      <c r="DD133" s="13"/>
      <c r="DE133" s="13"/>
      <c r="DF133" s="13" t="s">
        <v>399</v>
      </c>
      <c r="DG133" s="13"/>
      <c r="DH133" s="47"/>
      <c r="DI133" s="60" t="s">
        <v>415</v>
      </c>
      <c r="DJ133" s="64"/>
      <c r="DK133" s="301"/>
      <c r="DL133" s="301"/>
      <c r="DM133" s="302"/>
      <c r="DN133" s="67" t="s">
        <v>94</v>
      </c>
      <c r="DO133" s="15" t="s">
        <v>200</v>
      </c>
      <c r="DP133" s="15" t="s">
        <v>109</v>
      </c>
      <c r="DQ133" s="15" t="s">
        <v>314</v>
      </c>
      <c r="DR133" s="2"/>
    </row>
    <row r="134" spans="2:122">
      <c r="B134" s="299">
        <v>100351179</v>
      </c>
      <c r="C134" s="9" t="s">
        <v>240</v>
      </c>
      <c r="D134" s="9" t="s">
        <v>266</v>
      </c>
      <c r="E134" s="8">
        <v>2004</v>
      </c>
      <c r="F134" s="9" t="s">
        <v>3660</v>
      </c>
      <c r="G134" s="22" t="s">
        <v>403</v>
      </c>
      <c r="H134" s="304">
        <v>36950</v>
      </c>
      <c r="I134" s="305">
        <v>33785</v>
      </c>
      <c r="J134" s="68" t="s">
        <v>412</v>
      </c>
      <c r="K134" s="69" t="s">
        <v>413</v>
      </c>
      <c r="L134" s="37" t="s">
        <v>106</v>
      </c>
      <c r="M134" s="138">
        <v>4</v>
      </c>
      <c r="N134" s="10">
        <v>5</v>
      </c>
      <c r="O134" s="207">
        <v>176</v>
      </c>
      <c r="P134" s="207">
        <v>68.5</v>
      </c>
      <c r="Q134" s="207">
        <v>56.5</v>
      </c>
      <c r="R134" s="207">
        <v>107.3</v>
      </c>
      <c r="S134" s="207">
        <v>57.9</v>
      </c>
      <c r="T134" s="207">
        <v>58.3</v>
      </c>
      <c r="U134" s="207"/>
      <c r="V134" s="207"/>
      <c r="W134" s="207"/>
      <c r="X134" s="207">
        <v>35.799999999999997</v>
      </c>
      <c r="Y134" s="116">
        <v>0.31</v>
      </c>
      <c r="Z134" s="207">
        <v>90.8</v>
      </c>
      <c r="AA134" s="207">
        <v>10.7</v>
      </c>
      <c r="AB134" s="207">
        <v>10.7</v>
      </c>
      <c r="AC134" s="10">
        <v>3483</v>
      </c>
      <c r="AD134" s="10"/>
      <c r="AE134" s="10"/>
      <c r="AF134" s="27"/>
      <c r="AG134" s="39" t="s">
        <v>241</v>
      </c>
      <c r="AH134" s="205">
        <v>3</v>
      </c>
      <c r="AI134" s="11">
        <v>225</v>
      </c>
      <c r="AJ134" s="11">
        <v>5900</v>
      </c>
      <c r="AK134" s="11">
        <v>214</v>
      </c>
      <c r="AL134" s="11">
        <v>3500</v>
      </c>
      <c r="AM134" s="11">
        <v>24</v>
      </c>
      <c r="AN134" s="11" t="s">
        <v>99</v>
      </c>
      <c r="AO134" s="11" t="s">
        <v>112</v>
      </c>
      <c r="AP134" s="14" t="s">
        <v>137</v>
      </c>
      <c r="AQ134" s="49" t="s">
        <v>105</v>
      </c>
      <c r="AR134" s="40" t="s">
        <v>92</v>
      </c>
      <c r="AS134" s="301" t="s">
        <v>101</v>
      </c>
      <c r="AT134" s="12">
        <v>16.600000000000001</v>
      </c>
      <c r="AU134" s="12">
        <v>21</v>
      </c>
      <c r="AV134" s="12" t="s">
        <v>3804</v>
      </c>
      <c r="AW134" s="30" t="s">
        <v>3909</v>
      </c>
      <c r="AX134" s="12"/>
      <c r="AY134" s="12"/>
      <c r="AZ134" s="12"/>
      <c r="BA134" s="12"/>
      <c r="BB134" s="12"/>
      <c r="BC134" s="12"/>
      <c r="BD134" s="209">
        <v>38.4</v>
      </c>
      <c r="BE134" s="210"/>
      <c r="BF134" s="210">
        <v>41.4</v>
      </c>
      <c r="BG134" s="210">
        <v>54.4</v>
      </c>
      <c r="BH134" s="210">
        <v>37.5</v>
      </c>
      <c r="BI134" s="210"/>
      <c r="BJ134" s="210">
        <v>34.6</v>
      </c>
      <c r="BK134" s="211">
        <v>54.2</v>
      </c>
      <c r="BL134" s="36" t="s">
        <v>102</v>
      </c>
      <c r="BM134" s="8" t="s">
        <v>102</v>
      </c>
      <c r="BN134" s="8" t="s">
        <v>102</v>
      </c>
      <c r="BO134" s="8" t="s">
        <v>2774</v>
      </c>
      <c r="BP134" s="334" t="s">
        <v>3114</v>
      </c>
      <c r="BQ134" s="300" t="s">
        <v>2520</v>
      </c>
      <c r="BR134" s="300" t="s">
        <v>2427</v>
      </c>
      <c r="BS134" s="300"/>
      <c r="BT134" s="349" t="s">
        <v>3003</v>
      </c>
      <c r="BU134" s="337"/>
      <c r="BV134" s="337"/>
      <c r="BW134" s="337"/>
      <c r="BX134" s="337"/>
      <c r="BY134" s="338"/>
      <c r="BZ134" s="338" t="s">
        <v>2426</v>
      </c>
      <c r="CA134" s="338" t="s">
        <v>2423</v>
      </c>
      <c r="CB134" s="348"/>
      <c r="CC134" s="339"/>
      <c r="CD134" s="339"/>
      <c r="CE134" s="339"/>
      <c r="CF134" s="339"/>
      <c r="CG134" s="339"/>
      <c r="CH134" s="347"/>
      <c r="CI134" s="340"/>
      <c r="CJ134" s="340"/>
      <c r="CK134" s="340"/>
      <c r="CL134" s="340"/>
      <c r="CM134" s="340"/>
      <c r="CN134" s="340"/>
      <c r="CO134" s="340"/>
      <c r="CP134" s="340"/>
      <c r="CQ134" s="52" t="s">
        <v>347</v>
      </c>
      <c r="CR134" s="9" t="s">
        <v>404</v>
      </c>
      <c r="CS134" s="9"/>
      <c r="CT134" s="22" t="s">
        <v>138</v>
      </c>
      <c r="CU134" s="54" t="s">
        <v>378</v>
      </c>
      <c r="CV134" s="68"/>
      <c r="CW134" s="68" t="s">
        <v>221</v>
      </c>
      <c r="CX134" s="68" t="s">
        <v>400</v>
      </c>
      <c r="CY134" s="68" t="s">
        <v>376</v>
      </c>
      <c r="CZ134" s="68" t="s">
        <v>414</v>
      </c>
      <c r="DA134" s="68" t="s">
        <v>179</v>
      </c>
      <c r="DB134" s="68" t="s">
        <v>377</v>
      </c>
      <c r="DC134" s="56" t="s">
        <v>175</v>
      </c>
      <c r="DD134" s="13"/>
      <c r="DE134" s="13"/>
      <c r="DF134" s="13" t="s">
        <v>401</v>
      </c>
      <c r="DG134" s="13"/>
      <c r="DH134" s="47"/>
      <c r="DI134" s="60" t="s">
        <v>415</v>
      </c>
      <c r="DJ134" s="64"/>
      <c r="DK134" s="301"/>
      <c r="DL134" s="301"/>
      <c r="DM134" s="302"/>
      <c r="DN134" s="67" t="s">
        <v>94</v>
      </c>
      <c r="DO134" s="15" t="s">
        <v>200</v>
      </c>
      <c r="DP134" s="15" t="s">
        <v>109</v>
      </c>
      <c r="DQ134" s="15" t="s">
        <v>314</v>
      </c>
      <c r="DR134" s="2"/>
    </row>
    <row r="135" spans="2:122">
      <c r="B135" s="299">
        <v>100351178</v>
      </c>
      <c r="C135" s="9" t="s">
        <v>240</v>
      </c>
      <c r="D135" s="9" t="s">
        <v>266</v>
      </c>
      <c r="E135" s="8">
        <v>2004</v>
      </c>
      <c r="F135" s="9" t="s">
        <v>3656</v>
      </c>
      <c r="G135" s="22" t="s">
        <v>402</v>
      </c>
      <c r="H135" s="304">
        <v>35200</v>
      </c>
      <c r="I135" s="305">
        <v>32190</v>
      </c>
      <c r="J135" s="68" t="s">
        <v>416</v>
      </c>
      <c r="K135" s="69" t="s">
        <v>417</v>
      </c>
      <c r="L135" s="37" t="s">
        <v>106</v>
      </c>
      <c r="M135" s="138">
        <v>4</v>
      </c>
      <c r="N135" s="10">
        <v>5</v>
      </c>
      <c r="O135" s="207">
        <v>176</v>
      </c>
      <c r="P135" s="207">
        <v>68.5</v>
      </c>
      <c r="Q135" s="207">
        <v>55.7</v>
      </c>
      <c r="R135" s="207">
        <v>107.3</v>
      </c>
      <c r="S135" s="207">
        <v>57.9</v>
      </c>
      <c r="T135" s="207">
        <v>58.4</v>
      </c>
      <c r="U135" s="207"/>
      <c r="V135" s="207"/>
      <c r="W135" s="207"/>
      <c r="X135" s="207">
        <v>34.4</v>
      </c>
      <c r="Y135" s="116">
        <v>0.31</v>
      </c>
      <c r="Z135" s="207">
        <v>90.8</v>
      </c>
      <c r="AA135" s="207">
        <v>10.7</v>
      </c>
      <c r="AB135" s="207">
        <v>10.7</v>
      </c>
      <c r="AC135" s="10">
        <v>3285</v>
      </c>
      <c r="AD135" s="10"/>
      <c r="AE135" s="10"/>
      <c r="AF135" s="27"/>
      <c r="AG135" s="39" t="s">
        <v>241</v>
      </c>
      <c r="AH135" s="205">
        <v>3</v>
      </c>
      <c r="AI135" s="11">
        <v>225</v>
      </c>
      <c r="AJ135" s="11">
        <v>5900</v>
      </c>
      <c r="AK135" s="11">
        <v>214</v>
      </c>
      <c r="AL135" s="11">
        <v>3500</v>
      </c>
      <c r="AM135" s="11">
        <v>24</v>
      </c>
      <c r="AN135" s="11" t="s">
        <v>99</v>
      </c>
      <c r="AO135" s="11" t="s">
        <v>112</v>
      </c>
      <c r="AP135" s="14" t="s">
        <v>146</v>
      </c>
      <c r="AQ135" s="49" t="s">
        <v>105</v>
      </c>
      <c r="AR135" s="40" t="s">
        <v>92</v>
      </c>
      <c r="AS135" s="301" t="s">
        <v>101</v>
      </c>
      <c r="AT135" s="12">
        <v>16.600000000000001</v>
      </c>
      <c r="AU135" s="12">
        <v>21</v>
      </c>
      <c r="AV135" s="12" t="s">
        <v>3804</v>
      </c>
      <c r="AW135" s="30" t="s">
        <v>3909</v>
      </c>
      <c r="AX135" s="12"/>
      <c r="AY135" s="12"/>
      <c r="AZ135" s="12"/>
      <c r="BA135" s="12"/>
      <c r="BB135" s="12"/>
      <c r="BC135" s="12"/>
      <c r="BD135" s="209">
        <v>38.4</v>
      </c>
      <c r="BE135" s="210"/>
      <c r="BF135" s="210">
        <v>41.4</v>
      </c>
      <c r="BG135" s="210">
        <v>54.4</v>
      </c>
      <c r="BH135" s="210">
        <v>37.5</v>
      </c>
      <c r="BI135" s="210"/>
      <c r="BJ135" s="210">
        <v>34.6</v>
      </c>
      <c r="BK135" s="211">
        <v>54.2</v>
      </c>
      <c r="BL135" s="36" t="s">
        <v>102</v>
      </c>
      <c r="BM135" s="8" t="s">
        <v>102</v>
      </c>
      <c r="BN135" s="8" t="s">
        <v>102</v>
      </c>
      <c r="BO135" s="8" t="s">
        <v>2774</v>
      </c>
      <c r="BP135" s="334" t="s">
        <v>3115</v>
      </c>
      <c r="BQ135" s="300" t="s">
        <v>2520</v>
      </c>
      <c r="BR135" s="300" t="s">
        <v>2427</v>
      </c>
      <c r="BS135" s="300"/>
      <c r="BT135" s="349" t="s">
        <v>3003</v>
      </c>
      <c r="BU135" s="337"/>
      <c r="BV135" s="337"/>
      <c r="BW135" s="337"/>
      <c r="BX135" s="337"/>
      <c r="BY135" s="338"/>
      <c r="BZ135" s="338" t="s">
        <v>2426</v>
      </c>
      <c r="CA135" s="338" t="s">
        <v>2423</v>
      </c>
      <c r="CB135" s="348"/>
      <c r="CC135" s="339"/>
      <c r="CD135" s="339"/>
      <c r="CE135" s="339"/>
      <c r="CF135" s="339"/>
      <c r="CG135" s="339"/>
      <c r="CH135" s="347"/>
      <c r="CI135" s="340"/>
      <c r="CJ135" s="340"/>
      <c r="CK135" s="340"/>
      <c r="CL135" s="340"/>
      <c r="CM135" s="340"/>
      <c r="CN135" s="340"/>
      <c r="CO135" s="340"/>
      <c r="CP135" s="340"/>
      <c r="CQ135" s="52" t="s">
        <v>345</v>
      </c>
      <c r="CR135" s="9" t="s">
        <v>245</v>
      </c>
      <c r="CS135" s="9"/>
      <c r="CT135" s="22" t="s">
        <v>138</v>
      </c>
      <c r="CU135" s="54" t="s">
        <v>375</v>
      </c>
      <c r="CV135" s="68"/>
      <c r="CW135" s="68" t="s">
        <v>221</v>
      </c>
      <c r="CX135" s="68" t="s">
        <v>400</v>
      </c>
      <c r="CY135" s="68" t="s">
        <v>376</v>
      </c>
      <c r="CZ135" s="68" t="s">
        <v>414</v>
      </c>
      <c r="DA135" s="68" t="s">
        <v>179</v>
      </c>
      <c r="DB135" s="68" t="s">
        <v>377</v>
      </c>
      <c r="DC135" s="56" t="s">
        <v>175</v>
      </c>
      <c r="DD135" s="13"/>
      <c r="DE135" s="13"/>
      <c r="DF135" s="13" t="s">
        <v>401</v>
      </c>
      <c r="DG135" s="13"/>
      <c r="DH135" s="47"/>
      <c r="DI135" s="60" t="s">
        <v>418</v>
      </c>
      <c r="DJ135" s="64"/>
      <c r="DK135" s="301"/>
      <c r="DL135" s="301"/>
      <c r="DM135" s="302"/>
      <c r="DN135" s="67" t="s">
        <v>94</v>
      </c>
      <c r="DO135" s="15" t="s">
        <v>200</v>
      </c>
      <c r="DP135" s="15" t="s">
        <v>109</v>
      </c>
      <c r="DQ135" s="15" t="s">
        <v>314</v>
      </c>
      <c r="DR135" s="2"/>
    </row>
    <row r="136" spans="2:122">
      <c r="B136" s="299">
        <v>100273738</v>
      </c>
      <c r="C136" s="9" t="s">
        <v>240</v>
      </c>
      <c r="D136" s="9" t="s">
        <v>266</v>
      </c>
      <c r="E136" s="8">
        <v>2004</v>
      </c>
      <c r="F136" s="9" t="s">
        <v>3657</v>
      </c>
      <c r="G136" s="22" t="s">
        <v>349</v>
      </c>
      <c r="H136" s="304">
        <v>30500</v>
      </c>
      <c r="I136" s="305">
        <v>27915</v>
      </c>
      <c r="J136" s="68" t="s">
        <v>412</v>
      </c>
      <c r="K136" s="69" t="s">
        <v>413</v>
      </c>
      <c r="L136" s="37" t="s">
        <v>88</v>
      </c>
      <c r="M136" s="138">
        <v>2</v>
      </c>
      <c r="N136" s="10">
        <v>5</v>
      </c>
      <c r="O136" s="207">
        <v>176.7</v>
      </c>
      <c r="P136" s="207">
        <v>69.2</v>
      </c>
      <c r="Q136" s="207">
        <v>53.9</v>
      </c>
      <c r="R136" s="207">
        <v>107.3</v>
      </c>
      <c r="S136" s="207">
        <v>57.9</v>
      </c>
      <c r="T136" s="207">
        <v>58.4</v>
      </c>
      <c r="U136" s="207"/>
      <c r="V136" s="207"/>
      <c r="W136" s="207"/>
      <c r="X136" s="207">
        <v>34.4</v>
      </c>
      <c r="Y136" s="116">
        <v>0.32</v>
      </c>
      <c r="Z136" s="207">
        <v>84.4</v>
      </c>
      <c r="AA136" s="207">
        <v>9.5</v>
      </c>
      <c r="AB136" s="207"/>
      <c r="AC136" s="10">
        <v>3197</v>
      </c>
      <c r="AD136" s="10"/>
      <c r="AE136" s="10"/>
      <c r="AF136" s="27"/>
      <c r="AG136" s="39" t="s">
        <v>241</v>
      </c>
      <c r="AH136" s="205">
        <v>2.5</v>
      </c>
      <c r="AI136" s="11">
        <v>184</v>
      </c>
      <c r="AJ136" s="11">
        <v>6000</v>
      </c>
      <c r="AK136" s="11">
        <v>175</v>
      </c>
      <c r="AL136" s="11">
        <v>3500</v>
      </c>
      <c r="AM136" s="11">
        <v>24</v>
      </c>
      <c r="AN136" s="11" t="s">
        <v>99</v>
      </c>
      <c r="AO136" s="11" t="s">
        <v>112</v>
      </c>
      <c r="AP136" s="14" t="s">
        <v>146</v>
      </c>
      <c r="AQ136" s="49" t="s">
        <v>91</v>
      </c>
      <c r="AR136" s="40" t="s">
        <v>92</v>
      </c>
      <c r="AS136" s="301" t="s">
        <v>101</v>
      </c>
      <c r="AT136" s="12">
        <v>16.600000000000001</v>
      </c>
      <c r="AU136" s="12">
        <v>21</v>
      </c>
      <c r="AV136" s="12" t="s">
        <v>3804</v>
      </c>
      <c r="AW136" s="30" t="s">
        <v>3909</v>
      </c>
      <c r="AX136" s="12"/>
      <c r="AY136" s="12"/>
      <c r="AZ136" s="12"/>
      <c r="BA136" s="12"/>
      <c r="BB136" s="12"/>
      <c r="BC136" s="12"/>
      <c r="BD136" s="209">
        <v>37.5</v>
      </c>
      <c r="BE136" s="210"/>
      <c r="BF136" s="210">
        <v>41.7</v>
      </c>
      <c r="BG136" s="210">
        <v>54.5</v>
      </c>
      <c r="BH136" s="210">
        <v>36.5</v>
      </c>
      <c r="BI136" s="210"/>
      <c r="BJ136" s="210">
        <v>33.200000000000003</v>
      </c>
      <c r="BK136" s="211">
        <v>52.7</v>
      </c>
      <c r="BL136" s="36" t="s">
        <v>102</v>
      </c>
      <c r="BM136" s="8" t="s">
        <v>102</v>
      </c>
      <c r="BN136" s="8" t="s">
        <v>102</v>
      </c>
      <c r="BO136" s="8" t="s">
        <v>2774</v>
      </c>
      <c r="BP136" s="334" t="s">
        <v>3116</v>
      </c>
      <c r="BQ136" s="300" t="s">
        <v>2520</v>
      </c>
      <c r="BR136" s="300" t="s">
        <v>2427</v>
      </c>
      <c r="BS136" s="300"/>
      <c r="BT136" s="349" t="s">
        <v>3003</v>
      </c>
      <c r="BU136" s="337"/>
      <c r="BV136" s="337"/>
      <c r="BW136" s="337"/>
      <c r="BX136" s="337"/>
      <c r="BY136" s="338"/>
      <c r="BZ136" s="338" t="s">
        <v>2426</v>
      </c>
      <c r="CA136" s="338" t="s">
        <v>2423</v>
      </c>
      <c r="CB136" s="348"/>
      <c r="CC136" s="339"/>
      <c r="CD136" s="339"/>
      <c r="CE136" s="339"/>
      <c r="CF136" s="339"/>
      <c r="CG136" s="339"/>
      <c r="CH136" s="347"/>
      <c r="CI136" s="340"/>
      <c r="CJ136" s="340"/>
      <c r="CK136" s="340"/>
      <c r="CL136" s="340"/>
      <c r="CM136" s="340"/>
      <c r="CN136" s="340"/>
      <c r="CO136" s="340"/>
      <c r="CP136" s="340"/>
      <c r="CQ136" s="52" t="s">
        <v>350</v>
      </c>
      <c r="CR136" s="9" t="s">
        <v>270</v>
      </c>
      <c r="CS136" s="9"/>
      <c r="CT136" s="22" t="s">
        <v>138</v>
      </c>
      <c r="CU136" s="54" t="s">
        <v>398</v>
      </c>
      <c r="CV136" s="68" t="s">
        <v>205</v>
      </c>
      <c r="CW136" s="68" t="s">
        <v>210</v>
      </c>
      <c r="CX136" s="68" t="s">
        <v>400</v>
      </c>
      <c r="CY136" s="68" t="s">
        <v>419</v>
      </c>
      <c r="CZ136" s="68" t="s">
        <v>420</v>
      </c>
      <c r="DA136" s="68"/>
      <c r="DB136" s="68" t="s">
        <v>373</v>
      </c>
      <c r="DC136" s="56" t="s">
        <v>175</v>
      </c>
      <c r="DD136" s="13"/>
      <c r="DE136" s="13"/>
      <c r="DF136" s="13" t="s">
        <v>399</v>
      </c>
      <c r="DG136" s="13"/>
      <c r="DH136" s="47"/>
      <c r="DI136" s="60" t="s">
        <v>421</v>
      </c>
      <c r="DJ136" s="64"/>
      <c r="DK136" s="301"/>
      <c r="DL136" s="301"/>
      <c r="DM136" s="302"/>
      <c r="DN136" s="67" t="s">
        <v>94</v>
      </c>
      <c r="DO136" s="15" t="s">
        <v>200</v>
      </c>
      <c r="DP136" s="15" t="s">
        <v>109</v>
      </c>
      <c r="DQ136" s="15" t="s">
        <v>314</v>
      </c>
      <c r="DR136" s="2"/>
    </row>
    <row r="137" spans="2:122">
      <c r="B137" s="299">
        <v>100273739</v>
      </c>
      <c r="C137" s="9" t="s">
        <v>240</v>
      </c>
      <c r="D137" s="9" t="s">
        <v>266</v>
      </c>
      <c r="E137" s="8">
        <v>2004</v>
      </c>
      <c r="F137" s="9" t="s">
        <v>3658</v>
      </c>
      <c r="G137" s="22" t="s">
        <v>422</v>
      </c>
      <c r="H137" s="304">
        <v>36800</v>
      </c>
      <c r="I137" s="305">
        <v>33650</v>
      </c>
      <c r="J137" s="68" t="s">
        <v>416</v>
      </c>
      <c r="K137" s="69" t="s">
        <v>417</v>
      </c>
      <c r="L137" s="37" t="s">
        <v>88</v>
      </c>
      <c r="M137" s="138">
        <v>2</v>
      </c>
      <c r="N137" s="10">
        <v>5</v>
      </c>
      <c r="O137" s="207">
        <v>176.7</v>
      </c>
      <c r="P137" s="207">
        <v>69.2</v>
      </c>
      <c r="Q137" s="207">
        <v>53.9</v>
      </c>
      <c r="R137" s="207">
        <v>107.3</v>
      </c>
      <c r="S137" s="207">
        <v>57.9</v>
      </c>
      <c r="T137" s="207">
        <v>58.4</v>
      </c>
      <c r="U137" s="207"/>
      <c r="V137" s="207"/>
      <c r="W137" s="207"/>
      <c r="X137" s="207">
        <v>34.4</v>
      </c>
      <c r="Y137" s="116">
        <v>0.32</v>
      </c>
      <c r="Z137" s="207">
        <v>84.4</v>
      </c>
      <c r="AA137" s="207">
        <v>9.5</v>
      </c>
      <c r="AB137" s="207"/>
      <c r="AC137" s="10">
        <v>3285</v>
      </c>
      <c r="AD137" s="10"/>
      <c r="AE137" s="10"/>
      <c r="AF137" s="27"/>
      <c r="AG137" s="39" t="s">
        <v>241</v>
      </c>
      <c r="AH137" s="205">
        <v>3</v>
      </c>
      <c r="AI137" s="11">
        <v>225</v>
      </c>
      <c r="AJ137" s="11">
        <v>5900</v>
      </c>
      <c r="AK137" s="11">
        <v>214</v>
      </c>
      <c r="AL137" s="11">
        <v>3500</v>
      </c>
      <c r="AM137" s="11">
        <v>24</v>
      </c>
      <c r="AN137" s="11" t="s">
        <v>99</v>
      </c>
      <c r="AO137" s="11" t="s">
        <v>112</v>
      </c>
      <c r="AP137" s="14" t="s">
        <v>146</v>
      </c>
      <c r="AQ137" s="49" t="s">
        <v>105</v>
      </c>
      <c r="AR137" s="40" t="s">
        <v>92</v>
      </c>
      <c r="AS137" s="301" t="s">
        <v>101</v>
      </c>
      <c r="AT137" s="12">
        <v>16.600000000000001</v>
      </c>
      <c r="AU137" s="12">
        <v>21</v>
      </c>
      <c r="AV137" s="12" t="s">
        <v>3804</v>
      </c>
      <c r="AW137" s="30" t="s">
        <v>3909</v>
      </c>
      <c r="AX137" s="12"/>
      <c r="AY137" s="12"/>
      <c r="AZ137" s="12"/>
      <c r="BA137" s="12"/>
      <c r="BB137" s="12"/>
      <c r="BC137" s="12"/>
      <c r="BD137" s="209">
        <v>37.5</v>
      </c>
      <c r="BE137" s="210"/>
      <c r="BF137" s="210">
        <v>41.7</v>
      </c>
      <c r="BG137" s="210">
        <v>54.5</v>
      </c>
      <c r="BH137" s="210">
        <v>36.5</v>
      </c>
      <c r="BI137" s="210"/>
      <c r="BJ137" s="210">
        <v>33.200000000000003</v>
      </c>
      <c r="BK137" s="211">
        <v>52.7</v>
      </c>
      <c r="BL137" s="36" t="s">
        <v>102</v>
      </c>
      <c r="BM137" s="8" t="s">
        <v>102</v>
      </c>
      <c r="BN137" s="8" t="s">
        <v>102</v>
      </c>
      <c r="BO137" s="8" t="s">
        <v>2774</v>
      </c>
      <c r="BP137" s="334" t="s">
        <v>3117</v>
      </c>
      <c r="BQ137" s="300" t="s">
        <v>2520</v>
      </c>
      <c r="BR137" s="300" t="s">
        <v>2427</v>
      </c>
      <c r="BS137" s="300"/>
      <c r="BT137" s="349" t="s">
        <v>3003</v>
      </c>
      <c r="BU137" s="337"/>
      <c r="BV137" s="337"/>
      <c r="BW137" s="337"/>
      <c r="BX137" s="337"/>
      <c r="BY137" s="338"/>
      <c r="BZ137" s="338" t="s">
        <v>2426</v>
      </c>
      <c r="CA137" s="338" t="s">
        <v>2423</v>
      </c>
      <c r="CB137" s="348"/>
      <c r="CC137" s="339"/>
      <c r="CD137" s="339"/>
      <c r="CE137" s="339"/>
      <c r="CF137" s="339"/>
      <c r="CG137" s="339"/>
      <c r="CH137" s="347"/>
      <c r="CI137" s="340"/>
      <c r="CJ137" s="340"/>
      <c r="CK137" s="340"/>
      <c r="CL137" s="340"/>
      <c r="CM137" s="340"/>
      <c r="CN137" s="340"/>
      <c r="CO137" s="340"/>
      <c r="CP137" s="340"/>
      <c r="CQ137" s="52" t="s">
        <v>352</v>
      </c>
      <c r="CR137" s="9" t="s">
        <v>245</v>
      </c>
      <c r="CS137" s="9"/>
      <c r="CT137" s="22" t="s">
        <v>138</v>
      </c>
      <c r="CU137" s="54" t="s">
        <v>359</v>
      </c>
      <c r="CV137" s="68" t="s">
        <v>205</v>
      </c>
      <c r="CW137" s="68" t="s">
        <v>221</v>
      </c>
      <c r="CX137" s="68" t="s">
        <v>400</v>
      </c>
      <c r="CY137" s="68" t="s">
        <v>419</v>
      </c>
      <c r="CZ137" s="68" t="s">
        <v>420</v>
      </c>
      <c r="DA137" s="68" t="s">
        <v>179</v>
      </c>
      <c r="DB137" s="68" t="s">
        <v>377</v>
      </c>
      <c r="DC137" s="56" t="s">
        <v>175</v>
      </c>
      <c r="DD137" s="13"/>
      <c r="DE137" s="13"/>
      <c r="DF137" s="13" t="s">
        <v>401</v>
      </c>
      <c r="DG137" s="13"/>
      <c r="DH137" s="47"/>
      <c r="DI137" s="60" t="s">
        <v>421</v>
      </c>
      <c r="DJ137" s="64"/>
      <c r="DK137" s="301"/>
      <c r="DL137" s="301"/>
      <c r="DM137" s="302"/>
      <c r="DN137" s="67" t="s">
        <v>94</v>
      </c>
      <c r="DO137" s="15" t="s">
        <v>200</v>
      </c>
      <c r="DP137" s="15" t="s">
        <v>109</v>
      </c>
      <c r="DQ137" s="15" t="s">
        <v>314</v>
      </c>
      <c r="DR137" s="2"/>
    </row>
    <row r="138" spans="2:122">
      <c r="B138" s="299">
        <v>100351176</v>
      </c>
      <c r="C138" s="9" t="s">
        <v>240</v>
      </c>
      <c r="D138" s="9" t="s">
        <v>266</v>
      </c>
      <c r="E138" s="8">
        <v>2004</v>
      </c>
      <c r="F138" s="9" t="s">
        <v>3629</v>
      </c>
      <c r="G138" s="22" t="s">
        <v>353</v>
      </c>
      <c r="H138" s="304">
        <v>30800</v>
      </c>
      <c r="I138" s="305">
        <v>28190</v>
      </c>
      <c r="J138" s="68" t="s">
        <v>412</v>
      </c>
      <c r="K138" s="69" t="s">
        <v>413</v>
      </c>
      <c r="L138" s="37" t="s">
        <v>166</v>
      </c>
      <c r="M138" s="138">
        <v>5</v>
      </c>
      <c r="N138" s="10">
        <v>5</v>
      </c>
      <c r="O138" s="207">
        <v>176.3</v>
      </c>
      <c r="P138" s="207">
        <v>68.5</v>
      </c>
      <c r="Q138" s="207">
        <v>55.5</v>
      </c>
      <c r="R138" s="207">
        <v>107.3</v>
      </c>
      <c r="S138" s="207">
        <v>57.9</v>
      </c>
      <c r="T138" s="207">
        <v>58.4</v>
      </c>
      <c r="U138" s="207"/>
      <c r="V138" s="207"/>
      <c r="W138" s="207"/>
      <c r="X138" s="207">
        <v>34.4</v>
      </c>
      <c r="Y138" s="116">
        <v>0.32</v>
      </c>
      <c r="Z138" s="207">
        <v>90.7</v>
      </c>
      <c r="AA138" s="207">
        <v>27.3</v>
      </c>
      <c r="AB138" s="207">
        <v>57</v>
      </c>
      <c r="AC138" s="10">
        <v>3362</v>
      </c>
      <c r="AD138" s="10"/>
      <c r="AE138" s="10"/>
      <c r="AF138" s="27"/>
      <c r="AG138" s="39" t="s">
        <v>241</v>
      </c>
      <c r="AH138" s="205">
        <v>2.5</v>
      </c>
      <c r="AI138" s="11">
        <v>184</v>
      </c>
      <c r="AJ138" s="11">
        <v>6000</v>
      </c>
      <c r="AK138" s="11">
        <v>175</v>
      </c>
      <c r="AL138" s="11">
        <v>3500</v>
      </c>
      <c r="AM138" s="11">
        <v>24</v>
      </c>
      <c r="AN138" s="11" t="s">
        <v>99</v>
      </c>
      <c r="AO138" s="11" t="s">
        <v>112</v>
      </c>
      <c r="AP138" s="14" t="s">
        <v>146</v>
      </c>
      <c r="AQ138" s="49" t="s">
        <v>91</v>
      </c>
      <c r="AR138" s="40" t="s">
        <v>92</v>
      </c>
      <c r="AS138" s="301" t="s">
        <v>101</v>
      </c>
      <c r="AT138" s="12">
        <v>16.600000000000001</v>
      </c>
      <c r="AU138" s="12">
        <v>21</v>
      </c>
      <c r="AV138" s="12" t="s">
        <v>3804</v>
      </c>
      <c r="AW138" s="30" t="s">
        <v>3909</v>
      </c>
      <c r="AX138" s="12"/>
      <c r="AY138" s="12"/>
      <c r="AZ138" s="12"/>
      <c r="BA138" s="12"/>
      <c r="BB138" s="12"/>
      <c r="BC138" s="12"/>
      <c r="BD138" s="209">
        <v>37</v>
      </c>
      <c r="BE138" s="210"/>
      <c r="BF138" s="210">
        <v>41.4</v>
      </c>
      <c r="BG138" s="210">
        <v>54.4</v>
      </c>
      <c r="BH138" s="210">
        <v>37.6</v>
      </c>
      <c r="BI138" s="210"/>
      <c r="BJ138" s="210">
        <v>34.4</v>
      </c>
      <c r="BK138" s="211">
        <v>54.2</v>
      </c>
      <c r="BL138" s="36" t="s">
        <v>102</v>
      </c>
      <c r="BM138" s="8" t="s">
        <v>102</v>
      </c>
      <c r="BN138" s="8" t="s">
        <v>102</v>
      </c>
      <c r="BO138" s="8" t="s">
        <v>2774</v>
      </c>
      <c r="BP138" s="334" t="s">
        <v>3118</v>
      </c>
      <c r="BQ138" s="300" t="s">
        <v>2520</v>
      </c>
      <c r="BR138" s="300" t="s">
        <v>2427</v>
      </c>
      <c r="BS138" s="300"/>
      <c r="BT138" s="349" t="s">
        <v>3003</v>
      </c>
      <c r="BU138" s="337"/>
      <c r="BV138" s="337"/>
      <c r="BW138" s="337"/>
      <c r="BX138" s="337"/>
      <c r="BY138" s="338"/>
      <c r="BZ138" s="338" t="s">
        <v>2426</v>
      </c>
      <c r="CA138" s="338" t="s">
        <v>2423</v>
      </c>
      <c r="CB138" s="348"/>
      <c r="CC138" s="339"/>
      <c r="CD138" s="339"/>
      <c r="CE138" s="339"/>
      <c r="CF138" s="339"/>
      <c r="CG138" s="339"/>
      <c r="CH138" s="347"/>
      <c r="CI138" s="340"/>
      <c r="CJ138" s="340"/>
      <c r="CK138" s="340"/>
      <c r="CL138" s="340"/>
      <c r="CM138" s="340"/>
      <c r="CN138" s="340"/>
      <c r="CO138" s="340"/>
      <c r="CP138" s="340"/>
      <c r="CQ138" s="52" t="s">
        <v>355</v>
      </c>
      <c r="CR138" s="9" t="s">
        <v>270</v>
      </c>
      <c r="CS138" s="9"/>
      <c r="CT138" s="22" t="s">
        <v>138</v>
      </c>
      <c r="CU138" s="54" t="s">
        <v>398</v>
      </c>
      <c r="CV138" s="68" t="s">
        <v>148</v>
      </c>
      <c r="CW138" s="68" t="s">
        <v>210</v>
      </c>
      <c r="CX138" s="68" t="s">
        <v>339</v>
      </c>
      <c r="CY138" s="68" t="s">
        <v>354</v>
      </c>
      <c r="CZ138" s="68" t="s">
        <v>423</v>
      </c>
      <c r="DA138" s="68"/>
      <c r="DB138" s="68" t="s">
        <v>373</v>
      </c>
      <c r="DC138" s="56" t="s">
        <v>220</v>
      </c>
      <c r="DD138" s="13"/>
      <c r="DE138" s="13"/>
      <c r="DF138" s="13" t="s">
        <v>405</v>
      </c>
      <c r="DG138" s="13"/>
      <c r="DH138" s="47"/>
      <c r="DI138" s="60" t="s">
        <v>415</v>
      </c>
      <c r="DJ138" s="64"/>
      <c r="DK138" s="301"/>
      <c r="DL138" s="301"/>
      <c r="DM138" s="302"/>
      <c r="DN138" s="67" t="s">
        <v>94</v>
      </c>
      <c r="DO138" s="15" t="s">
        <v>200</v>
      </c>
      <c r="DP138" s="15" t="s">
        <v>109</v>
      </c>
      <c r="DQ138" s="15" t="s">
        <v>314</v>
      </c>
      <c r="DR138" s="2"/>
    </row>
    <row r="139" spans="2:122">
      <c r="B139" s="299">
        <v>100351177</v>
      </c>
      <c r="C139" s="9" t="s">
        <v>240</v>
      </c>
      <c r="D139" s="9" t="s">
        <v>266</v>
      </c>
      <c r="E139" s="8">
        <v>2004</v>
      </c>
      <c r="F139" s="9" t="s">
        <v>3659</v>
      </c>
      <c r="G139" s="22" t="s">
        <v>356</v>
      </c>
      <c r="H139" s="304">
        <v>32550</v>
      </c>
      <c r="I139" s="305">
        <v>29780</v>
      </c>
      <c r="J139" s="68" t="s">
        <v>412</v>
      </c>
      <c r="K139" s="69" t="s">
        <v>413</v>
      </c>
      <c r="L139" s="37" t="s">
        <v>166</v>
      </c>
      <c r="M139" s="138">
        <v>5</v>
      </c>
      <c r="N139" s="10">
        <v>5</v>
      </c>
      <c r="O139" s="207">
        <v>176.3</v>
      </c>
      <c r="P139" s="207">
        <v>68.5</v>
      </c>
      <c r="Q139" s="207">
        <v>56.3</v>
      </c>
      <c r="R139" s="207">
        <v>107.3</v>
      </c>
      <c r="S139" s="207">
        <v>57.9</v>
      </c>
      <c r="T139" s="207">
        <v>58.3</v>
      </c>
      <c r="U139" s="207"/>
      <c r="V139" s="207"/>
      <c r="W139" s="207"/>
      <c r="X139" s="207">
        <v>35.799999999999997</v>
      </c>
      <c r="Y139" s="116">
        <v>0.32</v>
      </c>
      <c r="Z139" s="207">
        <v>90.7</v>
      </c>
      <c r="AA139" s="207">
        <v>27.3</v>
      </c>
      <c r="AB139" s="207">
        <v>57</v>
      </c>
      <c r="AC139" s="10">
        <v>3594</v>
      </c>
      <c r="AD139" s="10"/>
      <c r="AE139" s="10"/>
      <c r="AF139" s="27"/>
      <c r="AG139" s="39" t="s">
        <v>241</v>
      </c>
      <c r="AH139" s="205">
        <v>2.5</v>
      </c>
      <c r="AI139" s="11">
        <v>184</v>
      </c>
      <c r="AJ139" s="11">
        <v>6000</v>
      </c>
      <c r="AK139" s="11">
        <v>175</v>
      </c>
      <c r="AL139" s="11">
        <v>3500</v>
      </c>
      <c r="AM139" s="11">
        <v>24</v>
      </c>
      <c r="AN139" s="11" t="s">
        <v>99</v>
      </c>
      <c r="AO139" s="11" t="s">
        <v>112</v>
      </c>
      <c r="AP139" s="14" t="s">
        <v>137</v>
      </c>
      <c r="AQ139" s="49" t="s">
        <v>91</v>
      </c>
      <c r="AR139" s="40" t="s">
        <v>92</v>
      </c>
      <c r="AS139" s="301" t="s">
        <v>101</v>
      </c>
      <c r="AT139" s="12">
        <v>16.600000000000001</v>
      </c>
      <c r="AU139" s="12">
        <v>20</v>
      </c>
      <c r="AV139" s="12" t="s">
        <v>3811</v>
      </c>
      <c r="AW139" s="30" t="s">
        <v>3840</v>
      </c>
      <c r="AX139" s="12"/>
      <c r="AY139" s="12"/>
      <c r="AZ139" s="12"/>
      <c r="BA139" s="12"/>
      <c r="BB139" s="12"/>
      <c r="BC139" s="12"/>
      <c r="BD139" s="209">
        <v>37</v>
      </c>
      <c r="BE139" s="210"/>
      <c r="BF139" s="210">
        <v>41.4</v>
      </c>
      <c r="BG139" s="210">
        <v>54.4</v>
      </c>
      <c r="BH139" s="210">
        <v>37.6</v>
      </c>
      <c r="BI139" s="210"/>
      <c r="BJ139" s="210">
        <v>34.4</v>
      </c>
      <c r="BK139" s="211">
        <v>54.2</v>
      </c>
      <c r="BL139" s="36" t="s">
        <v>102</v>
      </c>
      <c r="BM139" s="8" t="s">
        <v>102</v>
      </c>
      <c r="BN139" s="8" t="s">
        <v>102</v>
      </c>
      <c r="BO139" s="8" t="s">
        <v>2774</v>
      </c>
      <c r="BP139" s="334" t="s">
        <v>3119</v>
      </c>
      <c r="BQ139" s="300" t="s">
        <v>2520</v>
      </c>
      <c r="BR139" s="300" t="s">
        <v>2427</v>
      </c>
      <c r="BS139" s="300"/>
      <c r="BT139" s="349" t="s">
        <v>3003</v>
      </c>
      <c r="BU139" s="337"/>
      <c r="BV139" s="337"/>
      <c r="BW139" s="337"/>
      <c r="BX139" s="337"/>
      <c r="BY139" s="338"/>
      <c r="BZ139" s="338" t="s">
        <v>2426</v>
      </c>
      <c r="CA139" s="338" t="s">
        <v>2423</v>
      </c>
      <c r="CB139" s="348"/>
      <c r="CC139" s="339"/>
      <c r="CD139" s="339"/>
      <c r="CE139" s="339"/>
      <c r="CF139" s="339"/>
      <c r="CG139" s="339"/>
      <c r="CH139" s="347"/>
      <c r="CI139" s="340"/>
      <c r="CJ139" s="340"/>
      <c r="CK139" s="340"/>
      <c r="CL139" s="340"/>
      <c r="CM139" s="340"/>
      <c r="CN139" s="340"/>
      <c r="CO139" s="340"/>
      <c r="CP139" s="340"/>
      <c r="CQ139" s="52" t="s">
        <v>357</v>
      </c>
      <c r="CR139" s="9" t="s">
        <v>275</v>
      </c>
      <c r="CS139" s="9"/>
      <c r="CT139" s="22" t="s">
        <v>138</v>
      </c>
      <c r="CU139" s="54" t="s">
        <v>398</v>
      </c>
      <c r="CV139" s="68" t="s">
        <v>148</v>
      </c>
      <c r="CW139" s="68" t="s">
        <v>210</v>
      </c>
      <c r="CX139" s="68" t="s">
        <v>339</v>
      </c>
      <c r="CY139" s="68" t="s">
        <v>354</v>
      </c>
      <c r="CZ139" s="68" t="s">
        <v>423</v>
      </c>
      <c r="DA139" s="68"/>
      <c r="DB139" s="68" t="s">
        <v>373</v>
      </c>
      <c r="DC139" s="56" t="s">
        <v>220</v>
      </c>
      <c r="DD139" s="13"/>
      <c r="DE139" s="13"/>
      <c r="DF139" s="13" t="s">
        <v>405</v>
      </c>
      <c r="DG139" s="13"/>
      <c r="DH139" s="47"/>
      <c r="DI139" s="60" t="s">
        <v>415</v>
      </c>
      <c r="DJ139" s="64"/>
      <c r="DK139" s="301"/>
      <c r="DL139" s="301"/>
      <c r="DM139" s="302"/>
      <c r="DN139" s="67" t="s">
        <v>94</v>
      </c>
      <c r="DO139" s="15" t="s">
        <v>200</v>
      </c>
      <c r="DP139" s="15" t="s">
        <v>109</v>
      </c>
      <c r="DQ139" s="15" t="s">
        <v>314</v>
      </c>
      <c r="DR139" s="2"/>
    </row>
    <row r="140" spans="2:122">
      <c r="B140" s="299">
        <v>100273737</v>
      </c>
      <c r="C140" s="9" t="s">
        <v>240</v>
      </c>
      <c r="D140" s="9" t="s">
        <v>266</v>
      </c>
      <c r="E140" s="8">
        <v>2004</v>
      </c>
      <c r="F140" s="9" t="s">
        <v>3657</v>
      </c>
      <c r="G140" s="22" t="s">
        <v>358</v>
      </c>
      <c r="H140" s="304">
        <v>37800</v>
      </c>
      <c r="I140" s="305">
        <v>34560</v>
      </c>
      <c r="J140" s="68" t="s">
        <v>412</v>
      </c>
      <c r="K140" s="69" t="s">
        <v>413</v>
      </c>
      <c r="L140" s="37" t="s">
        <v>192</v>
      </c>
      <c r="M140" s="138">
        <v>2</v>
      </c>
      <c r="N140" s="10">
        <v>4</v>
      </c>
      <c r="O140" s="207">
        <v>176.7</v>
      </c>
      <c r="P140" s="207">
        <v>69.2</v>
      </c>
      <c r="Q140" s="207">
        <v>54</v>
      </c>
      <c r="R140" s="207">
        <v>107.3</v>
      </c>
      <c r="S140" s="207">
        <v>57.9</v>
      </c>
      <c r="T140" s="207">
        <v>58.4</v>
      </c>
      <c r="U140" s="207"/>
      <c r="V140" s="207"/>
      <c r="W140" s="207"/>
      <c r="X140" s="207">
        <v>34.4</v>
      </c>
      <c r="Y140" s="116">
        <v>0.35</v>
      </c>
      <c r="Z140" s="207">
        <v>80</v>
      </c>
      <c r="AA140" s="207"/>
      <c r="AB140" s="207"/>
      <c r="AC140" s="10">
        <v>3560</v>
      </c>
      <c r="AD140" s="10"/>
      <c r="AE140" s="10"/>
      <c r="AF140" s="27"/>
      <c r="AG140" s="39" t="s">
        <v>241</v>
      </c>
      <c r="AH140" s="205">
        <v>2.5</v>
      </c>
      <c r="AI140" s="11">
        <v>184</v>
      </c>
      <c r="AJ140" s="11">
        <v>6000</v>
      </c>
      <c r="AK140" s="11">
        <v>175</v>
      </c>
      <c r="AL140" s="11">
        <v>3500</v>
      </c>
      <c r="AM140" s="11">
        <v>24</v>
      </c>
      <c r="AN140" s="11" t="s">
        <v>99</v>
      </c>
      <c r="AO140" s="11" t="s">
        <v>112</v>
      </c>
      <c r="AP140" s="14" t="s">
        <v>146</v>
      </c>
      <c r="AQ140" s="49" t="s">
        <v>91</v>
      </c>
      <c r="AR140" s="40" t="s">
        <v>92</v>
      </c>
      <c r="AS140" s="301" t="s">
        <v>101</v>
      </c>
      <c r="AT140" s="12">
        <v>16.600000000000001</v>
      </c>
      <c r="AU140" s="12">
        <v>20</v>
      </c>
      <c r="AV140" s="12" t="s">
        <v>3816</v>
      </c>
      <c r="AW140" s="30" t="s">
        <v>3839</v>
      </c>
      <c r="AX140" s="12"/>
      <c r="AY140" s="12"/>
      <c r="AZ140" s="12"/>
      <c r="BA140" s="12"/>
      <c r="BB140" s="12"/>
      <c r="BC140" s="12"/>
      <c r="BD140" s="209">
        <v>38</v>
      </c>
      <c r="BE140" s="210"/>
      <c r="BF140" s="210">
        <v>41.7</v>
      </c>
      <c r="BG140" s="210">
        <v>54.5</v>
      </c>
      <c r="BH140" s="210">
        <v>36.4</v>
      </c>
      <c r="BI140" s="210"/>
      <c r="BJ140" s="210">
        <v>32</v>
      </c>
      <c r="BK140" s="211">
        <v>45.9</v>
      </c>
      <c r="BL140" s="36" t="s">
        <v>102</v>
      </c>
      <c r="BM140" s="8" t="s">
        <v>102</v>
      </c>
      <c r="BN140" s="8" t="s">
        <v>102</v>
      </c>
      <c r="BO140" s="8" t="s">
        <v>2774</v>
      </c>
      <c r="BP140" s="334" t="s">
        <v>3120</v>
      </c>
      <c r="BQ140" s="300" t="s">
        <v>2520</v>
      </c>
      <c r="BR140" s="300" t="s">
        <v>2427</v>
      </c>
      <c r="BS140" s="300"/>
      <c r="BT140" s="349" t="s">
        <v>3003</v>
      </c>
      <c r="BU140" s="337"/>
      <c r="BV140" s="337"/>
      <c r="BW140" s="337"/>
      <c r="BX140" s="337"/>
      <c r="BY140" s="338"/>
      <c r="BZ140" s="338" t="s">
        <v>2426</v>
      </c>
      <c r="CA140" s="338" t="s">
        <v>2423</v>
      </c>
      <c r="CB140" s="348"/>
      <c r="CC140" s="339"/>
      <c r="CD140" s="339"/>
      <c r="CE140" s="339"/>
      <c r="CF140" s="339"/>
      <c r="CG140" s="339"/>
      <c r="CH140" s="347"/>
      <c r="CI140" s="340"/>
      <c r="CJ140" s="340"/>
      <c r="CK140" s="340"/>
      <c r="CL140" s="340"/>
      <c r="CM140" s="340"/>
      <c r="CN140" s="340"/>
      <c r="CO140" s="340"/>
      <c r="CP140" s="340"/>
      <c r="CQ140" s="52" t="s">
        <v>361</v>
      </c>
      <c r="CR140" s="9" t="s">
        <v>270</v>
      </c>
      <c r="CS140" s="9"/>
      <c r="CT140" s="22" t="s">
        <v>138</v>
      </c>
      <c r="CU140" s="54" t="s">
        <v>424</v>
      </c>
      <c r="CV140" s="68"/>
      <c r="CW140" s="68" t="s">
        <v>221</v>
      </c>
      <c r="CX140" s="68" t="s">
        <v>400</v>
      </c>
      <c r="CY140" s="68" t="s">
        <v>406</v>
      </c>
      <c r="CZ140" s="68" t="s">
        <v>425</v>
      </c>
      <c r="DA140" s="68" t="s">
        <v>179</v>
      </c>
      <c r="DB140" s="68" t="s">
        <v>373</v>
      </c>
      <c r="DC140" s="56" t="s">
        <v>426</v>
      </c>
      <c r="DD140" s="13"/>
      <c r="DE140" s="13"/>
      <c r="DF140" s="13" t="s">
        <v>405</v>
      </c>
      <c r="DG140" s="13"/>
      <c r="DH140" s="47"/>
      <c r="DI140" s="60" t="s">
        <v>427</v>
      </c>
      <c r="DJ140" s="64"/>
      <c r="DK140" s="301"/>
      <c r="DL140" s="301"/>
      <c r="DM140" s="302"/>
      <c r="DN140" s="67" t="s">
        <v>94</v>
      </c>
      <c r="DO140" s="15" t="s">
        <v>200</v>
      </c>
      <c r="DP140" s="15" t="s">
        <v>109</v>
      </c>
      <c r="DQ140" s="15" t="s">
        <v>314</v>
      </c>
      <c r="DR140" s="2"/>
    </row>
    <row r="141" spans="2:122">
      <c r="B141" s="299">
        <v>100273740</v>
      </c>
      <c r="C141" s="9" t="s">
        <v>240</v>
      </c>
      <c r="D141" s="9" t="s">
        <v>266</v>
      </c>
      <c r="E141" s="8">
        <v>2004</v>
      </c>
      <c r="F141" s="9" t="s">
        <v>3658</v>
      </c>
      <c r="G141" s="22" t="s">
        <v>428</v>
      </c>
      <c r="H141" s="304">
        <v>44100</v>
      </c>
      <c r="I141" s="305">
        <v>40290</v>
      </c>
      <c r="J141" s="68" t="s">
        <v>416</v>
      </c>
      <c r="K141" s="69" t="s">
        <v>2379</v>
      </c>
      <c r="L141" s="37" t="s">
        <v>192</v>
      </c>
      <c r="M141" s="138">
        <v>2</v>
      </c>
      <c r="N141" s="10">
        <v>4</v>
      </c>
      <c r="O141" s="207">
        <v>176.7</v>
      </c>
      <c r="P141" s="207">
        <v>69.2</v>
      </c>
      <c r="Q141" s="207">
        <v>54</v>
      </c>
      <c r="R141" s="207">
        <v>107.3</v>
      </c>
      <c r="S141" s="207">
        <v>57.9</v>
      </c>
      <c r="T141" s="207">
        <v>58.4</v>
      </c>
      <c r="U141" s="207"/>
      <c r="V141" s="207"/>
      <c r="W141" s="207"/>
      <c r="X141" s="207">
        <v>34.4</v>
      </c>
      <c r="Y141" s="116">
        <v>0.35</v>
      </c>
      <c r="Z141" s="207">
        <v>80</v>
      </c>
      <c r="AA141" s="207"/>
      <c r="AB141" s="207"/>
      <c r="AC141" s="10">
        <v>3616</v>
      </c>
      <c r="AD141" s="10"/>
      <c r="AE141" s="10"/>
      <c r="AF141" s="27"/>
      <c r="AG141" s="39" t="s">
        <v>241</v>
      </c>
      <c r="AH141" s="205">
        <v>3</v>
      </c>
      <c r="AI141" s="11">
        <v>225</v>
      </c>
      <c r="AJ141" s="11">
        <v>5900</v>
      </c>
      <c r="AK141" s="11">
        <v>214</v>
      </c>
      <c r="AL141" s="11">
        <v>3500</v>
      </c>
      <c r="AM141" s="11">
        <v>24</v>
      </c>
      <c r="AN141" s="11" t="s">
        <v>99</v>
      </c>
      <c r="AO141" s="11" t="s">
        <v>112</v>
      </c>
      <c r="AP141" s="14" t="s">
        <v>146</v>
      </c>
      <c r="AQ141" s="49" t="s">
        <v>105</v>
      </c>
      <c r="AR141" s="40" t="s">
        <v>92</v>
      </c>
      <c r="AS141" s="301" t="s">
        <v>101</v>
      </c>
      <c r="AT141" s="12">
        <v>16.600000000000001</v>
      </c>
      <c r="AU141" s="12">
        <v>20</v>
      </c>
      <c r="AV141" s="12" t="s">
        <v>3790</v>
      </c>
      <c r="AW141" s="30" t="s">
        <v>3911</v>
      </c>
      <c r="AX141" s="12"/>
      <c r="AY141" s="12"/>
      <c r="AZ141" s="12"/>
      <c r="BA141" s="12"/>
      <c r="BB141" s="12"/>
      <c r="BC141" s="12"/>
      <c r="BD141" s="209">
        <v>38</v>
      </c>
      <c r="BE141" s="210"/>
      <c r="BF141" s="210">
        <v>41.7</v>
      </c>
      <c r="BG141" s="210">
        <v>54.5</v>
      </c>
      <c r="BH141" s="210">
        <v>36.4</v>
      </c>
      <c r="BI141" s="210"/>
      <c r="BJ141" s="210">
        <v>32</v>
      </c>
      <c r="BK141" s="211">
        <v>45.9</v>
      </c>
      <c r="BL141" s="36" t="s">
        <v>102</v>
      </c>
      <c r="BM141" s="8" t="s">
        <v>102</v>
      </c>
      <c r="BN141" s="8" t="s">
        <v>102</v>
      </c>
      <c r="BO141" s="8" t="s">
        <v>2774</v>
      </c>
      <c r="BP141" s="334" t="s">
        <v>3121</v>
      </c>
      <c r="BQ141" s="300" t="s">
        <v>2520</v>
      </c>
      <c r="BR141" s="300" t="s">
        <v>2427</v>
      </c>
      <c r="BS141" s="300"/>
      <c r="BT141" s="349" t="s">
        <v>3003</v>
      </c>
      <c r="BU141" s="337"/>
      <c r="BV141" s="337"/>
      <c r="BW141" s="337"/>
      <c r="BX141" s="337"/>
      <c r="BY141" s="338"/>
      <c r="BZ141" s="338" t="s">
        <v>2426</v>
      </c>
      <c r="CA141" s="338" t="s">
        <v>2423</v>
      </c>
      <c r="CB141" s="348"/>
      <c r="CC141" s="339"/>
      <c r="CD141" s="339"/>
      <c r="CE141" s="339"/>
      <c r="CF141" s="339"/>
      <c r="CG141" s="339"/>
      <c r="CH141" s="347"/>
      <c r="CI141" s="340"/>
      <c r="CJ141" s="340"/>
      <c r="CK141" s="340"/>
      <c r="CL141" s="340"/>
      <c r="CM141" s="340"/>
      <c r="CN141" s="340"/>
      <c r="CO141" s="340"/>
      <c r="CP141" s="340"/>
      <c r="CQ141" s="52" t="s">
        <v>364</v>
      </c>
      <c r="CR141" s="9" t="s">
        <v>245</v>
      </c>
      <c r="CS141" s="9"/>
      <c r="CT141" s="22" t="s">
        <v>138</v>
      </c>
      <c r="CU141" s="54" t="s">
        <v>407</v>
      </c>
      <c r="CV141" s="68"/>
      <c r="CW141" s="68" t="s">
        <v>221</v>
      </c>
      <c r="CX141" s="68" t="s">
        <v>400</v>
      </c>
      <c r="CY141" s="68" t="s">
        <v>406</v>
      </c>
      <c r="CZ141" s="68" t="s">
        <v>429</v>
      </c>
      <c r="DA141" s="68" t="s">
        <v>179</v>
      </c>
      <c r="DB141" s="68" t="s">
        <v>430</v>
      </c>
      <c r="DC141" s="56" t="s">
        <v>204</v>
      </c>
      <c r="DD141" s="13"/>
      <c r="DE141" s="13"/>
      <c r="DF141" s="13" t="s">
        <v>408</v>
      </c>
      <c r="DG141" s="13"/>
      <c r="DH141" s="47"/>
      <c r="DI141" s="60" t="s">
        <v>427</v>
      </c>
      <c r="DJ141" s="64"/>
      <c r="DK141" s="301"/>
      <c r="DL141" s="301"/>
      <c r="DM141" s="302"/>
      <c r="DN141" s="67" t="s">
        <v>94</v>
      </c>
      <c r="DO141" s="15" t="s">
        <v>200</v>
      </c>
      <c r="DP141" s="15" t="s">
        <v>109</v>
      </c>
      <c r="DQ141" s="15" t="s">
        <v>314</v>
      </c>
      <c r="DR141" s="2"/>
    </row>
    <row r="142" spans="2:122">
      <c r="B142" s="299">
        <v>100349157</v>
      </c>
      <c r="C142" s="9" t="s">
        <v>240</v>
      </c>
      <c r="D142" s="237" t="s">
        <v>266</v>
      </c>
      <c r="E142" s="8">
        <v>2004</v>
      </c>
      <c r="F142" s="237" t="s">
        <v>283</v>
      </c>
      <c r="G142" s="238" t="s">
        <v>365</v>
      </c>
      <c r="H142" s="304">
        <v>47100</v>
      </c>
      <c r="I142" s="305">
        <v>43020</v>
      </c>
      <c r="J142" s="68" t="s">
        <v>431</v>
      </c>
      <c r="K142" s="69" t="s">
        <v>432</v>
      </c>
      <c r="L142" s="37" t="s">
        <v>88</v>
      </c>
      <c r="M142" s="138">
        <v>2</v>
      </c>
      <c r="N142" s="10">
        <v>5</v>
      </c>
      <c r="O142" s="207">
        <v>176.8</v>
      </c>
      <c r="P142" s="207">
        <v>70.099999999999994</v>
      </c>
      <c r="Q142" s="207">
        <v>54</v>
      </c>
      <c r="R142" s="207">
        <v>107.5</v>
      </c>
      <c r="S142" s="207">
        <v>59.4</v>
      </c>
      <c r="T142" s="207">
        <v>60</v>
      </c>
      <c r="U142" s="207"/>
      <c r="V142" s="207"/>
      <c r="W142" s="207"/>
      <c r="X142" s="207">
        <v>36.1</v>
      </c>
      <c r="Y142" s="116">
        <v>0.33</v>
      </c>
      <c r="Z142" s="207">
        <v>84.4</v>
      </c>
      <c r="AA142" s="207">
        <v>9.5</v>
      </c>
      <c r="AB142" s="207"/>
      <c r="AC142" s="10">
        <v>3415</v>
      </c>
      <c r="AD142" s="10"/>
      <c r="AE142" s="10"/>
      <c r="AF142" s="27"/>
      <c r="AG142" s="39" t="s">
        <v>241</v>
      </c>
      <c r="AH142" s="205">
        <v>3.2</v>
      </c>
      <c r="AI142" s="11">
        <v>333</v>
      </c>
      <c r="AJ142" s="11">
        <v>7900</v>
      </c>
      <c r="AK142" s="11">
        <v>262</v>
      </c>
      <c r="AL142" s="11">
        <v>4900</v>
      </c>
      <c r="AM142" s="11">
        <v>24</v>
      </c>
      <c r="AN142" s="11" t="s">
        <v>99</v>
      </c>
      <c r="AO142" s="11" t="s">
        <v>112</v>
      </c>
      <c r="AP142" s="14" t="s">
        <v>146</v>
      </c>
      <c r="AQ142" s="49" t="s">
        <v>105</v>
      </c>
      <c r="AR142" s="40" t="s">
        <v>92</v>
      </c>
      <c r="AS142" s="301" t="s">
        <v>101</v>
      </c>
      <c r="AT142" s="12">
        <v>16.600000000000001</v>
      </c>
      <c r="AU142" s="12">
        <v>17</v>
      </c>
      <c r="AV142" s="12" t="s">
        <v>3807</v>
      </c>
      <c r="AW142" s="30" t="s">
        <v>3912</v>
      </c>
      <c r="AX142" s="12"/>
      <c r="AY142" s="12"/>
      <c r="AZ142" s="12"/>
      <c r="BA142" s="12"/>
      <c r="BB142" s="12"/>
      <c r="BC142" s="12"/>
      <c r="BD142" s="209">
        <v>37.5</v>
      </c>
      <c r="BE142" s="210"/>
      <c r="BF142" s="210">
        <v>41.7</v>
      </c>
      <c r="BG142" s="210">
        <v>54.5</v>
      </c>
      <c r="BH142" s="210">
        <v>36.5</v>
      </c>
      <c r="BI142" s="210"/>
      <c r="BJ142" s="210">
        <v>33.200000000000003</v>
      </c>
      <c r="BK142" s="211">
        <v>52.7</v>
      </c>
      <c r="BL142" s="36" t="s">
        <v>102</v>
      </c>
      <c r="BM142" s="8" t="s">
        <v>102</v>
      </c>
      <c r="BN142" s="8" t="s">
        <v>102</v>
      </c>
      <c r="BO142" s="8" t="s">
        <v>2774</v>
      </c>
      <c r="BP142" s="334" t="s">
        <v>3122</v>
      </c>
      <c r="BQ142" s="300" t="s">
        <v>2521</v>
      </c>
      <c r="BR142" s="300" t="s">
        <v>2811</v>
      </c>
      <c r="BS142" s="300"/>
      <c r="BT142" s="349" t="s">
        <v>3004</v>
      </c>
      <c r="BU142" s="337"/>
      <c r="BV142" s="337"/>
      <c r="BW142" s="337"/>
      <c r="BX142" s="337"/>
      <c r="BY142" s="338"/>
      <c r="BZ142" s="338" t="s">
        <v>2424</v>
      </c>
      <c r="CA142" s="338" t="s">
        <v>2425</v>
      </c>
      <c r="CB142" s="348"/>
      <c r="CC142" s="339"/>
      <c r="CD142" s="339"/>
      <c r="CE142" s="339"/>
      <c r="CF142" s="339"/>
      <c r="CG142" s="339"/>
      <c r="CH142" s="347"/>
      <c r="CI142" s="340"/>
      <c r="CJ142" s="340"/>
      <c r="CK142" s="340"/>
      <c r="CL142" s="340"/>
      <c r="CM142" s="340"/>
      <c r="CN142" s="340"/>
      <c r="CO142" s="340"/>
      <c r="CP142" s="340"/>
      <c r="CQ142" s="303" t="s">
        <v>284</v>
      </c>
      <c r="CR142" s="9" t="s">
        <v>367</v>
      </c>
      <c r="CS142" s="9"/>
      <c r="CT142" s="22" t="s">
        <v>410</v>
      </c>
      <c r="CU142" s="54" t="s">
        <v>433</v>
      </c>
      <c r="CV142" s="68" t="s">
        <v>205</v>
      </c>
      <c r="CW142" s="68" t="s">
        <v>165</v>
      </c>
      <c r="CX142" s="68" t="s">
        <v>120</v>
      </c>
      <c r="CY142" s="68" t="s">
        <v>419</v>
      </c>
      <c r="CZ142" s="68" t="s">
        <v>409</v>
      </c>
      <c r="DA142" s="68"/>
      <c r="DB142" s="68" t="s">
        <v>434</v>
      </c>
      <c r="DC142" s="56" t="s">
        <v>175</v>
      </c>
      <c r="DD142" s="13" t="s">
        <v>117</v>
      </c>
      <c r="DE142" s="13"/>
      <c r="DF142" s="13" t="s">
        <v>393</v>
      </c>
      <c r="DG142" s="13"/>
      <c r="DH142" s="47"/>
      <c r="DI142" s="60" t="s">
        <v>435</v>
      </c>
      <c r="DJ142" s="64"/>
      <c r="DK142" s="301"/>
      <c r="DL142" s="301"/>
      <c r="DM142" s="302"/>
      <c r="DN142" s="67" t="s">
        <v>94</v>
      </c>
      <c r="DO142" s="15" t="s">
        <v>200</v>
      </c>
      <c r="DP142" s="15" t="s">
        <v>109</v>
      </c>
      <c r="DQ142" s="15" t="s">
        <v>314</v>
      </c>
      <c r="DR142" s="2"/>
    </row>
    <row r="143" spans="2:122">
      <c r="B143" s="299">
        <v>100349158</v>
      </c>
      <c r="C143" s="9" t="s">
        <v>240</v>
      </c>
      <c r="D143" s="237" t="s">
        <v>266</v>
      </c>
      <c r="E143" s="8">
        <v>2004</v>
      </c>
      <c r="F143" s="237" t="s">
        <v>283</v>
      </c>
      <c r="G143" s="238" t="s">
        <v>368</v>
      </c>
      <c r="H143" s="304">
        <v>55600</v>
      </c>
      <c r="I143" s="305">
        <v>50755</v>
      </c>
      <c r="J143" s="68" t="s">
        <v>431</v>
      </c>
      <c r="K143" s="69" t="s">
        <v>389</v>
      </c>
      <c r="L143" s="37" t="s">
        <v>192</v>
      </c>
      <c r="M143" s="138">
        <v>2</v>
      </c>
      <c r="N143" s="10">
        <v>4</v>
      </c>
      <c r="O143" s="207">
        <v>176.8</v>
      </c>
      <c r="P143" s="207">
        <v>70.099999999999994</v>
      </c>
      <c r="Q143" s="207">
        <v>53.7</v>
      </c>
      <c r="R143" s="207">
        <v>107.5</v>
      </c>
      <c r="S143" s="207">
        <v>59.4</v>
      </c>
      <c r="T143" s="207">
        <v>60</v>
      </c>
      <c r="U143" s="207"/>
      <c r="V143" s="207"/>
      <c r="W143" s="207"/>
      <c r="X143" s="207">
        <v>36.1</v>
      </c>
      <c r="Y143" s="116">
        <v>0.35</v>
      </c>
      <c r="Z143" s="207">
        <v>80</v>
      </c>
      <c r="AA143" s="207"/>
      <c r="AB143" s="207"/>
      <c r="AC143" s="10">
        <v>3781</v>
      </c>
      <c r="AD143" s="10"/>
      <c r="AE143" s="10"/>
      <c r="AF143" s="27"/>
      <c r="AG143" s="39" t="s">
        <v>241</v>
      </c>
      <c r="AH143" s="205">
        <v>3.2</v>
      </c>
      <c r="AI143" s="11">
        <v>333</v>
      </c>
      <c r="AJ143" s="11">
        <v>7900</v>
      </c>
      <c r="AK143" s="11">
        <v>262</v>
      </c>
      <c r="AL143" s="11">
        <v>4900</v>
      </c>
      <c r="AM143" s="11">
        <v>24</v>
      </c>
      <c r="AN143" s="11" t="s">
        <v>99</v>
      </c>
      <c r="AO143" s="11" t="s">
        <v>112</v>
      </c>
      <c r="AP143" s="14" t="s">
        <v>146</v>
      </c>
      <c r="AQ143" s="49" t="s">
        <v>105</v>
      </c>
      <c r="AR143" s="40" t="s">
        <v>92</v>
      </c>
      <c r="AS143" s="301" t="s">
        <v>101</v>
      </c>
      <c r="AT143" s="12">
        <v>16.600000000000001</v>
      </c>
      <c r="AU143" s="12">
        <v>17</v>
      </c>
      <c r="AV143" s="12" t="s">
        <v>3829</v>
      </c>
      <c r="AW143" s="30" t="s">
        <v>3859</v>
      </c>
      <c r="AX143" s="12"/>
      <c r="AY143" s="12"/>
      <c r="AZ143" s="12"/>
      <c r="BA143" s="12"/>
      <c r="BB143" s="12"/>
      <c r="BC143" s="12"/>
      <c r="BD143" s="209">
        <v>38.4</v>
      </c>
      <c r="BE143" s="210"/>
      <c r="BF143" s="210">
        <v>41.7</v>
      </c>
      <c r="BG143" s="210">
        <v>54.5</v>
      </c>
      <c r="BH143" s="210">
        <v>36.9</v>
      </c>
      <c r="BI143" s="210"/>
      <c r="BJ143" s="210">
        <v>32</v>
      </c>
      <c r="BK143" s="211">
        <v>45.9</v>
      </c>
      <c r="BL143" s="36" t="s">
        <v>102</v>
      </c>
      <c r="BM143" s="8" t="s">
        <v>102</v>
      </c>
      <c r="BN143" s="8" t="s">
        <v>102</v>
      </c>
      <c r="BO143" s="8" t="s">
        <v>2774</v>
      </c>
      <c r="BP143" s="334" t="s">
        <v>3123</v>
      </c>
      <c r="BQ143" s="300" t="s">
        <v>2521</v>
      </c>
      <c r="BR143" s="300" t="s">
        <v>2811</v>
      </c>
      <c r="BS143" s="300"/>
      <c r="BT143" s="349" t="s">
        <v>3004</v>
      </c>
      <c r="BU143" s="337"/>
      <c r="BV143" s="337"/>
      <c r="BW143" s="337"/>
      <c r="BX143" s="337"/>
      <c r="BY143" s="338"/>
      <c r="BZ143" s="338" t="s">
        <v>2424</v>
      </c>
      <c r="CA143" s="338" t="s">
        <v>2425</v>
      </c>
      <c r="CB143" s="348"/>
      <c r="CC143" s="339"/>
      <c r="CD143" s="339"/>
      <c r="CE143" s="339"/>
      <c r="CF143" s="339"/>
      <c r="CG143" s="339"/>
      <c r="CH143" s="347"/>
      <c r="CI143" s="340"/>
      <c r="CJ143" s="340"/>
      <c r="CK143" s="340"/>
      <c r="CL143" s="340"/>
      <c r="CM143" s="340"/>
      <c r="CN143" s="340"/>
      <c r="CO143" s="340"/>
      <c r="CP143" s="340"/>
      <c r="CQ143" s="303" t="s">
        <v>312</v>
      </c>
      <c r="CR143" s="9" t="s">
        <v>367</v>
      </c>
      <c r="CS143" s="9"/>
      <c r="CT143" s="22" t="s">
        <v>410</v>
      </c>
      <c r="CU143" s="54" t="s">
        <v>436</v>
      </c>
      <c r="CV143" s="68"/>
      <c r="CW143" s="68" t="s">
        <v>221</v>
      </c>
      <c r="CX143" s="68" t="s">
        <v>120</v>
      </c>
      <c r="CY143" s="68" t="s">
        <v>406</v>
      </c>
      <c r="CZ143" s="68" t="s">
        <v>411</v>
      </c>
      <c r="DA143" s="68" t="s">
        <v>179</v>
      </c>
      <c r="DB143" s="68" t="s">
        <v>434</v>
      </c>
      <c r="DC143" s="56" t="s">
        <v>204</v>
      </c>
      <c r="DD143" s="13"/>
      <c r="DE143" s="13"/>
      <c r="DF143" s="13" t="s">
        <v>393</v>
      </c>
      <c r="DG143" s="13"/>
      <c r="DH143" s="47"/>
      <c r="DI143" s="60" t="s">
        <v>437</v>
      </c>
      <c r="DJ143" s="64"/>
      <c r="DK143" s="301"/>
      <c r="DL143" s="301"/>
      <c r="DM143" s="302"/>
      <c r="DN143" s="67" t="s">
        <v>94</v>
      </c>
      <c r="DO143" s="15" t="s">
        <v>200</v>
      </c>
      <c r="DP143" s="15" t="s">
        <v>109</v>
      </c>
      <c r="DQ143" s="15" t="s">
        <v>314</v>
      </c>
      <c r="DR143" s="2"/>
    </row>
    <row r="144" spans="2:122">
      <c r="B144" s="366">
        <v>100003664</v>
      </c>
      <c r="C144" s="16" t="s">
        <v>240</v>
      </c>
      <c r="D144" s="16" t="s">
        <v>266</v>
      </c>
      <c r="E144" s="367">
        <v>2002</v>
      </c>
      <c r="F144" s="16" t="s">
        <v>3629</v>
      </c>
      <c r="G144" s="368" t="s">
        <v>337</v>
      </c>
      <c r="H144" s="306">
        <v>27100</v>
      </c>
      <c r="I144" s="307">
        <v>24820</v>
      </c>
      <c r="J144" s="350" t="s">
        <v>369</v>
      </c>
      <c r="K144" s="369" t="s">
        <v>370</v>
      </c>
      <c r="L144" s="38" t="s">
        <v>106</v>
      </c>
      <c r="M144" s="370">
        <v>4</v>
      </c>
      <c r="N144" s="371">
        <v>5</v>
      </c>
      <c r="O144" s="208">
        <v>176</v>
      </c>
      <c r="P144" s="208">
        <v>68.5</v>
      </c>
      <c r="Q144" s="208">
        <v>55.7</v>
      </c>
      <c r="R144" s="208">
        <v>107.3</v>
      </c>
      <c r="S144" s="208">
        <v>57.9</v>
      </c>
      <c r="T144" s="208">
        <v>58.4</v>
      </c>
      <c r="U144" s="208"/>
      <c r="V144" s="208"/>
      <c r="W144" s="208"/>
      <c r="X144" s="208">
        <v>34.4</v>
      </c>
      <c r="Y144" s="120"/>
      <c r="Z144" s="208"/>
      <c r="AA144" s="208"/>
      <c r="AB144" s="208"/>
      <c r="AC144" s="371">
        <v>3219</v>
      </c>
      <c r="AD144" s="371"/>
      <c r="AE144" s="371"/>
      <c r="AF144" s="28"/>
      <c r="AG144" s="372" t="s">
        <v>241</v>
      </c>
      <c r="AH144" s="206">
        <v>2.5</v>
      </c>
      <c r="AI144" s="373">
        <v>184</v>
      </c>
      <c r="AJ144" s="373">
        <v>6000</v>
      </c>
      <c r="AK144" s="373">
        <v>175</v>
      </c>
      <c r="AL144" s="373">
        <v>3500</v>
      </c>
      <c r="AM144" s="373">
        <v>24</v>
      </c>
      <c r="AN144" s="373" t="s">
        <v>99</v>
      </c>
      <c r="AO144" s="373" t="s">
        <v>112</v>
      </c>
      <c r="AP144" s="374" t="s">
        <v>146</v>
      </c>
      <c r="AQ144" s="50" t="s">
        <v>91</v>
      </c>
      <c r="AR144" s="375" t="s">
        <v>92</v>
      </c>
      <c r="AS144" s="376" t="s">
        <v>101</v>
      </c>
      <c r="AT144" s="377">
        <v>16.600000000000001</v>
      </c>
      <c r="AU144" s="377">
        <v>21</v>
      </c>
      <c r="AV144" s="377" t="s">
        <v>3804</v>
      </c>
      <c r="AW144" s="378" t="s">
        <v>3909</v>
      </c>
      <c r="AX144" s="377"/>
      <c r="AY144" s="377"/>
      <c r="AZ144" s="377"/>
      <c r="BA144" s="377"/>
      <c r="BB144" s="377"/>
      <c r="BC144" s="377"/>
      <c r="BD144" s="379">
        <v>38.4</v>
      </c>
      <c r="BE144" s="380"/>
      <c r="BF144" s="380">
        <v>41.4</v>
      </c>
      <c r="BG144" s="380">
        <v>54.4</v>
      </c>
      <c r="BH144" s="380">
        <v>37.5</v>
      </c>
      <c r="BI144" s="380"/>
      <c r="BJ144" s="380">
        <v>34.6</v>
      </c>
      <c r="BK144" s="381">
        <v>54.2</v>
      </c>
      <c r="BL144" s="44" t="s">
        <v>102</v>
      </c>
      <c r="BM144" s="367" t="s">
        <v>102</v>
      </c>
      <c r="BN144" s="367" t="s">
        <v>102</v>
      </c>
      <c r="BO144" s="367" t="s">
        <v>2777</v>
      </c>
      <c r="BP144" s="382" t="s">
        <v>3100</v>
      </c>
      <c r="BQ144" s="383" t="s">
        <v>2518</v>
      </c>
      <c r="BR144" s="383" t="s">
        <v>2998</v>
      </c>
      <c r="BS144" s="383"/>
      <c r="BT144" s="384" t="s">
        <v>2999</v>
      </c>
      <c r="BU144" s="385"/>
      <c r="BV144" s="385"/>
      <c r="BW144" s="385"/>
      <c r="BX144" s="385"/>
      <c r="BY144" s="386"/>
      <c r="BZ144" s="386" t="s">
        <v>2419</v>
      </c>
      <c r="CA144" s="386" t="s">
        <v>2421</v>
      </c>
      <c r="CB144" s="387"/>
      <c r="CC144" s="388"/>
      <c r="CD144" s="388"/>
      <c r="CE144" s="388"/>
      <c r="CF144" s="388"/>
      <c r="CG144" s="388"/>
      <c r="CH144" s="389"/>
      <c r="CI144" s="390"/>
      <c r="CJ144" s="390"/>
      <c r="CK144" s="390"/>
      <c r="CL144" s="390"/>
      <c r="CM144" s="390"/>
      <c r="CN144" s="390"/>
      <c r="CO144" s="390"/>
      <c r="CP144" s="390"/>
      <c r="CQ144" s="53" t="s">
        <v>272</v>
      </c>
      <c r="CR144" s="16" t="s">
        <v>270</v>
      </c>
      <c r="CS144" s="16" t="s">
        <v>371</v>
      </c>
      <c r="CT144" s="368" t="s">
        <v>138</v>
      </c>
      <c r="CU144" s="351" t="s">
        <v>338</v>
      </c>
      <c r="CV144" s="350" t="s">
        <v>130</v>
      </c>
      <c r="CW144" s="350" t="s">
        <v>194</v>
      </c>
      <c r="CX144" s="350" t="s">
        <v>339</v>
      </c>
      <c r="CY144" s="350" t="s">
        <v>340</v>
      </c>
      <c r="CZ144" s="350" t="s">
        <v>372</v>
      </c>
      <c r="DA144" s="350"/>
      <c r="DB144" s="350" t="s">
        <v>373</v>
      </c>
      <c r="DC144" s="57" t="s">
        <v>147</v>
      </c>
      <c r="DD144" s="17"/>
      <c r="DE144" s="17"/>
      <c r="DF144" s="17" t="s">
        <v>217</v>
      </c>
      <c r="DG144" s="17"/>
      <c r="DH144" s="391"/>
      <c r="DI144" s="61" t="s">
        <v>374</v>
      </c>
      <c r="DJ144" s="65"/>
      <c r="DK144" s="376"/>
      <c r="DL144" s="376"/>
      <c r="DM144" s="392"/>
      <c r="DN144" s="393" t="s">
        <v>94</v>
      </c>
      <c r="DO144" s="394" t="s">
        <v>200</v>
      </c>
      <c r="DP144" s="394" t="s">
        <v>109</v>
      </c>
      <c r="DQ144" s="394" t="s">
        <v>314</v>
      </c>
      <c r="DR144" s="2"/>
    </row>
    <row r="145" spans="2:122">
      <c r="B145" s="299">
        <v>100003670</v>
      </c>
      <c r="C145" s="9" t="s">
        <v>240</v>
      </c>
      <c r="D145" s="9" t="s">
        <v>266</v>
      </c>
      <c r="E145" s="8">
        <v>2002</v>
      </c>
      <c r="F145" s="9" t="s">
        <v>3656</v>
      </c>
      <c r="G145" s="22" t="s">
        <v>343</v>
      </c>
      <c r="H145" s="304">
        <v>33990</v>
      </c>
      <c r="I145" s="305">
        <v>31090</v>
      </c>
      <c r="J145" s="68" t="s">
        <v>369</v>
      </c>
      <c r="K145" s="69" t="s">
        <v>370</v>
      </c>
      <c r="L145" s="37" t="s">
        <v>106</v>
      </c>
      <c r="M145" s="138">
        <v>4</v>
      </c>
      <c r="N145" s="10">
        <v>5</v>
      </c>
      <c r="O145" s="207">
        <v>176</v>
      </c>
      <c r="P145" s="207">
        <v>68.5</v>
      </c>
      <c r="Q145" s="207">
        <v>55.7</v>
      </c>
      <c r="R145" s="207">
        <v>107.3</v>
      </c>
      <c r="S145" s="207">
        <v>57.9</v>
      </c>
      <c r="T145" s="207">
        <v>58.4</v>
      </c>
      <c r="U145" s="207"/>
      <c r="V145" s="207"/>
      <c r="W145" s="207"/>
      <c r="X145" s="207">
        <v>34.4</v>
      </c>
      <c r="Y145" s="116"/>
      <c r="Z145" s="207"/>
      <c r="AA145" s="207"/>
      <c r="AB145" s="207"/>
      <c r="AC145" s="10">
        <v>3285</v>
      </c>
      <c r="AD145" s="10"/>
      <c r="AE145" s="10"/>
      <c r="AF145" s="27"/>
      <c r="AG145" s="39" t="s">
        <v>241</v>
      </c>
      <c r="AH145" s="205">
        <v>3</v>
      </c>
      <c r="AI145" s="11">
        <v>225</v>
      </c>
      <c r="AJ145" s="11">
        <v>5900</v>
      </c>
      <c r="AK145" s="11">
        <v>214</v>
      </c>
      <c r="AL145" s="11">
        <v>3500</v>
      </c>
      <c r="AM145" s="11">
        <v>24</v>
      </c>
      <c r="AN145" s="11" t="s">
        <v>99</v>
      </c>
      <c r="AO145" s="11" t="s">
        <v>112</v>
      </c>
      <c r="AP145" s="14" t="s">
        <v>146</v>
      </c>
      <c r="AQ145" s="49" t="s">
        <v>91</v>
      </c>
      <c r="AR145" s="40" t="s">
        <v>92</v>
      </c>
      <c r="AS145" s="301" t="s">
        <v>101</v>
      </c>
      <c r="AT145" s="12">
        <v>16.600000000000001</v>
      </c>
      <c r="AU145" s="12">
        <v>22</v>
      </c>
      <c r="AV145" s="12" t="s">
        <v>3804</v>
      </c>
      <c r="AW145" s="30" t="s">
        <v>3909</v>
      </c>
      <c r="AX145" s="12"/>
      <c r="AY145" s="12"/>
      <c r="AZ145" s="12"/>
      <c r="BA145" s="12"/>
      <c r="BB145" s="12"/>
      <c r="BC145" s="12"/>
      <c r="BD145" s="209">
        <v>38.4</v>
      </c>
      <c r="BE145" s="210"/>
      <c r="BF145" s="210">
        <v>41.4</v>
      </c>
      <c r="BG145" s="210">
        <v>54.4</v>
      </c>
      <c r="BH145" s="210">
        <v>37.5</v>
      </c>
      <c r="BI145" s="210"/>
      <c r="BJ145" s="210">
        <v>34.6</v>
      </c>
      <c r="BK145" s="211">
        <v>54.2</v>
      </c>
      <c r="BL145" s="36" t="s">
        <v>102</v>
      </c>
      <c r="BM145" s="8" t="s">
        <v>102</v>
      </c>
      <c r="BN145" s="8" t="s">
        <v>102</v>
      </c>
      <c r="BO145" s="8" t="s">
        <v>2777</v>
      </c>
      <c r="BP145" s="334" t="s">
        <v>3101</v>
      </c>
      <c r="BQ145" s="300" t="s">
        <v>2518</v>
      </c>
      <c r="BR145" s="300" t="s">
        <v>2998</v>
      </c>
      <c r="BS145" s="300"/>
      <c r="BT145" s="349" t="s">
        <v>2999</v>
      </c>
      <c r="BU145" s="337"/>
      <c r="BV145" s="337"/>
      <c r="BW145" s="337"/>
      <c r="BX145" s="337"/>
      <c r="BY145" s="338"/>
      <c r="BZ145" s="338" t="s">
        <v>2419</v>
      </c>
      <c r="CA145" s="338" t="s">
        <v>2421</v>
      </c>
      <c r="CB145" s="348"/>
      <c r="CC145" s="339"/>
      <c r="CD145" s="339"/>
      <c r="CE145" s="339"/>
      <c r="CF145" s="339"/>
      <c r="CG145" s="339"/>
      <c r="CH145" s="347"/>
      <c r="CI145" s="340"/>
      <c r="CJ145" s="340"/>
      <c r="CK145" s="340"/>
      <c r="CL145" s="340"/>
      <c r="CM145" s="340"/>
      <c r="CN145" s="340"/>
      <c r="CO145" s="340"/>
      <c r="CP145" s="340"/>
      <c r="CQ145" s="52" t="s">
        <v>345</v>
      </c>
      <c r="CR145" s="9" t="s">
        <v>294</v>
      </c>
      <c r="CS145" s="9"/>
      <c r="CT145" s="22" t="s">
        <v>138</v>
      </c>
      <c r="CU145" s="54" t="s">
        <v>375</v>
      </c>
      <c r="CV145" s="68" t="s">
        <v>130</v>
      </c>
      <c r="CW145" s="68" t="s">
        <v>219</v>
      </c>
      <c r="CX145" s="68" t="s">
        <v>198</v>
      </c>
      <c r="CY145" s="68" t="s">
        <v>376</v>
      </c>
      <c r="CZ145" s="68" t="s">
        <v>372</v>
      </c>
      <c r="DA145" s="68" t="s">
        <v>179</v>
      </c>
      <c r="DB145" s="68" t="s">
        <v>377</v>
      </c>
      <c r="DC145" s="56" t="s">
        <v>147</v>
      </c>
      <c r="DD145" s="13"/>
      <c r="DE145" s="13"/>
      <c r="DF145" s="13" t="s">
        <v>344</v>
      </c>
      <c r="DG145" s="13"/>
      <c r="DH145" s="47"/>
      <c r="DI145" s="60" t="s">
        <v>374</v>
      </c>
      <c r="DJ145" s="64"/>
      <c r="DK145" s="301"/>
      <c r="DL145" s="301"/>
      <c r="DM145" s="302"/>
      <c r="DN145" s="67" t="s">
        <v>94</v>
      </c>
      <c r="DO145" s="15" t="s">
        <v>200</v>
      </c>
      <c r="DP145" s="15" t="s">
        <v>109</v>
      </c>
      <c r="DQ145" s="15" t="s">
        <v>314</v>
      </c>
      <c r="DR145" s="2"/>
    </row>
    <row r="146" spans="2:122">
      <c r="B146" s="299">
        <v>100003666</v>
      </c>
      <c r="C146" s="9" t="s">
        <v>240</v>
      </c>
      <c r="D146" s="9" t="s">
        <v>266</v>
      </c>
      <c r="E146" s="8">
        <v>2002</v>
      </c>
      <c r="F146" s="9" t="s">
        <v>3659</v>
      </c>
      <c r="G146" s="22" t="s">
        <v>341</v>
      </c>
      <c r="H146" s="304">
        <v>28850</v>
      </c>
      <c r="I146" s="305">
        <v>26415</v>
      </c>
      <c r="J146" s="68" t="s">
        <v>369</v>
      </c>
      <c r="K146" s="69" t="s">
        <v>370</v>
      </c>
      <c r="L146" s="37" t="s">
        <v>106</v>
      </c>
      <c r="M146" s="138">
        <v>4</v>
      </c>
      <c r="N146" s="10">
        <v>5</v>
      </c>
      <c r="O146" s="207">
        <v>176</v>
      </c>
      <c r="P146" s="207">
        <v>68.5</v>
      </c>
      <c r="Q146" s="207">
        <v>56.5</v>
      </c>
      <c r="R146" s="207">
        <v>107.3</v>
      </c>
      <c r="S146" s="207">
        <v>57.9</v>
      </c>
      <c r="T146" s="207">
        <v>58.3</v>
      </c>
      <c r="U146" s="207"/>
      <c r="V146" s="207"/>
      <c r="W146" s="207"/>
      <c r="X146" s="207">
        <v>35.799999999999997</v>
      </c>
      <c r="Y146" s="116"/>
      <c r="Z146" s="207"/>
      <c r="AA146" s="207"/>
      <c r="AB146" s="207"/>
      <c r="AC146" s="10">
        <v>3461</v>
      </c>
      <c r="AD146" s="10"/>
      <c r="AE146" s="10"/>
      <c r="AF146" s="27"/>
      <c r="AG146" s="39" t="s">
        <v>241</v>
      </c>
      <c r="AH146" s="205">
        <v>2.5</v>
      </c>
      <c r="AI146" s="11">
        <v>184</v>
      </c>
      <c r="AJ146" s="11">
        <v>6000</v>
      </c>
      <c r="AK146" s="11">
        <v>175</v>
      </c>
      <c r="AL146" s="11">
        <v>3500</v>
      </c>
      <c r="AM146" s="11">
        <v>24</v>
      </c>
      <c r="AN146" s="11" t="s">
        <v>99</v>
      </c>
      <c r="AO146" s="11" t="s">
        <v>112</v>
      </c>
      <c r="AP146" s="14" t="s">
        <v>137</v>
      </c>
      <c r="AQ146" s="49" t="s">
        <v>91</v>
      </c>
      <c r="AR146" s="40" t="s">
        <v>92</v>
      </c>
      <c r="AS146" s="301" t="s">
        <v>101</v>
      </c>
      <c r="AT146" s="12">
        <v>16.600000000000001</v>
      </c>
      <c r="AU146" s="12">
        <v>20</v>
      </c>
      <c r="AV146" s="12" t="s">
        <v>3816</v>
      </c>
      <c r="AW146" s="30" t="s">
        <v>3839</v>
      </c>
      <c r="AX146" s="12"/>
      <c r="AY146" s="12"/>
      <c r="AZ146" s="12"/>
      <c r="BA146" s="12"/>
      <c r="BB146" s="12"/>
      <c r="BC146" s="12"/>
      <c r="BD146" s="209">
        <v>38.4</v>
      </c>
      <c r="BE146" s="210"/>
      <c r="BF146" s="210">
        <v>41.4</v>
      </c>
      <c r="BG146" s="210">
        <v>54.4</v>
      </c>
      <c r="BH146" s="210">
        <v>37.5</v>
      </c>
      <c r="BI146" s="210"/>
      <c r="BJ146" s="210">
        <v>34.6</v>
      </c>
      <c r="BK146" s="211">
        <v>54.2</v>
      </c>
      <c r="BL146" s="36" t="s">
        <v>102</v>
      </c>
      <c r="BM146" s="8" t="s">
        <v>102</v>
      </c>
      <c r="BN146" s="8" t="s">
        <v>102</v>
      </c>
      <c r="BO146" s="8" t="s">
        <v>2777</v>
      </c>
      <c r="BP146" s="334" t="s">
        <v>3102</v>
      </c>
      <c r="BQ146" s="300" t="s">
        <v>2518</v>
      </c>
      <c r="BR146" s="300" t="s">
        <v>2998</v>
      </c>
      <c r="BS146" s="300"/>
      <c r="BT146" s="349" t="s">
        <v>2999</v>
      </c>
      <c r="BU146" s="337"/>
      <c r="BV146" s="337"/>
      <c r="BW146" s="337"/>
      <c r="BX146" s="337"/>
      <c r="BY146" s="338"/>
      <c r="BZ146" s="338" t="s">
        <v>2419</v>
      </c>
      <c r="CA146" s="338" t="s">
        <v>2421</v>
      </c>
      <c r="CB146" s="348"/>
      <c r="CC146" s="339"/>
      <c r="CD146" s="339"/>
      <c r="CE146" s="339"/>
      <c r="CF146" s="339"/>
      <c r="CG146" s="339"/>
      <c r="CH146" s="347"/>
      <c r="CI146" s="340"/>
      <c r="CJ146" s="340"/>
      <c r="CK146" s="340"/>
      <c r="CL146" s="340"/>
      <c r="CM146" s="340"/>
      <c r="CN146" s="340"/>
      <c r="CO146" s="340"/>
      <c r="CP146" s="340"/>
      <c r="CQ146" s="52" t="s">
        <v>342</v>
      </c>
      <c r="CR146" s="9" t="s">
        <v>275</v>
      </c>
      <c r="CS146" s="9"/>
      <c r="CT146" s="22" t="s">
        <v>138</v>
      </c>
      <c r="CU146" s="54" t="s">
        <v>338</v>
      </c>
      <c r="CV146" s="68" t="s">
        <v>130</v>
      </c>
      <c r="CW146" s="68" t="s">
        <v>194</v>
      </c>
      <c r="CX146" s="68" t="s">
        <v>339</v>
      </c>
      <c r="CY146" s="68" t="s">
        <v>340</v>
      </c>
      <c r="CZ146" s="68" t="s">
        <v>372</v>
      </c>
      <c r="DA146" s="68"/>
      <c r="DB146" s="68" t="s">
        <v>373</v>
      </c>
      <c r="DC146" s="56" t="s">
        <v>147</v>
      </c>
      <c r="DD146" s="13"/>
      <c r="DE146" s="13"/>
      <c r="DF146" s="13" t="s">
        <v>217</v>
      </c>
      <c r="DG146" s="13"/>
      <c r="DH146" s="47"/>
      <c r="DI146" s="60" t="s">
        <v>374</v>
      </c>
      <c r="DJ146" s="64"/>
      <c r="DK146" s="301"/>
      <c r="DL146" s="301"/>
      <c r="DM146" s="302"/>
      <c r="DN146" s="67" t="s">
        <v>94</v>
      </c>
      <c r="DO146" s="15" t="s">
        <v>200</v>
      </c>
      <c r="DP146" s="15" t="s">
        <v>109</v>
      </c>
      <c r="DQ146" s="15" t="s">
        <v>314</v>
      </c>
      <c r="DR146" s="2"/>
    </row>
    <row r="147" spans="2:122">
      <c r="B147" s="299">
        <v>100003671</v>
      </c>
      <c r="C147" s="9" t="s">
        <v>240</v>
      </c>
      <c r="D147" s="9" t="s">
        <v>266</v>
      </c>
      <c r="E147" s="8">
        <v>2002</v>
      </c>
      <c r="F147" s="9" t="s">
        <v>3660</v>
      </c>
      <c r="G147" s="22" t="s">
        <v>346</v>
      </c>
      <c r="H147" s="304">
        <v>35740</v>
      </c>
      <c r="I147" s="305">
        <v>32685</v>
      </c>
      <c r="J147" s="68" t="s">
        <v>369</v>
      </c>
      <c r="K147" s="69" t="s">
        <v>370</v>
      </c>
      <c r="L147" s="37" t="s">
        <v>106</v>
      </c>
      <c r="M147" s="138">
        <v>4</v>
      </c>
      <c r="N147" s="10">
        <v>5</v>
      </c>
      <c r="O147" s="207">
        <v>176</v>
      </c>
      <c r="P147" s="207">
        <v>68.5</v>
      </c>
      <c r="Q147" s="207">
        <v>56.5</v>
      </c>
      <c r="R147" s="207">
        <v>107.3</v>
      </c>
      <c r="S147" s="207">
        <v>57.9</v>
      </c>
      <c r="T147" s="207">
        <v>58.3</v>
      </c>
      <c r="U147" s="207"/>
      <c r="V147" s="207"/>
      <c r="W147" s="207"/>
      <c r="X147" s="207">
        <v>35.799999999999997</v>
      </c>
      <c r="Y147" s="116"/>
      <c r="Z147" s="207"/>
      <c r="AA147" s="207"/>
      <c r="AB147" s="207"/>
      <c r="AC147" s="10">
        <v>3483</v>
      </c>
      <c r="AD147" s="10"/>
      <c r="AE147" s="10"/>
      <c r="AF147" s="27"/>
      <c r="AG147" s="39" t="s">
        <v>241</v>
      </c>
      <c r="AH147" s="205">
        <v>3</v>
      </c>
      <c r="AI147" s="11">
        <v>225</v>
      </c>
      <c r="AJ147" s="11">
        <v>5900</v>
      </c>
      <c r="AK147" s="11">
        <v>214</v>
      </c>
      <c r="AL147" s="11">
        <v>3500</v>
      </c>
      <c r="AM147" s="11">
        <v>24</v>
      </c>
      <c r="AN147" s="11" t="s">
        <v>99</v>
      </c>
      <c r="AO147" s="11" t="s">
        <v>112</v>
      </c>
      <c r="AP147" s="14" t="s">
        <v>137</v>
      </c>
      <c r="AQ147" s="49" t="s">
        <v>91</v>
      </c>
      <c r="AR147" s="40" t="s">
        <v>92</v>
      </c>
      <c r="AS147" s="301" t="s">
        <v>101</v>
      </c>
      <c r="AT147" s="12">
        <v>16.600000000000001</v>
      </c>
      <c r="AU147" s="12">
        <v>20</v>
      </c>
      <c r="AV147" s="12" t="s">
        <v>3831</v>
      </c>
      <c r="AW147" s="30" t="s">
        <v>3913</v>
      </c>
      <c r="AX147" s="12"/>
      <c r="AY147" s="12"/>
      <c r="AZ147" s="12"/>
      <c r="BA147" s="12"/>
      <c r="BB147" s="12"/>
      <c r="BC147" s="12"/>
      <c r="BD147" s="209">
        <v>38.4</v>
      </c>
      <c r="BE147" s="210"/>
      <c r="BF147" s="210">
        <v>41.4</v>
      </c>
      <c r="BG147" s="210">
        <v>54.4</v>
      </c>
      <c r="BH147" s="210">
        <v>37.5</v>
      </c>
      <c r="BI147" s="210"/>
      <c r="BJ147" s="210">
        <v>34.6</v>
      </c>
      <c r="BK147" s="211">
        <v>54.2</v>
      </c>
      <c r="BL147" s="36" t="s">
        <v>102</v>
      </c>
      <c r="BM147" s="8" t="s">
        <v>102</v>
      </c>
      <c r="BN147" s="8" t="s">
        <v>102</v>
      </c>
      <c r="BO147" s="8" t="s">
        <v>2777</v>
      </c>
      <c r="BP147" s="334" t="s">
        <v>3103</v>
      </c>
      <c r="BQ147" s="300" t="s">
        <v>2518</v>
      </c>
      <c r="BR147" s="300" t="s">
        <v>2998</v>
      </c>
      <c r="BS147" s="300"/>
      <c r="BT147" s="349" t="s">
        <v>2999</v>
      </c>
      <c r="BU147" s="337"/>
      <c r="BV147" s="337"/>
      <c r="BW147" s="337"/>
      <c r="BX147" s="337"/>
      <c r="BY147" s="338"/>
      <c r="BZ147" s="338" t="s">
        <v>2419</v>
      </c>
      <c r="CA147" s="338" t="s">
        <v>2421</v>
      </c>
      <c r="CB147" s="348"/>
      <c r="CC147" s="339"/>
      <c r="CD147" s="339"/>
      <c r="CE147" s="339"/>
      <c r="CF147" s="339"/>
      <c r="CG147" s="339"/>
      <c r="CH147" s="347"/>
      <c r="CI147" s="340"/>
      <c r="CJ147" s="340"/>
      <c r="CK147" s="340"/>
      <c r="CL147" s="340"/>
      <c r="CM147" s="340"/>
      <c r="CN147" s="340"/>
      <c r="CO147" s="340"/>
      <c r="CP147" s="340"/>
      <c r="CQ147" s="52" t="s">
        <v>347</v>
      </c>
      <c r="CR147" s="9" t="s">
        <v>348</v>
      </c>
      <c r="CS147" s="9"/>
      <c r="CT147" s="22" t="s">
        <v>138</v>
      </c>
      <c r="CU147" s="54" t="s">
        <v>378</v>
      </c>
      <c r="CV147" s="68" t="s">
        <v>130</v>
      </c>
      <c r="CW147" s="68" t="s">
        <v>219</v>
      </c>
      <c r="CX147" s="68" t="s">
        <v>198</v>
      </c>
      <c r="CY147" s="68" t="s">
        <v>376</v>
      </c>
      <c r="CZ147" s="68" t="s">
        <v>372</v>
      </c>
      <c r="DA147" s="68" t="s">
        <v>179</v>
      </c>
      <c r="DB147" s="68" t="s">
        <v>377</v>
      </c>
      <c r="DC147" s="56" t="s">
        <v>147</v>
      </c>
      <c r="DD147" s="13"/>
      <c r="DE147" s="13"/>
      <c r="DF147" s="13" t="s">
        <v>344</v>
      </c>
      <c r="DG147" s="13"/>
      <c r="DH147" s="47"/>
      <c r="DI147" s="60" t="s">
        <v>374</v>
      </c>
      <c r="DJ147" s="64"/>
      <c r="DK147" s="301"/>
      <c r="DL147" s="301"/>
      <c r="DM147" s="302"/>
      <c r="DN147" s="67" t="s">
        <v>94</v>
      </c>
      <c r="DO147" s="15" t="s">
        <v>200</v>
      </c>
      <c r="DP147" s="15" t="s">
        <v>109</v>
      </c>
      <c r="DQ147" s="15" t="s">
        <v>314</v>
      </c>
      <c r="DR147" s="2"/>
    </row>
    <row r="148" spans="2:122">
      <c r="B148" s="299">
        <v>100003663</v>
      </c>
      <c r="C148" s="9" t="s">
        <v>240</v>
      </c>
      <c r="D148" s="9" t="s">
        <v>266</v>
      </c>
      <c r="E148" s="8">
        <v>2002</v>
      </c>
      <c r="F148" s="9" t="s">
        <v>3657</v>
      </c>
      <c r="G148" s="22" t="s">
        <v>349</v>
      </c>
      <c r="H148" s="304">
        <v>29100</v>
      </c>
      <c r="I148" s="305">
        <v>26640</v>
      </c>
      <c r="J148" s="68" t="s">
        <v>369</v>
      </c>
      <c r="K148" s="69" t="s">
        <v>370</v>
      </c>
      <c r="L148" s="37" t="s">
        <v>88</v>
      </c>
      <c r="M148" s="138">
        <v>2</v>
      </c>
      <c r="N148" s="10">
        <v>5</v>
      </c>
      <c r="O148" s="207">
        <v>176.7</v>
      </c>
      <c r="P148" s="207">
        <v>69.2</v>
      </c>
      <c r="Q148" s="207">
        <v>53.9</v>
      </c>
      <c r="R148" s="207">
        <v>107.3</v>
      </c>
      <c r="S148" s="207">
        <v>57.9</v>
      </c>
      <c r="T148" s="207">
        <v>58.4</v>
      </c>
      <c r="U148" s="207"/>
      <c r="V148" s="207"/>
      <c r="W148" s="207"/>
      <c r="X148" s="207">
        <v>34.4</v>
      </c>
      <c r="Y148" s="116"/>
      <c r="Z148" s="207"/>
      <c r="AA148" s="207"/>
      <c r="AB148" s="207"/>
      <c r="AC148" s="10">
        <v>3197</v>
      </c>
      <c r="AD148" s="10"/>
      <c r="AE148" s="10"/>
      <c r="AF148" s="27"/>
      <c r="AG148" s="39" t="s">
        <v>241</v>
      </c>
      <c r="AH148" s="205">
        <v>2.5</v>
      </c>
      <c r="AI148" s="11">
        <v>184</v>
      </c>
      <c r="AJ148" s="11">
        <v>6000</v>
      </c>
      <c r="AK148" s="11">
        <v>175</v>
      </c>
      <c r="AL148" s="11">
        <v>3500</v>
      </c>
      <c r="AM148" s="11">
        <v>24</v>
      </c>
      <c r="AN148" s="11" t="s">
        <v>99</v>
      </c>
      <c r="AO148" s="11" t="s">
        <v>112</v>
      </c>
      <c r="AP148" s="14" t="s">
        <v>146</v>
      </c>
      <c r="AQ148" s="49" t="s">
        <v>91</v>
      </c>
      <c r="AR148" s="40" t="s">
        <v>92</v>
      </c>
      <c r="AS148" s="301" t="s">
        <v>101</v>
      </c>
      <c r="AT148" s="12">
        <v>16.600000000000001</v>
      </c>
      <c r="AU148" s="12">
        <v>21</v>
      </c>
      <c r="AV148" s="12" t="s">
        <v>3804</v>
      </c>
      <c r="AW148" s="30" t="s">
        <v>3909</v>
      </c>
      <c r="AX148" s="12"/>
      <c r="AY148" s="12"/>
      <c r="AZ148" s="12"/>
      <c r="BA148" s="12"/>
      <c r="BB148" s="12"/>
      <c r="BC148" s="12"/>
      <c r="BD148" s="209">
        <v>37.5</v>
      </c>
      <c r="BE148" s="210"/>
      <c r="BF148" s="210">
        <v>41.7</v>
      </c>
      <c r="BG148" s="210">
        <v>54.5</v>
      </c>
      <c r="BH148" s="210">
        <v>36.5</v>
      </c>
      <c r="BI148" s="210"/>
      <c r="BJ148" s="210">
        <v>33.200000000000003</v>
      </c>
      <c r="BK148" s="211">
        <v>52.7</v>
      </c>
      <c r="BL148" s="36" t="s">
        <v>102</v>
      </c>
      <c r="BM148" s="8" t="s">
        <v>102</v>
      </c>
      <c r="BN148" s="8" t="s">
        <v>102</v>
      </c>
      <c r="BO148" s="8" t="s">
        <v>2777</v>
      </c>
      <c r="BP148" s="334" t="s">
        <v>3104</v>
      </c>
      <c r="BQ148" s="300" t="s">
        <v>2518</v>
      </c>
      <c r="BR148" s="300" t="s">
        <v>2998</v>
      </c>
      <c r="BS148" s="300"/>
      <c r="BT148" s="349" t="s">
        <v>2999</v>
      </c>
      <c r="BU148" s="337"/>
      <c r="BV148" s="337"/>
      <c r="BW148" s="337"/>
      <c r="BX148" s="337"/>
      <c r="BY148" s="338"/>
      <c r="BZ148" s="338" t="s">
        <v>2419</v>
      </c>
      <c r="CA148" s="338" t="s">
        <v>2421</v>
      </c>
      <c r="CB148" s="348"/>
      <c r="CC148" s="339"/>
      <c r="CD148" s="339"/>
      <c r="CE148" s="339"/>
      <c r="CF148" s="339"/>
      <c r="CG148" s="339"/>
      <c r="CH148" s="347"/>
      <c r="CI148" s="340"/>
      <c r="CJ148" s="340"/>
      <c r="CK148" s="340"/>
      <c r="CL148" s="340"/>
      <c r="CM148" s="340"/>
      <c r="CN148" s="340"/>
      <c r="CO148" s="340"/>
      <c r="CP148" s="340"/>
      <c r="CQ148" s="52" t="s">
        <v>350</v>
      </c>
      <c r="CR148" s="9" t="s">
        <v>270</v>
      </c>
      <c r="CS148" s="9"/>
      <c r="CT148" s="22" t="s">
        <v>138</v>
      </c>
      <c r="CU148" s="54" t="s">
        <v>338</v>
      </c>
      <c r="CV148" s="68" t="s">
        <v>205</v>
      </c>
      <c r="CW148" s="68" t="s">
        <v>194</v>
      </c>
      <c r="CX148" s="68" t="s">
        <v>198</v>
      </c>
      <c r="CY148" s="68" t="s">
        <v>376</v>
      </c>
      <c r="CZ148" s="68" t="s">
        <v>372</v>
      </c>
      <c r="DA148" s="68"/>
      <c r="DB148" s="68" t="s">
        <v>373</v>
      </c>
      <c r="DC148" s="56" t="s">
        <v>172</v>
      </c>
      <c r="DD148" s="13"/>
      <c r="DE148" s="13"/>
      <c r="DF148" s="13" t="s">
        <v>217</v>
      </c>
      <c r="DG148" s="13"/>
      <c r="DH148" s="47"/>
      <c r="DI148" s="60" t="s">
        <v>379</v>
      </c>
      <c r="DJ148" s="64"/>
      <c r="DK148" s="301"/>
      <c r="DL148" s="301"/>
      <c r="DM148" s="302"/>
      <c r="DN148" s="67" t="s">
        <v>94</v>
      </c>
      <c r="DO148" s="15" t="s">
        <v>200</v>
      </c>
      <c r="DP148" s="15" t="s">
        <v>109</v>
      </c>
      <c r="DQ148" s="15" t="s">
        <v>314</v>
      </c>
      <c r="DR148" s="2"/>
    </row>
    <row r="149" spans="2:122">
      <c r="B149" s="299">
        <v>100003669</v>
      </c>
      <c r="C149" s="9" t="s">
        <v>240</v>
      </c>
      <c r="D149" s="9" t="s">
        <v>266</v>
      </c>
      <c r="E149" s="8">
        <v>2002</v>
      </c>
      <c r="F149" s="9" t="s">
        <v>3658</v>
      </c>
      <c r="G149" s="22" t="s">
        <v>351</v>
      </c>
      <c r="H149" s="304">
        <v>34990</v>
      </c>
      <c r="I149" s="305">
        <v>32000</v>
      </c>
      <c r="J149" s="68" t="s">
        <v>369</v>
      </c>
      <c r="K149" s="69" t="s">
        <v>370</v>
      </c>
      <c r="L149" s="37" t="s">
        <v>88</v>
      </c>
      <c r="M149" s="138">
        <v>2</v>
      </c>
      <c r="N149" s="10">
        <v>5</v>
      </c>
      <c r="O149" s="207">
        <v>176.7</v>
      </c>
      <c r="P149" s="207">
        <v>69.2</v>
      </c>
      <c r="Q149" s="207">
        <v>53.9</v>
      </c>
      <c r="R149" s="207">
        <v>107.3</v>
      </c>
      <c r="S149" s="207">
        <v>57.9</v>
      </c>
      <c r="T149" s="207">
        <v>58.4</v>
      </c>
      <c r="U149" s="207"/>
      <c r="V149" s="207"/>
      <c r="W149" s="207"/>
      <c r="X149" s="207">
        <v>34.4</v>
      </c>
      <c r="Y149" s="116"/>
      <c r="Z149" s="207"/>
      <c r="AA149" s="207"/>
      <c r="AB149" s="207"/>
      <c r="AC149" s="10">
        <v>3285</v>
      </c>
      <c r="AD149" s="10"/>
      <c r="AE149" s="10"/>
      <c r="AF149" s="27"/>
      <c r="AG149" s="39" t="s">
        <v>241</v>
      </c>
      <c r="AH149" s="205">
        <v>3</v>
      </c>
      <c r="AI149" s="11">
        <v>225</v>
      </c>
      <c r="AJ149" s="11">
        <v>5900</v>
      </c>
      <c r="AK149" s="11">
        <v>214</v>
      </c>
      <c r="AL149" s="11">
        <v>3500</v>
      </c>
      <c r="AM149" s="11">
        <v>24</v>
      </c>
      <c r="AN149" s="11" t="s">
        <v>99</v>
      </c>
      <c r="AO149" s="11" t="s">
        <v>112</v>
      </c>
      <c r="AP149" s="14" t="s">
        <v>146</v>
      </c>
      <c r="AQ149" s="49" t="s">
        <v>91</v>
      </c>
      <c r="AR149" s="40" t="s">
        <v>92</v>
      </c>
      <c r="AS149" s="301" t="s">
        <v>101</v>
      </c>
      <c r="AT149" s="12">
        <v>16.600000000000001</v>
      </c>
      <c r="AU149" s="12">
        <v>22</v>
      </c>
      <c r="AV149" s="12" t="s">
        <v>3804</v>
      </c>
      <c r="AW149" s="30" t="s">
        <v>3909</v>
      </c>
      <c r="AX149" s="12"/>
      <c r="AY149" s="12"/>
      <c r="AZ149" s="12"/>
      <c r="BA149" s="12"/>
      <c r="BB149" s="12"/>
      <c r="BC149" s="12"/>
      <c r="BD149" s="209">
        <v>37.5</v>
      </c>
      <c r="BE149" s="210"/>
      <c r="BF149" s="210">
        <v>41.7</v>
      </c>
      <c r="BG149" s="210">
        <v>54.5</v>
      </c>
      <c r="BH149" s="210">
        <v>36.5</v>
      </c>
      <c r="BI149" s="210"/>
      <c r="BJ149" s="210">
        <v>33.200000000000003</v>
      </c>
      <c r="BK149" s="211">
        <v>52.7</v>
      </c>
      <c r="BL149" s="36" t="s">
        <v>102</v>
      </c>
      <c r="BM149" s="8" t="s">
        <v>102</v>
      </c>
      <c r="BN149" s="8" t="s">
        <v>102</v>
      </c>
      <c r="BO149" s="8" t="s">
        <v>2777</v>
      </c>
      <c r="BP149" s="334" t="s">
        <v>3105</v>
      </c>
      <c r="BQ149" s="300" t="s">
        <v>2518</v>
      </c>
      <c r="BR149" s="300" t="s">
        <v>2998</v>
      </c>
      <c r="BS149" s="300"/>
      <c r="BT149" s="349" t="s">
        <v>2999</v>
      </c>
      <c r="BU149" s="337"/>
      <c r="BV149" s="337"/>
      <c r="BW149" s="337"/>
      <c r="BX149" s="337"/>
      <c r="BY149" s="338"/>
      <c r="BZ149" s="338" t="s">
        <v>2419</v>
      </c>
      <c r="CA149" s="338" t="s">
        <v>2421</v>
      </c>
      <c r="CB149" s="348"/>
      <c r="CC149" s="339"/>
      <c r="CD149" s="339"/>
      <c r="CE149" s="339"/>
      <c r="CF149" s="339"/>
      <c r="CG149" s="339"/>
      <c r="CH149" s="347"/>
      <c r="CI149" s="340"/>
      <c r="CJ149" s="340"/>
      <c r="CK149" s="340"/>
      <c r="CL149" s="340"/>
      <c r="CM149" s="340"/>
      <c r="CN149" s="340"/>
      <c r="CO149" s="340"/>
      <c r="CP149" s="340"/>
      <c r="CQ149" s="52" t="s">
        <v>352</v>
      </c>
      <c r="CR149" s="9" t="s">
        <v>294</v>
      </c>
      <c r="CS149" s="9"/>
      <c r="CT149" s="22" t="s">
        <v>138</v>
      </c>
      <c r="CU149" s="54" t="s">
        <v>378</v>
      </c>
      <c r="CV149" s="68" t="s">
        <v>205</v>
      </c>
      <c r="CW149" s="68" t="s">
        <v>219</v>
      </c>
      <c r="CX149" s="68" t="s">
        <v>198</v>
      </c>
      <c r="CY149" s="68" t="s">
        <v>376</v>
      </c>
      <c r="CZ149" s="68" t="s">
        <v>372</v>
      </c>
      <c r="DA149" s="68" t="s">
        <v>179</v>
      </c>
      <c r="DB149" s="68" t="s">
        <v>377</v>
      </c>
      <c r="DC149" s="56" t="s">
        <v>147</v>
      </c>
      <c r="DD149" s="13"/>
      <c r="DE149" s="13"/>
      <c r="DF149" s="13" t="s">
        <v>344</v>
      </c>
      <c r="DG149" s="13"/>
      <c r="DH149" s="47"/>
      <c r="DI149" s="60" t="s">
        <v>379</v>
      </c>
      <c r="DJ149" s="64"/>
      <c r="DK149" s="301"/>
      <c r="DL149" s="301"/>
      <c r="DM149" s="302"/>
      <c r="DN149" s="67" t="s">
        <v>94</v>
      </c>
      <c r="DO149" s="15" t="s">
        <v>200</v>
      </c>
      <c r="DP149" s="15" t="s">
        <v>109</v>
      </c>
      <c r="DQ149" s="15" t="s">
        <v>314</v>
      </c>
      <c r="DR149" s="2"/>
    </row>
    <row r="150" spans="2:122">
      <c r="B150" s="299">
        <v>100003665</v>
      </c>
      <c r="C150" s="9" t="s">
        <v>240</v>
      </c>
      <c r="D150" s="9" t="s">
        <v>266</v>
      </c>
      <c r="E150" s="8">
        <v>2002</v>
      </c>
      <c r="F150" s="9" t="s">
        <v>3629</v>
      </c>
      <c r="G150" s="22" t="s">
        <v>353</v>
      </c>
      <c r="H150" s="304">
        <v>29500</v>
      </c>
      <c r="I150" s="305">
        <v>27005</v>
      </c>
      <c r="J150" s="68" t="s">
        <v>369</v>
      </c>
      <c r="K150" s="69" t="s">
        <v>370</v>
      </c>
      <c r="L150" s="37" t="s">
        <v>166</v>
      </c>
      <c r="M150" s="138">
        <v>5</v>
      </c>
      <c r="N150" s="10">
        <v>5</v>
      </c>
      <c r="O150" s="207">
        <v>176.3</v>
      </c>
      <c r="P150" s="207">
        <v>68.5</v>
      </c>
      <c r="Q150" s="207">
        <v>55.5</v>
      </c>
      <c r="R150" s="207">
        <v>107.3</v>
      </c>
      <c r="S150" s="207">
        <v>57.9</v>
      </c>
      <c r="T150" s="207">
        <v>58.4</v>
      </c>
      <c r="U150" s="207"/>
      <c r="V150" s="207"/>
      <c r="W150" s="207"/>
      <c r="X150" s="207">
        <v>34.4</v>
      </c>
      <c r="Y150" s="116"/>
      <c r="Z150" s="207"/>
      <c r="AA150" s="207">
        <v>27.3</v>
      </c>
      <c r="AB150" s="207">
        <v>57</v>
      </c>
      <c r="AC150" s="10">
        <v>3362</v>
      </c>
      <c r="AD150" s="10"/>
      <c r="AE150" s="10"/>
      <c r="AF150" s="27"/>
      <c r="AG150" s="39" t="s">
        <v>241</v>
      </c>
      <c r="AH150" s="205">
        <v>2.5</v>
      </c>
      <c r="AI150" s="11">
        <v>184</v>
      </c>
      <c r="AJ150" s="11">
        <v>6000</v>
      </c>
      <c r="AK150" s="11">
        <v>175</v>
      </c>
      <c r="AL150" s="11">
        <v>3500</v>
      </c>
      <c r="AM150" s="11">
        <v>24</v>
      </c>
      <c r="AN150" s="11" t="s">
        <v>99</v>
      </c>
      <c r="AO150" s="11" t="s">
        <v>112</v>
      </c>
      <c r="AP150" s="14" t="s">
        <v>146</v>
      </c>
      <c r="AQ150" s="49" t="s">
        <v>91</v>
      </c>
      <c r="AR150" s="40" t="s">
        <v>92</v>
      </c>
      <c r="AS150" s="301" t="s">
        <v>101</v>
      </c>
      <c r="AT150" s="12">
        <v>16.600000000000001</v>
      </c>
      <c r="AU150" s="12">
        <v>21</v>
      </c>
      <c r="AV150" s="12" t="s">
        <v>3804</v>
      </c>
      <c r="AW150" s="30" t="s">
        <v>3909</v>
      </c>
      <c r="AX150" s="12"/>
      <c r="AY150" s="12"/>
      <c r="AZ150" s="12"/>
      <c r="BA150" s="12"/>
      <c r="BB150" s="12"/>
      <c r="BC150" s="12"/>
      <c r="BD150" s="209">
        <v>38.4</v>
      </c>
      <c r="BE150" s="210"/>
      <c r="BF150" s="210">
        <v>41.4</v>
      </c>
      <c r="BG150" s="210">
        <v>54.4</v>
      </c>
      <c r="BH150" s="210">
        <v>37.700000000000003</v>
      </c>
      <c r="BI150" s="210"/>
      <c r="BJ150" s="210">
        <v>34.4</v>
      </c>
      <c r="BK150" s="211">
        <v>54.2</v>
      </c>
      <c r="BL150" s="36" t="s">
        <v>102</v>
      </c>
      <c r="BM150" s="8" t="s">
        <v>102</v>
      </c>
      <c r="BN150" s="8" t="s">
        <v>102</v>
      </c>
      <c r="BO150" s="8" t="s">
        <v>2777</v>
      </c>
      <c r="BP150" s="334" t="s">
        <v>3106</v>
      </c>
      <c r="BQ150" s="300" t="s">
        <v>2518</v>
      </c>
      <c r="BR150" s="300" t="s">
        <v>2998</v>
      </c>
      <c r="BS150" s="300"/>
      <c r="BT150" s="349" t="s">
        <v>2999</v>
      </c>
      <c r="BU150" s="337"/>
      <c r="BV150" s="337"/>
      <c r="BW150" s="337"/>
      <c r="BX150" s="337"/>
      <c r="BY150" s="338"/>
      <c r="BZ150" s="338" t="s">
        <v>2419</v>
      </c>
      <c r="CA150" s="338" t="s">
        <v>2421</v>
      </c>
      <c r="CB150" s="348"/>
      <c r="CC150" s="339"/>
      <c r="CD150" s="339"/>
      <c r="CE150" s="339"/>
      <c r="CF150" s="339"/>
      <c r="CG150" s="339"/>
      <c r="CH150" s="347"/>
      <c r="CI150" s="340"/>
      <c r="CJ150" s="340"/>
      <c r="CK150" s="340"/>
      <c r="CL150" s="340"/>
      <c r="CM150" s="340"/>
      <c r="CN150" s="340"/>
      <c r="CO150" s="340"/>
      <c r="CP150" s="340"/>
      <c r="CQ150" s="52" t="s">
        <v>355</v>
      </c>
      <c r="CR150" s="9" t="s">
        <v>270</v>
      </c>
      <c r="CS150" s="9"/>
      <c r="CT150" s="22" t="s">
        <v>138</v>
      </c>
      <c r="CU150" s="54" t="s">
        <v>338</v>
      </c>
      <c r="CV150" s="68" t="s">
        <v>148</v>
      </c>
      <c r="CW150" s="68" t="s">
        <v>194</v>
      </c>
      <c r="CX150" s="68" t="s">
        <v>339</v>
      </c>
      <c r="CY150" s="68" t="s">
        <v>354</v>
      </c>
      <c r="CZ150" s="68" t="s">
        <v>380</v>
      </c>
      <c r="DA150" s="68"/>
      <c r="DB150" s="68" t="s">
        <v>373</v>
      </c>
      <c r="DC150" s="56" t="s">
        <v>209</v>
      </c>
      <c r="DD150" s="13"/>
      <c r="DE150" s="13"/>
      <c r="DF150" s="13" t="s">
        <v>381</v>
      </c>
      <c r="DG150" s="13"/>
      <c r="DH150" s="47"/>
      <c r="DI150" s="60" t="s">
        <v>374</v>
      </c>
      <c r="DJ150" s="64"/>
      <c r="DK150" s="301"/>
      <c r="DL150" s="301"/>
      <c r="DM150" s="302"/>
      <c r="DN150" s="67" t="s">
        <v>94</v>
      </c>
      <c r="DO150" s="15" t="s">
        <v>200</v>
      </c>
      <c r="DP150" s="15" t="s">
        <v>109</v>
      </c>
      <c r="DQ150" s="15" t="s">
        <v>314</v>
      </c>
      <c r="DR150" s="2"/>
    </row>
    <row r="151" spans="2:122">
      <c r="B151" s="299">
        <v>100003667</v>
      </c>
      <c r="C151" s="9" t="s">
        <v>240</v>
      </c>
      <c r="D151" s="9" t="s">
        <v>266</v>
      </c>
      <c r="E151" s="8">
        <v>2002</v>
      </c>
      <c r="F151" s="9" t="s">
        <v>3659</v>
      </c>
      <c r="G151" s="22" t="s">
        <v>356</v>
      </c>
      <c r="H151" s="304">
        <v>31250</v>
      </c>
      <c r="I151" s="305">
        <v>28595</v>
      </c>
      <c r="J151" s="68" t="s">
        <v>369</v>
      </c>
      <c r="K151" s="69" t="s">
        <v>370</v>
      </c>
      <c r="L151" s="37" t="s">
        <v>166</v>
      </c>
      <c r="M151" s="138">
        <v>5</v>
      </c>
      <c r="N151" s="10">
        <v>5</v>
      </c>
      <c r="O151" s="207">
        <v>176.3</v>
      </c>
      <c r="P151" s="207">
        <v>68.5</v>
      </c>
      <c r="Q151" s="207">
        <v>56.3</v>
      </c>
      <c r="R151" s="207">
        <v>107.3</v>
      </c>
      <c r="S151" s="207">
        <v>57.9</v>
      </c>
      <c r="T151" s="207">
        <v>58.3</v>
      </c>
      <c r="U151" s="207"/>
      <c r="V151" s="207"/>
      <c r="W151" s="207"/>
      <c r="X151" s="207">
        <v>35.799999999999997</v>
      </c>
      <c r="Y151" s="116"/>
      <c r="Z151" s="207"/>
      <c r="AA151" s="207">
        <v>27.3</v>
      </c>
      <c r="AB151" s="207">
        <v>57</v>
      </c>
      <c r="AC151" s="10">
        <v>3594</v>
      </c>
      <c r="AD151" s="10"/>
      <c r="AE151" s="10"/>
      <c r="AF151" s="27"/>
      <c r="AG151" s="39" t="s">
        <v>241</v>
      </c>
      <c r="AH151" s="205">
        <v>2.5</v>
      </c>
      <c r="AI151" s="11">
        <v>184</v>
      </c>
      <c r="AJ151" s="11">
        <v>6000</v>
      </c>
      <c r="AK151" s="11">
        <v>175</v>
      </c>
      <c r="AL151" s="11">
        <v>3500</v>
      </c>
      <c r="AM151" s="11">
        <v>24</v>
      </c>
      <c r="AN151" s="11" t="s">
        <v>99</v>
      </c>
      <c r="AO151" s="11" t="s">
        <v>112</v>
      </c>
      <c r="AP151" s="14" t="s">
        <v>137</v>
      </c>
      <c r="AQ151" s="49" t="s">
        <v>91</v>
      </c>
      <c r="AR151" s="40" t="s">
        <v>92</v>
      </c>
      <c r="AS151" s="301" t="s">
        <v>101</v>
      </c>
      <c r="AT151" s="12">
        <v>16.600000000000001</v>
      </c>
      <c r="AU151" s="12">
        <v>20</v>
      </c>
      <c r="AV151" s="12" t="s">
        <v>3811</v>
      </c>
      <c r="AW151" s="30" t="s">
        <v>3840</v>
      </c>
      <c r="AX151" s="12"/>
      <c r="AY151" s="12"/>
      <c r="AZ151" s="12"/>
      <c r="BA151" s="12"/>
      <c r="BB151" s="12"/>
      <c r="BC151" s="12"/>
      <c r="BD151" s="209">
        <v>38.4</v>
      </c>
      <c r="BE151" s="210"/>
      <c r="BF151" s="210">
        <v>41.4</v>
      </c>
      <c r="BG151" s="210">
        <v>54.4</v>
      </c>
      <c r="BH151" s="210">
        <v>37.700000000000003</v>
      </c>
      <c r="BI151" s="210"/>
      <c r="BJ151" s="210">
        <v>34.4</v>
      </c>
      <c r="BK151" s="211">
        <v>54.2</v>
      </c>
      <c r="BL151" s="36" t="s">
        <v>102</v>
      </c>
      <c r="BM151" s="8" t="s">
        <v>102</v>
      </c>
      <c r="BN151" s="8" t="s">
        <v>102</v>
      </c>
      <c r="BO151" s="8" t="s">
        <v>2777</v>
      </c>
      <c r="BP151" s="334" t="s">
        <v>3107</v>
      </c>
      <c r="BQ151" s="300" t="s">
        <v>2518</v>
      </c>
      <c r="BR151" s="300" t="s">
        <v>2998</v>
      </c>
      <c r="BS151" s="300"/>
      <c r="BT151" s="349" t="s">
        <v>2999</v>
      </c>
      <c r="BU151" s="337"/>
      <c r="BV151" s="337"/>
      <c r="BW151" s="337"/>
      <c r="BX151" s="337"/>
      <c r="BY151" s="338"/>
      <c r="BZ151" s="338" t="s">
        <v>2419</v>
      </c>
      <c r="CA151" s="338" t="s">
        <v>2421</v>
      </c>
      <c r="CB151" s="348"/>
      <c r="CC151" s="339"/>
      <c r="CD151" s="339"/>
      <c r="CE151" s="339"/>
      <c r="CF151" s="339"/>
      <c r="CG151" s="339"/>
      <c r="CH151" s="347"/>
      <c r="CI151" s="340"/>
      <c r="CJ151" s="340"/>
      <c r="CK151" s="340"/>
      <c r="CL151" s="340"/>
      <c r="CM151" s="340"/>
      <c r="CN151" s="340"/>
      <c r="CO151" s="340"/>
      <c r="CP151" s="340"/>
      <c r="CQ151" s="52" t="s">
        <v>357</v>
      </c>
      <c r="CR151" s="9" t="s">
        <v>275</v>
      </c>
      <c r="CS151" s="9"/>
      <c r="CT151" s="22" t="s">
        <v>138</v>
      </c>
      <c r="CU151" s="54" t="s">
        <v>338</v>
      </c>
      <c r="CV151" s="68" t="s">
        <v>148</v>
      </c>
      <c r="CW151" s="68" t="s">
        <v>194</v>
      </c>
      <c r="CX151" s="68" t="s">
        <v>339</v>
      </c>
      <c r="CY151" s="68" t="s">
        <v>354</v>
      </c>
      <c r="CZ151" s="68" t="s">
        <v>380</v>
      </c>
      <c r="DA151" s="68"/>
      <c r="DB151" s="68" t="s">
        <v>373</v>
      </c>
      <c r="DC151" s="56" t="s">
        <v>209</v>
      </c>
      <c r="DD151" s="13"/>
      <c r="DE151" s="13"/>
      <c r="DF151" s="13" t="s">
        <v>381</v>
      </c>
      <c r="DG151" s="13"/>
      <c r="DH151" s="47"/>
      <c r="DI151" s="60" t="s">
        <v>374</v>
      </c>
      <c r="DJ151" s="64"/>
      <c r="DK151" s="301"/>
      <c r="DL151" s="301"/>
      <c r="DM151" s="302"/>
      <c r="DN151" s="67" t="s">
        <v>94</v>
      </c>
      <c r="DO151" s="15" t="s">
        <v>200</v>
      </c>
      <c r="DP151" s="15" t="s">
        <v>109</v>
      </c>
      <c r="DQ151" s="15" t="s">
        <v>314</v>
      </c>
      <c r="DR151" s="2"/>
    </row>
    <row r="152" spans="2:122">
      <c r="B152" s="299">
        <v>100003662</v>
      </c>
      <c r="C152" s="9" t="s">
        <v>240</v>
      </c>
      <c r="D152" s="9" t="s">
        <v>266</v>
      </c>
      <c r="E152" s="8">
        <v>2002</v>
      </c>
      <c r="F152" s="9" t="s">
        <v>3657</v>
      </c>
      <c r="G152" s="22" t="s">
        <v>358</v>
      </c>
      <c r="H152" s="304">
        <v>36100</v>
      </c>
      <c r="I152" s="305">
        <v>33010</v>
      </c>
      <c r="J152" s="68" t="s">
        <v>369</v>
      </c>
      <c r="K152" s="69" t="s">
        <v>370</v>
      </c>
      <c r="L152" s="37" t="s">
        <v>192</v>
      </c>
      <c r="M152" s="138">
        <v>2</v>
      </c>
      <c r="N152" s="10">
        <v>4</v>
      </c>
      <c r="O152" s="207">
        <v>176.7</v>
      </c>
      <c r="P152" s="207">
        <v>69.2</v>
      </c>
      <c r="Q152" s="207">
        <v>54</v>
      </c>
      <c r="R152" s="207">
        <v>107.3</v>
      </c>
      <c r="S152" s="207">
        <v>57.9</v>
      </c>
      <c r="T152" s="207">
        <v>58.4</v>
      </c>
      <c r="U152" s="207"/>
      <c r="V152" s="207"/>
      <c r="W152" s="207"/>
      <c r="X152" s="207">
        <v>34.4</v>
      </c>
      <c r="Y152" s="116"/>
      <c r="Z152" s="207"/>
      <c r="AA152" s="207"/>
      <c r="AB152" s="207"/>
      <c r="AC152" s="10">
        <v>3560</v>
      </c>
      <c r="AD152" s="10"/>
      <c r="AE152" s="10"/>
      <c r="AF152" s="27"/>
      <c r="AG152" s="39" t="s">
        <v>241</v>
      </c>
      <c r="AH152" s="205">
        <v>2.5</v>
      </c>
      <c r="AI152" s="11">
        <v>184</v>
      </c>
      <c r="AJ152" s="11">
        <v>6000</v>
      </c>
      <c r="AK152" s="11">
        <v>175</v>
      </c>
      <c r="AL152" s="11">
        <v>3500</v>
      </c>
      <c r="AM152" s="11">
        <v>24</v>
      </c>
      <c r="AN152" s="11" t="s">
        <v>99</v>
      </c>
      <c r="AO152" s="11" t="s">
        <v>112</v>
      </c>
      <c r="AP152" s="14" t="s">
        <v>146</v>
      </c>
      <c r="AQ152" s="49" t="s">
        <v>91</v>
      </c>
      <c r="AR152" s="40" t="s">
        <v>92</v>
      </c>
      <c r="AS152" s="301" t="s">
        <v>101</v>
      </c>
      <c r="AT152" s="12">
        <v>16.600000000000001</v>
      </c>
      <c r="AU152" s="12">
        <v>19</v>
      </c>
      <c r="AV152" s="12" t="s">
        <v>3811</v>
      </c>
      <c r="AW152" s="30" t="s">
        <v>3840</v>
      </c>
      <c r="AX152" s="12"/>
      <c r="AY152" s="12"/>
      <c r="AZ152" s="12"/>
      <c r="BA152" s="12"/>
      <c r="BB152" s="12"/>
      <c r="BC152" s="12"/>
      <c r="BD152" s="209">
        <v>38.299999999999997</v>
      </c>
      <c r="BE152" s="210"/>
      <c r="BF152" s="210">
        <v>41.7</v>
      </c>
      <c r="BG152" s="210">
        <v>54.5</v>
      </c>
      <c r="BH152" s="210">
        <v>36.9</v>
      </c>
      <c r="BI152" s="210"/>
      <c r="BJ152" s="210">
        <v>32</v>
      </c>
      <c r="BK152" s="211">
        <v>45.9</v>
      </c>
      <c r="BL152" s="36" t="s">
        <v>102</v>
      </c>
      <c r="BM152" s="8" t="s">
        <v>102</v>
      </c>
      <c r="BN152" s="8" t="s">
        <v>102</v>
      </c>
      <c r="BO152" s="8" t="s">
        <v>2777</v>
      </c>
      <c r="BP152" s="334" t="s">
        <v>3108</v>
      </c>
      <c r="BQ152" s="300" t="s">
        <v>2518</v>
      </c>
      <c r="BR152" s="300" t="s">
        <v>2998</v>
      </c>
      <c r="BS152" s="300"/>
      <c r="BT152" s="349" t="s">
        <v>2999</v>
      </c>
      <c r="BU152" s="337"/>
      <c r="BV152" s="337"/>
      <c r="BW152" s="337"/>
      <c r="BX152" s="337"/>
      <c r="BY152" s="338"/>
      <c r="BZ152" s="338" t="s">
        <v>2419</v>
      </c>
      <c r="CA152" s="338" t="s">
        <v>2421</v>
      </c>
      <c r="CB152" s="348"/>
      <c r="CC152" s="339"/>
      <c r="CD152" s="339"/>
      <c r="CE152" s="339"/>
      <c r="CF152" s="339"/>
      <c r="CG152" s="339"/>
      <c r="CH152" s="347"/>
      <c r="CI152" s="340"/>
      <c r="CJ152" s="340"/>
      <c r="CK152" s="340"/>
      <c r="CL152" s="340"/>
      <c r="CM152" s="340"/>
      <c r="CN152" s="340"/>
      <c r="CO152" s="340"/>
      <c r="CP152" s="340"/>
      <c r="CQ152" s="52" t="s">
        <v>361</v>
      </c>
      <c r="CR152" s="9" t="s">
        <v>270</v>
      </c>
      <c r="CS152" s="9"/>
      <c r="CT152" s="22" t="s">
        <v>138</v>
      </c>
      <c r="CU152" s="54" t="s">
        <v>359</v>
      </c>
      <c r="CV152" s="68" t="s">
        <v>130</v>
      </c>
      <c r="CW152" s="68" t="s">
        <v>219</v>
      </c>
      <c r="CX152" s="68" t="s">
        <v>198</v>
      </c>
      <c r="CY152" s="68" t="s">
        <v>382</v>
      </c>
      <c r="CZ152" s="68" t="s">
        <v>383</v>
      </c>
      <c r="DA152" s="68" t="s">
        <v>179</v>
      </c>
      <c r="DB152" s="68" t="s">
        <v>373</v>
      </c>
      <c r="DC152" s="56" t="s">
        <v>360</v>
      </c>
      <c r="DD152" s="13"/>
      <c r="DE152" s="13"/>
      <c r="DF152" s="13" t="s">
        <v>381</v>
      </c>
      <c r="DG152" s="13"/>
      <c r="DH152" s="47"/>
      <c r="DI152" s="60" t="s">
        <v>384</v>
      </c>
      <c r="DJ152" s="64"/>
      <c r="DK152" s="301"/>
      <c r="DL152" s="301"/>
      <c r="DM152" s="302"/>
      <c r="DN152" s="67" t="s">
        <v>94</v>
      </c>
      <c r="DO152" s="15" t="s">
        <v>200</v>
      </c>
      <c r="DP152" s="15" t="s">
        <v>109</v>
      </c>
      <c r="DQ152" s="15" t="s">
        <v>314</v>
      </c>
      <c r="DR152" s="2"/>
    </row>
    <row r="153" spans="2:122">
      <c r="B153" s="299">
        <v>100003668</v>
      </c>
      <c r="C153" s="9" t="s">
        <v>240</v>
      </c>
      <c r="D153" s="9" t="s">
        <v>266</v>
      </c>
      <c r="E153" s="8">
        <v>2002</v>
      </c>
      <c r="F153" s="9" t="s">
        <v>3658</v>
      </c>
      <c r="G153" s="22" t="s">
        <v>362</v>
      </c>
      <c r="H153" s="304">
        <v>42400</v>
      </c>
      <c r="I153" s="305">
        <v>38745</v>
      </c>
      <c r="J153" s="68" t="s">
        <v>369</v>
      </c>
      <c r="K153" s="69" t="s">
        <v>370</v>
      </c>
      <c r="L153" s="37" t="s">
        <v>192</v>
      </c>
      <c r="M153" s="138">
        <v>2</v>
      </c>
      <c r="N153" s="10">
        <v>4</v>
      </c>
      <c r="O153" s="207">
        <v>176.7</v>
      </c>
      <c r="P153" s="207">
        <v>69.2</v>
      </c>
      <c r="Q153" s="207">
        <v>54</v>
      </c>
      <c r="R153" s="207">
        <v>107.3</v>
      </c>
      <c r="S153" s="207">
        <v>57.9</v>
      </c>
      <c r="T153" s="207">
        <v>58.4</v>
      </c>
      <c r="U153" s="207"/>
      <c r="V153" s="207"/>
      <c r="W153" s="207"/>
      <c r="X153" s="207">
        <v>34.4</v>
      </c>
      <c r="Y153" s="116"/>
      <c r="Z153" s="207"/>
      <c r="AA153" s="207"/>
      <c r="AB153" s="207"/>
      <c r="AC153" s="10">
        <v>3616</v>
      </c>
      <c r="AD153" s="10"/>
      <c r="AE153" s="10"/>
      <c r="AF153" s="27"/>
      <c r="AG153" s="39" t="s">
        <v>241</v>
      </c>
      <c r="AH153" s="205">
        <v>3</v>
      </c>
      <c r="AI153" s="11">
        <v>225</v>
      </c>
      <c r="AJ153" s="11">
        <v>5900</v>
      </c>
      <c r="AK153" s="11">
        <v>214</v>
      </c>
      <c r="AL153" s="11">
        <v>3500</v>
      </c>
      <c r="AM153" s="11">
        <v>24</v>
      </c>
      <c r="AN153" s="11" t="s">
        <v>99</v>
      </c>
      <c r="AO153" s="11" t="s">
        <v>112</v>
      </c>
      <c r="AP153" s="14" t="s">
        <v>146</v>
      </c>
      <c r="AQ153" s="49" t="s">
        <v>91</v>
      </c>
      <c r="AR153" s="40" t="s">
        <v>92</v>
      </c>
      <c r="AS153" s="301" t="s">
        <v>101</v>
      </c>
      <c r="AT153" s="12">
        <v>16.600000000000001</v>
      </c>
      <c r="AU153" s="12">
        <v>20</v>
      </c>
      <c r="AV153" s="12" t="s">
        <v>3790</v>
      </c>
      <c r="AW153" s="30" t="s">
        <v>3911</v>
      </c>
      <c r="AX153" s="12"/>
      <c r="AY153" s="12"/>
      <c r="AZ153" s="12"/>
      <c r="BA153" s="12"/>
      <c r="BB153" s="12"/>
      <c r="BC153" s="12"/>
      <c r="BD153" s="209">
        <v>38.299999999999997</v>
      </c>
      <c r="BE153" s="210"/>
      <c r="BF153" s="210">
        <v>41.7</v>
      </c>
      <c r="BG153" s="210">
        <v>54.5</v>
      </c>
      <c r="BH153" s="210">
        <v>36.9</v>
      </c>
      <c r="BI153" s="210"/>
      <c r="BJ153" s="210">
        <v>32</v>
      </c>
      <c r="BK153" s="211">
        <v>45.9</v>
      </c>
      <c r="BL153" s="36" t="s">
        <v>102</v>
      </c>
      <c r="BM153" s="8" t="s">
        <v>102</v>
      </c>
      <c r="BN153" s="8" t="s">
        <v>102</v>
      </c>
      <c r="BO153" s="8" t="s">
        <v>2777</v>
      </c>
      <c r="BP153" s="334" t="s">
        <v>3109</v>
      </c>
      <c r="BQ153" s="300" t="s">
        <v>2518</v>
      </c>
      <c r="BR153" s="300" t="s">
        <v>2998</v>
      </c>
      <c r="BS153" s="300"/>
      <c r="BT153" s="349" t="s">
        <v>2999</v>
      </c>
      <c r="BU153" s="337"/>
      <c r="BV153" s="337"/>
      <c r="BW153" s="337"/>
      <c r="BX153" s="337"/>
      <c r="BY153" s="338"/>
      <c r="BZ153" s="338" t="s">
        <v>2419</v>
      </c>
      <c r="CA153" s="338" t="s">
        <v>2421</v>
      </c>
      <c r="CB153" s="348"/>
      <c r="CC153" s="339"/>
      <c r="CD153" s="339"/>
      <c r="CE153" s="339"/>
      <c r="CF153" s="339"/>
      <c r="CG153" s="339"/>
      <c r="CH153" s="347"/>
      <c r="CI153" s="340"/>
      <c r="CJ153" s="340"/>
      <c r="CK153" s="340"/>
      <c r="CL153" s="340"/>
      <c r="CM153" s="340"/>
      <c r="CN153" s="340"/>
      <c r="CO153" s="340"/>
      <c r="CP153" s="340"/>
      <c r="CQ153" s="52" t="s">
        <v>364</v>
      </c>
      <c r="CR153" s="9" t="s">
        <v>294</v>
      </c>
      <c r="CS153" s="9"/>
      <c r="CT153" s="22" t="s">
        <v>138</v>
      </c>
      <c r="CU153" s="54" t="s">
        <v>363</v>
      </c>
      <c r="CV153" s="68" t="s">
        <v>205</v>
      </c>
      <c r="CW153" s="68" t="s">
        <v>219</v>
      </c>
      <c r="CX153" s="68" t="s">
        <v>198</v>
      </c>
      <c r="CY153" s="68" t="s">
        <v>382</v>
      </c>
      <c r="CZ153" s="68" t="s">
        <v>385</v>
      </c>
      <c r="DA153" s="68" t="s">
        <v>179</v>
      </c>
      <c r="DB153" s="68" t="s">
        <v>386</v>
      </c>
      <c r="DC153" s="56" t="s">
        <v>193</v>
      </c>
      <c r="DD153" s="13"/>
      <c r="DE153" s="13"/>
      <c r="DF153" s="13" t="s">
        <v>387</v>
      </c>
      <c r="DG153" s="13"/>
      <c r="DH153" s="47"/>
      <c r="DI153" s="60" t="s">
        <v>384</v>
      </c>
      <c r="DJ153" s="64"/>
      <c r="DK153" s="301"/>
      <c r="DL153" s="301"/>
      <c r="DM153" s="302"/>
      <c r="DN153" s="67" t="s">
        <v>94</v>
      </c>
      <c r="DO153" s="15" t="s">
        <v>200</v>
      </c>
      <c r="DP153" s="15" t="s">
        <v>109</v>
      </c>
      <c r="DQ153" s="15" t="s">
        <v>314</v>
      </c>
      <c r="DR153" s="2"/>
    </row>
    <row r="154" spans="2:122">
      <c r="B154" s="299">
        <v>100003687</v>
      </c>
      <c r="C154" s="9" t="s">
        <v>240</v>
      </c>
      <c r="D154" s="237" t="s">
        <v>266</v>
      </c>
      <c r="E154" s="8">
        <v>2002</v>
      </c>
      <c r="F154" s="237" t="s">
        <v>283</v>
      </c>
      <c r="G154" s="238" t="s">
        <v>365</v>
      </c>
      <c r="H154" s="304">
        <v>45900</v>
      </c>
      <c r="I154" s="305">
        <v>41930</v>
      </c>
      <c r="J154" s="68" t="s">
        <v>388</v>
      </c>
      <c r="K154" s="69" t="s">
        <v>389</v>
      </c>
      <c r="L154" s="37" t="s">
        <v>88</v>
      </c>
      <c r="M154" s="138">
        <v>2</v>
      </c>
      <c r="N154" s="10">
        <v>5</v>
      </c>
      <c r="O154" s="207">
        <v>176.8</v>
      </c>
      <c r="P154" s="207">
        <v>70.099999999999994</v>
      </c>
      <c r="Q154" s="207">
        <v>54</v>
      </c>
      <c r="R154" s="207">
        <v>107.5</v>
      </c>
      <c r="S154" s="207">
        <v>59.4</v>
      </c>
      <c r="T154" s="207">
        <v>60</v>
      </c>
      <c r="U154" s="207"/>
      <c r="V154" s="207"/>
      <c r="W154" s="207"/>
      <c r="X154" s="207">
        <v>36.1</v>
      </c>
      <c r="Y154" s="116"/>
      <c r="Z154" s="207">
        <v>84.4</v>
      </c>
      <c r="AA154" s="207">
        <v>9.5</v>
      </c>
      <c r="AB154" s="207"/>
      <c r="AC154" s="10">
        <v>3415</v>
      </c>
      <c r="AD154" s="10"/>
      <c r="AE154" s="10"/>
      <c r="AF154" s="27"/>
      <c r="AG154" s="39" t="s">
        <v>241</v>
      </c>
      <c r="AH154" s="205">
        <v>3.2</v>
      </c>
      <c r="AI154" s="11">
        <v>333</v>
      </c>
      <c r="AJ154" s="11">
        <v>7900</v>
      </c>
      <c r="AK154" s="11">
        <v>262</v>
      </c>
      <c r="AL154" s="11">
        <v>4900</v>
      </c>
      <c r="AM154" s="11">
        <v>24</v>
      </c>
      <c r="AN154" s="11" t="s">
        <v>99</v>
      </c>
      <c r="AO154" s="11" t="s">
        <v>112</v>
      </c>
      <c r="AP154" s="14" t="s">
        <v>146</v>
      </c>
      <c r="AQ154" s="49" t="s">
        <v>105</v>
      </c>
      <c r="AR154" s="40" t="s">
        <v>92</v>
      </c>
      <c r="AS154" s="301" t="s">
        <v>101</v>
      </c>
      <c r="AT154" s="12">
        <v>16.600000000000001</v>
      </c>
      <c r="AU154" s="12"/>
      <c r="AV154" s="12"/>
      <c r="AW154" s="30" t="s">
        <v>3792</v>
      </c>
      <c r="AX154" s="12"/>
      <c r="AY154" s="12"/>
      <c r="AZ154" s="12"/>
      <c r="BA154" s="12"/>
      <c r="BB154" s="12"/>
      <c r="BC154" s="12"/>
      <c r="BD154" s="209">
        <v>37.5</v>
      </c>
      <c r="BE154" s="210"/>
      <c r="BF154" s="210">
        <v>41.7</v>
      </c>
      <c r="BG154" s="210">
        <v>54.5</v>
      </c>
      <c r="BH154" s="210">
        <v>36.5</v>
      </c>
      <c r="BI154" s="210"/>
      <c r="BJ154" s="210">
        <v>33.200000000000003</v>
      </c>
      <c r="BK154" s="211">
        <v>52.7</v>
      </c>
      <c r="BL154" s="36" t="s">
        <v>102</v>
      </c>
      <c r="BM154" s="8" t="s">
        <v>102</v>
      </c>
      <c r="BN154" s="8" t="s">
        <v>102</v>
      </c>
      <c r="BO154" s="8" t="s">
        <v>2777</v>
      </c>
      <c r="BP154" s="334" t="s">
        <v>3110</v>
      </c>
      <c r="BQ154" s="300" t="s">
        <v>2519</v>
      </c>
      <c r="BR154" s="300" t="s">
        <v>2811</v>
      </c>
      <c r="BS154" s="300"/>
      <c r="BT154" s="349" t="s">
        <v>3000</v>
      </c>
      <c r="BU154" s="337"/>
      <c r="BV154" s="337"/>
      <c r="BW154" s="337"/>
      <c r="BX154" s="337"/>
      <c r="BY154" s="338"/>
      <c r="BZ154" s="338" t="s">
        <v>2420</v>
      </c>
      <c r="CA154" s="338" t="s">
        <v>2422</v>
      </c>
      <c r="CB154" s="348"/>
      <c r="CC154" s="339"/>
      <c r="CD154" s="339"/>
      <c r="CE154" s="339"/>
      <c r="CF154" s="339"/>
      <c r="CG154" s="339"/>
      <c r="CH154" s="347"/>
      <c r="CI154" s="340"/>
      <c r="CJ154" s="340"/>
      <c r="CK154" s="340"/>
      <c r="CL154" s="340"/>
      <c r="CM154" s="340"/>
      <c r="CN154" s="340"/>
      <c r="CO154" s="340"/>
      <c r="CP154" s="340"/>
      <c r="CQ154" s="303" t="s">
        <v>284</v>
      </c>
      <c r="CR154" s="9" t="s">
        <v>367</v>
      </c>
      <c r="CS154" s="9"/>
      <c r="CT154" s="22" t="s">
        <v>104</v>
      </c>
      <c r="CU154" s="54" t="s">
        <v>390</v>
      </c>
      <c r="CV154" s="68" t="s">
        <v>130</v>
      </c>
      <c r="CW154" s="68" t="s">
        <v>149</v>
      </c>
      <c r="CX154" s="68" t="s">
        <v>120</v>
      </c>
      <c r="CY154" s="68" t="s">
        <v>391</v>
      </c>
      <c r="CZ154" s="68" t="s">
        <v>392</v>
      </c>
      <c r="DA154" s="68"/>
      <c r="DB154" s="68" t="s">
        <v>366</v>
      </c>
      <c r="DC154" s="56" t="s">
        <v>147</v>
      </c>
      <c r="DD154" s="13" t="s">
        <v>117</v>
      </c>
      <c r="DE154" s="13"/>
      <c r="DF154" s="13" t="s">
        <v>393</v>
      </c>
      <c r="DG154" s="13"/>
      <c r="DH154" s="47"/>
      <c r="DI154" s="60" t="s">
        <v>394</v>
      </c>
      <c r="DJ154" s="64"/>
      <c r="DK154" s="301"/>
      <c r="DL154" s="301"/>
      <c r="DM154" s="302"/>
      <c r="DN154" s="67" t="s">
        <v>94</v>
      </c>
      <c r="DO154" s="15" t="s">
        <v>200</v>
      </c>
      <c r="DP154" s="15" t="s">
        <v>109</v>
      </c>
      <c r="DQ154" s="15" t="s">
        <v>314</v>
      </c>
      <c r="DR154" s="2"/>
    </row>
    <row r="155" spans="2:122">
      <c r="B155" s="299">
        <v>100003686</v>
      </c>
      <c r="C155" s="9" t="s">
        <v>240</v>
      </c>
      <c r="D155" s="237" t="s">
        <v>266</v>
      </c>
      <c r="E155" s="8">
        <v>2002</v>
      </c>
      <c r="F155" s="237" t="s">
        <v>283</v>
      </c>
      <c r="G155" s="238" t="s">
        <v>368</v>
      </c>
      <c r="H155" s="304">
        <v>53900</v>
      </c>
      <c r="I155" s="305">
        <v>49210</v>
      </c>
      <c r="J155" s="68" t="s">
        <v>388</v>
      </c>
      <c r="K155" s="69" t="s">
        <v>389</v>
      </c>
      <c r="L155" s="37" t="s">
        <v>192</v>
      </c>
      <c r="M155" s="138">
        <v>2</v>
      </c>
      <c r="N155" s="10">
        <v>4</v>
      </c>
      <c r="O155" s="207">
        <v>176.8</v>
      </c>
      <c r="P155" s="207">
        <v>70.099999999999994</v>
      </c>
      <c r="Q155" s="207">
        <v>53.7</v>
      </c>
      <c r="R155" s="207">
        <v>107.5</v>
      </c>
      <c r="S155" s="207">
        <v>59.4</v>
      </c>
      <c r="T155" s="207">
        <v>60</v>
      </c>
      <c r="U155" s="207"/>
      <c r="V155" s="207"/>
      <c r="W155" s="207"/>
      <c r="X155" s="207">
        <v>36.1</v>
      </c>
      <c r="Y155" s="116"/>
      <c r="Z155" s="207">
        <v>80</v>
      </c>
      <c r="AA155" s="207"/>
      <c r="AB155" s="207"/>
      <c r="AC155" s="10">
        <v>3781</v>
      </c>
      <c r="AD155" s="10"/>
      <c r="AE155" s="10"/>
      <c r="AF155" s="27"/>
      <c r="AG155" s="39" t="s">
        <v>241</v>
      </c>
      <c r="AH155" s="205">
        <v>3.2</v>
      </c>
      <c r="AI155" s="11">
        <v>333</v>
      </c>
      <c r="AJ155" s="11">
        <v>7900</v>
      </c>
      <c r="AK155" s="11">
        <v>262</v>
      </c>
      <c r="AL155" s="11">
        <v>4900</v>
      </c>
      <c r="AM155" s="11">
        <v>24</v>
      </c>
      <c r="AN155" s="11" t="s">
        <v>99</v>
      </c>
      <c r="AO155" s="11" t="s">
        <v>112</v>
      </c>
      <c r="AP155" s="14" t="s">
        <v>146</v>
      </c>
      <c r="AQ155" s="49" t="s">
        <v>105</v>
      </c>
      <c r="AR155" s="40" t="s">
        <v>92</v>
      </c>
      <c r="AS155" s="301" t="s">
        <v>101</v>
      </c>
      <c r="AT155" s="12">
        <v>16.600000000000001</v>
      </c>
      <c r="AU155" s="12"/>
      <c r="AV155" s="12"/>
      <c r="AW155" s="30" t="s">
        <v>3792</v>
      </c>
      <c r="AX155" s="12"/>
      <c r="AY155" s="12"/>
      <c r="AZ155" s="12"/>
      <c r="BA155" s="12"/>
      <c r="BB155" s="12"/>
      <c r="BC155" s="12"/>
      <c r="BD155" s="209">
        <v>38.4</v>
      </c>
      <c r="BE155" s="210"/>
      <c r="BF155" s="210">
        <v>41.7</v>
      </c>
      <c r="BG155" s="210">
        <v>54.5</v>
      </c>
      <c r="BH155" s="210">
        <v>36.9</v>
      </c>
      <c r="BI155" s="210"/>
      <c r="BJ155" s="210">
        <v>32</v>
      </c>
      <c r="BK155" s="211">
        <v>45.9</v>
      </c>
      <c r="BL155" s="36" t="s">
        <v>102</v>
      </c>
      <c r="BM155" s="8" t="s">
        <v>102</v>
      </c>
      <c r="BN155" s="8" t="s">
        <v>102</v>
      </c>
      <c r="BO155" s="8" t="s">
        <v>2777</v>
      </c>
      <c r="BP155" s="334" t="s">
        <v>3111</v>
      </c>
      <c r="BQ155" s="300" t="s">
        <v>2519</v>
      </c>
      <c r="BR155" s="300" t="s">
        <v>2811</v>
      </c>
      <c r="BS155" s="300"/>
      <c r="BT155" s="349" t="s">
        <v>3000</v>
      </c>
      <c r="BU155" s="337"/>
      <c r="BV155" s="337"/>
      <c r="BW155" s="337"/>
      <c r="BX155" s="337"/>
      <c r="BY155" s="338"/>
      <c r="BZ155" s="338" t="s">
        <v>2420</v>
      </c>
      <c r="CA155" s="338" t="s">
        <v>2422</v>
      </c>
      <c r="CB155" s="348"/>
      <c r="CC155" s="339"/>
      <c r="CD155" s="339"/>
      <c r="CE155" s="339"/>
      <c r="CF155" s="339"/>
      <c r="CG155" s="339"/>
      <c r="CH155" s="347"/>
      <c r="CI155" s="340"/>
      <c r="CJ155" s="340"/>
      <c r="CK155" s="340"/>
      <c r="CL155" s="340"/>
      <c r="CM155" s="340"/>
      <c r="CN155" s="340"/>
      <c r="CO155" s="340"/>
      <c r="CP155" s="340"/>
      <c r="CQ155" s="303" t="s">
        <v>312</v>
      </c>
      <c r="CR155" s="9" t="s">
        <v>367</v>
      </c>
      <c r="CS155" s="9"/>
      <c r="CT155" s="22" t="s">
        <v>104</v>
      </c>
      <c r="CU155" s="54" t="s">
        <v>395</v>
      </c>
      <c r="CV155" s="68"/>
      <c r="CW155" s="68" t="s">
        <v>219</v>
      </c>
      <c r="CX155" s="68" t="s">
        <v>120</v>
      </c>
      <c r="CY155" s="68" t="s">
        <v>391</v>
      </c>
      <c r="CZ155" s="68" t="s">
        <v>396</v>
      </c>
      <c r="DA155" s="68" t="s">
        <v>179</v>
      </c>
      <c r="DB155" s="68" t="s">
        <v>366</v>
      </c>
      <c r="DC155" s="56" t="s">
        <v>193</v>
      </c>
      <c r="DD155" s="13"/>
      <c r="DE155" s="13"/>
      <c r="DF155" s="13" t="s">
        <v>393</v>
      </c>
      <c r="DG155" s="13"/>
      <c r="DH155" s="47"/>
      <c r="DI155" s="60" t="s">
        <v>397</v>
      </c>
      <c r="DJ155" s="64"/>
      <c r="DK155" s="301"/>
      <c r="DL155" s="301"/>
      <c r="DM155" s="302"/>
      <c r="DN155" s="67" t="s">
        <v>94</v>
      </c>
      <c r="DO155" s="15" t="s">
        <v>200</v>
      </c>
      <c r="DP155" s="15" t="s">
        <v>109</v>
      </c>
      <c r="DQ155" s="15" t="s">
        <v>314</v>
      </c>
      <c r="DR155" s="2"/>
    </row>
    <row r="156" spans="2:122">
      <c r="B156" s="366">
        <v>10585</v>
      </c>
      <c r="C156" s="16" t="s">
        <v>240</v>
      </c>
      <c r="D156" s="16" t="s">
        <v>266</v>
      </c>
      <c r="E156" s="367">
        <v>2000</v>
      </c>
      <c r="F156" s="16" t="s">
        <v>3652</v>
      </c>
      <c r="G156" s="368" t="s">
        <v>316</v>
      </c>
      <c r="H156" s="306"/>
      <c r="I156" s="307"/>
      <c r="J156" s="350" t="s">
        <v>317</v>
      </c>
      <c r="K156" s="369" t="s">
        <v>318</v>
      </c>
      <c r="L156" s="38" t="s">
        <v>88</v>
      </c>
      <c r="M156" s="370">
        <v>2</v>
      </c>
      <c r="N156" s="371"/>
      <c r="O156" s="208">
        <v>176.7</v>
      </c>
      <c r="P156" s="208">
        <v>69.2</v>
      </c>
      <c r="Q156" s="208">
        <v>54.6</v>
      </c>
      <c r="R156" s="208">
        <v>107.3</v>
      </c>
      <c r="S156" s="208"/>
      <c r="T156" s="208"/>
      <c r="U156" s="208"/>
      <c r="V156" s="208"/>
      <c r="W156" s="208"/>
      <c r="X156" s="208"/>
      <c r="Y156" s="120"/>
      <c r="Z156" s="208"/>
      <c r="AA156" s="208">
        <v>9.5</v>
      </c>
      <c r="AB156" s="208"/>
      <c r="AC156" s="371">
        <v>3153</v>
      </c>
      <c r="AD156" s="371"/>
      <c r="AE156" s="371"/>
      <c r="AF156" s="28"/>
      <c r="AG156" s="372" t="s">
        <v>241</v>
      </c>
      <c r="AH156" s="206">
        <v>2.5</v>
      </c>
      <c r="AI156" s="373">
        <v>170</v>
      </c>
      <c r="AJ156" s="373">
        <v>5500</v>
      </c>
      <c r="AK156" s="373">
        <v>181</v>
      </c>
      <c r="AL156" s="373">
        <v>3500</v>
      </c>
      <c r="AM156" s="373"/>
      <c r="AN156" s="373"/>
      <c r="AO156" s="373"/>
      <c r="AP156" s="374" t="s">
        <v>146</v>
      </c>
      <c r="AQ156" s="50" t="s">
        <v>91</v>
      </c>
      <c r="AR156" s="375" t="s">
        <v>92</v>
      </c>
      <c r="AS156" s="376" t="s">
        <v>93</v>
      </c>
      <c r="AT156" s="377">
        <v>16.600000000000001</v>
      </c>
      <c r="AU156" s="377">
        <v>21</v>
      </c>
      <c r="AV156" s="377" t="s">
        <v>3793</v>
      </c>
      <c r="AW156" s="378" t="s">
        <v>3841</v>
      </c>
      <c r="AX156" s="377"/>
      <c r="AY156" s="377"/>
      <c r="AZ156" s="377"/>
      <c r="BA156" s="377"/>
      <c r="BB156" s="377"/>
      <c r="BC156" s="377"/>
      <c r="BD156" s="379">
        <v>37.5</v>
      </c>
      <c r="BE156" s="380"/>
      <c r="BF156" s="380">
        <v>41.7</v>
      </c>
      <c r="BG156" s="380">
        <v>54.5</v>
      </c>
      <c r="BH156" s="380">
        <v>36.5</v>
      </c>
      <c r="BI156" s="380"/>
      <c r="BJ156" s="380">
        <v>33.200000000000003</v>
      </c>
      <c r="BK156" s="381">
        <v>52.7</v>
      </c>
      <c r="BL156" s="44"/>
      <c r="BM156" s="367"/>
      <c r="BN156" s="367"/>
      <c r="BO156" s="367"/>
      <c r="BP156" s="382" t="s">
        <v>3094</v>
      </c>
      <c r="BQ156" s="383" t="s">
        <v>2517</v>
      </c>
      <c r="BR156" s="383" t="s">
        <v>2810</v>
      </c>
      <c r="BS156" s="383"/>
      <c r="BT156" s="384" t="s">
        <v>2994</v>
      </c>
      <c r="BU156" s="385"/>
      <c r="BV156" s="385"/>
      <c r="BW156" s="385"/>
      <c r="BX156" s="385"/>
      <c r="BY156" s="386"/>
      <c r="BZ156" s="386" t="s">
        <v>2417</v>
      </c>
      <c r="CA156" s="386" t="s">
        <v>2418</v>
      </c>
      <c r="CB156" s="387"/>
      <c r="CC156" s="388"/>
      <c r="CD156" s="388"/>
      <c r="CE156" s="388"/>
      <c r="CF156" s="388"/>
      <c r="CG156" s="388"/>
      <c r="CH156" s="389"/>
      <c r="CI156" s="390"/>
      <c r="CJ156" s="390"/>
      <c r="CK156" s="390"/>
      <c r="CL156" s="390"/>
      <c r="CM156" s="390"/>
      <c r="CN156" s="390"/>
      <c r="CO156" s="390"/>
      <c r="CP156" s="390"/>
      <c r="CQ156" s="53" t="s">
        <v>320</v>
      </c>
      <c r="CR156" s="16" t="s">
        <v>270</v>
      </c>
      <c r="CS156" s="16"/>
      <c r="CT156" s="368"/>
      <c r="CU156" s="351"/>
      <c r="CV156" s="350"/>
      <c r="CW156" s="350"/>
      <c r="CX156" s="350"/>
      <c r="CY156" s="350"/>
      <c r="CZ156" s="350"/>
      <c r="DA156" s="350"/>
      <c r="DB156" s="350"/>
      <c r="DC156" s="57"/>
      <c r="DD156" s="17"/>
      <c r="DE156" s="17"/>
      <c r="DF156" s="17"/>
      <c r="DG156" s="17"/>
      <c r="DH156" s="391"/>
      <c r="DI156" s="61" t="s">
        <v>319</v>
      </c>
      <c r="DJ156" s="65"/>
      <c r="DK156" s="376"/>
      <c r="DL156" s="376"/>
      <c r="DM156" s="392"/>
      <c r="DN156" s="393" t="s">
        <v>94</v>
      </c>
      <c r="DO156" s="394" t="s">
        <v>200</v>
      </c>
      <c r="DP156" s="394" t="s">
        <v>109</v>
      </c>
      <c r="DQ156" s="394" t="s">
        <v>314</v>
      </c>
      <c r="DR156" s="2"/>
    </row>
    <row r="157" spans="2:122">
      <c r="B157" s="299">
        <v>10586</v>
      </c>
      <c r="C157" s="9" t="s">
        <v>240</v>
      </c>
      <c r="D157" s="9" t="s">
        <v>266</v>
      </c>
      <c r="E157" s="8">
        <v>2000</v>
      </c>
      <c r="F157" s="9" t="s">
        <v>3653</v>
      </c>
      <c r="G157" s="22" t="s">
        <v>321</v>
      </c>
      <c r="H157" s="304"/>
      <c r="I157" s="305"/>
      <c r="J157" s="68" t="s">
        <v>322</v>
      </c>
      <c r="K157" s="69" t="s">
        <v>323</v>
      </c>
      <c r="L157" s="37" t="s">
        <v>88</v>
      </c>
      <c r="M157" s="138">
        <v>2</v>
      </c>
      <c r="N157" s="10"/>
      <c r="O157" s="207">
        <v>176.7</v>
      </c>
      <c r="P157" s="207">
        <v>68.5</v>
      </c>
      <c r="Q157" s="207">
        <v>54.6</v>
      </c>
      <c r="R157" s="207">
        <v>107.3</v>
      </c>
      <c r="S157" s="207"/>
      <c r="T157" s="207"/>
      <c r="U157" s="207"/>
      <c r="V157" s="207"/>
      <c r="W157" s="207"/>
      <c r="X157" s="207"/>
      <c r="Y157" s="116"/>
      <c r="Z157" s="207"/>
      <c r="AA157" s="207">
        <v>9.5</v>
      </c>
      <c r="AB157" s="207"/>
      <c r="AC157" s="10">
        <v>3197</v>
      </c>
      <c r="AD157" s="10"/>
      <c r="AE157" s="10"/>
      <c r="AF157" s="27"/>
      <c r="AG157" s="39" t="s">
        <v>241</v>
      </c>
      <c r="AH157" s="205">
        <v>2.8</v>
      </c>
      <c r="AI157" s="11">
        <v>193</v>
      </c>
      <c r="AJ157" s="11">
        <v>5500</v>
      </c>
      <c r="AK157" s="11">
        <v>206</v>
      </c>
      <c r="AL157" s="11">
        <v>3500</v>
      </c>
      <c r="AM157" s="11"/>
      <c r="AN157" s="11"/>
      <c r="AO157" s="11"/>
      <c r="AP157" s="14" t="s">
        <v>146</v>
      </c>
      <c r="AQ157" s="49" t="s">
        <v>91</v>
      </c>
      <c r="AR157" s="40" t="s">
        <v>92</v>
      </c>
      <c r="AS157" s="301" t="s">
        <v>93</v>
      </c>
      <c r="AT157" s="12">
        <v>16.600000000000001</v>
      </c>
      <c r="AU157" s="12">
        <v>21</v>
      </c>
      <c r="AV157" s="12" t="s">
        <v>3793</v>
      </c>
      <c r="AW157" s="30" t="s">
        <v>3841</v>
      </c>
      <c r="AX157" s="12"/>
      <c r="AY157" s="12"/>
      <c r="AZ157" s="12"/>
      <c r="BA157" s="12"/>
      <c r="BB157" s="12"/>
      <c r="BC157" s="12"/>
      <c r="BD157" s="209">
        <v>37.5</v>
      </c>
      <c r="BE157" s="210"/>
      <c r="BF157" s="210">
        <v>41.7</v>
      </c>
      <c r="BG157" s="210">
        <v>54.5</v>
      </c>
      <c r="BH157" s="210">
        <v>36.5</v>
      </c>
      <c r="BI157" s="210"/>
      <c r="BJ157" s="210">
        <v>33.200000000000003</v>
      </c>
      <c r="BK157" s="211">
        <v>52.7</v>
      </c>
      <c r="BL157" s="36"/>
      <c r="BM157" s="8"/>
      <c r="BN157" s="8"/>
      <c r="BO157" s="8"/>
      <c r="BP157" s="334" t="s">
        <v>3095</v>
      </c>
      <c r="BQ157" s="300" t="s">
        <v>2517</v>
      </c>
      <c r="BR157" s="300" t="s">
        <v>2810</v>
      </c>
      <c r="BS157" s="300"/>
      <c r="BT157" s="349" t="s">
        <v>2994</v>
      </c>
      <c r="BU157" s="337"/>
      <c r="BV157" s="337"/>
      <c r="BW157" s="337"/>
      <c r="BX157" s="337"/>
      <c r="BY157" s="338"/>
      <c r="BZ157" s="338" t="s">
        <v>2417</v>
      </c>
      <c r="CA157" s="338" t="s">
        <v>2418</v>
      </c>
      <c r="CB157" s="348"/>
      <c r="CC157" s="339"/>
      <c r="CD157" s="339"/>
      <c r="CE157" s="339"/>
      <c r="CF157" s="339"/>
      <c r="CG157" s="339"/>
      <c r="CH157" s="347"/>
      <c r="CI157" s="340"/>
      <c r="CJ157" s="340"/>
      <c r="CK157" s="340"/>
      <c r="CL157" s="340"/>
      <c r="CM157" s="340"/>
      <c r="CN157" s="340"/>
      <c r="CO157" s="340"/>
      <c r="CP157" s="340"/>
      <c r="CQ157" s="52" t="s">
        <v>324</v>
      </c>
      <c r="CR157" s="9" t="s">
        <v>298</v>
      </c>
      <c r="CS157" s="9"/>
      <c r="CT157" s="22"/>
      <c r="CU157" s="54"/>
      <c r="CV157" s="68"/>
      <c r="CW157" s="68"/>
      <c r="CX157" s="68"/>
      <c r="CY157" s="68"/>
      <c r="CZ157" s="68"/>
      <c r="DA157" s="68"/>
      <c r="DB157" s="68"/>
      <c r="DC157" s="56"/>
      <c r="DD157" s="13"/>
      <c r="DE157" s="13"/>
      <c r="DF157" s="13"/>
      <c r="DG157" s="13"/>
      <c r="DH157" s="47"/>
      <c r="DI157" s="60" t="s">
        <v>319</v>
      </c>
      <c r="DJ157" s="64"/>
      <c r="DK157" s="301"/>
      <c r="DL157" s="301"/>
      <c r="DM157" s="302"/>
      <c r="DN157" s="67" t="s">
        <v>94</v>
      </c>
      <c r="DO157" s="15" t="s">
        <v>200</v>
      </c>
      <c r="DP157" s="15" t="s">
        <v>109</v>
      </c>
      <c r="DQ157" s="15" t="s">
        <v>314</v>
      </c>
      <c r="DR157" s="2"/>
    </row>
    <row r="158" spans="2:122">
      <c r="B158" s="299">
        <v>13011</v>
      </c>
      <c r="C158" s="9" t="s">
        <v>240</v>
      </c>
      <c r="D158" s="9" t="s">
        <v>266</v>
      </c>
      <c r="E158" s="8">
        <v>2000</v>
      </c>
      <c r="F158" s="9" t="s">
        <v>3652</v>
      </c>
      <c r="G158" s="22" t="s">
        <v>325</v>
      </c>
      <c r="H158" s="304"/>
      <c r="I158" s="305"/>
      <c r="J158" s="68" t="s">
        <v>326</v>
      </c>
      <c r="K158" s="69" t="s">
        <v>327</v>
      </c>
      <c r="L158" s="37" t="s">
        <v>192</v>
      </c>
      <c r="M158" s="138">
        <v>2</v>
      </c>
      <c r="N158" s="10"/>
      <c r="O158" s="207">
        <v>176.7</v>
      </c>
      <c r="P158" s="207">
        <v>69.2</v>
      </c>
      <c r="Q158" s="207">
        <v>54</v>
      </c>
      <c r="R158" s="207">
        <v>107.3</v>
      </c>
      <c r="S158" s="207"/>
      <c r="T158" s="207"/>
      <c r="U158" s="207"/>
      <c r="V158" s="207"/>
      <c r="W158" s="207"/>
      <c r="X158" s="207"/>
      <c r="Y158" s="116"/>
      <c r="Z158" s="207"/>
      <c r="AA158" s="207">
        <v>7.7</v>
      </c>
      <c r="AB158" s="207"/>
      <c r="AC158" s="10">
        <v>3560</v>
      </c>
      <c r="AD158" s="10"/>
      <c r="AE158" s="10"/>
      <c r="AF158" s="27"/>
      <c r="AG158" s="39" t="s">
        <v>241</v>
      </c>
      <c r="AH158" s="205">
        <v>2.5</v>
      </c>
      <c r="AI158" s="11">
        <v>170</v>
      </c>
      <c r="AJ158" s="11">
        <v>5500</v>
      </c>
      <c r="AK158" s="11">
        <v>181</v>
      </c>
      <c r="AL158" s="11">
        <v>3500</v>
      </c>
      <c r="AM158" s="11"/>
      <c r="AN158" s="11"/>
      <c r="AO158" s="11"/>
      <c r="AP158" s="14" t="s">
        <v>146</v>
      </c>
      <c r="AQ158" s="49" t="s">
        <v>91</v>
      </c>
      <c r="AR158" s="40" t="s">
        <v>92</v>
      </c>
      <c r="AS158" s="301" t="s">
        <v>93</v>
      </c>
      <c r="AT158" s="12">
        <v>16.600000000000001</v>
      </c>
      <c r="AU158" s="12">
        <v>19</v>
      </c>
      <c r="AV158" s="12" t="s">
        <v>3812</v>
      </c>
      <c r="AW158" s="30" t="s">
        <v>3914</v>
      </c>
      <c r="AX158" s="12"/>
      <c r="AY158" s="12"/>
      <c r="AZ158" s="12"/>
      <c r="BA158" s="12"/>
      <c r="BB158" s="12"/>
      <c r="BC158" s="12"/>
      <c r="BD158" s="209">
        <v>38.299999999999997</v>
      </c>
      <c r="BE158" s="210"/>
      <c r="BF158" s="210">
        <v>41.7</v>
      </c>
      <c r="BG158" s="210">
        <v>54.5</v>
      </c>
      <c r="BH158" s="210">
        <v>36.9</v>
      </c>
      <c r="BI158" s="210"/>
      <c r="BJ158" s="210">
        <v>32</v>
      </c>
      <c r="BK158" s="211">
        <v>45.9</v>
      </c>
      <c r="BL158" s="36"/>
      <c r="BM158" s="8"/>
      <c r="BN158" s="8"/>
      <c r="BO158" s="8"/>
      <c r="BP158" s="334" t="s">
        <v>3096</v>
      </c>
      <c r="BQ158" s="300" t="s">
        <v>2517</v>
      </c>
      <c r="BR158" s="300" t="s">
        <v>2810</v>
      </c>
      <c r="BS158" s="300"/>
      <c r="BT158" s="349" t="s">
        <v>2994</v>
      </c>
      <c r="BU158" s="337"/>
      <c r="BV158" s="337"/>
      <c r="BW158" s="337"/>
      <c r="BX158" s="337"/>
      <c r="BY158" s="338"/>
      <c r="BZ158" s="338" t="s">
        <v>2417</v>
      </c>
      <c r="CA158" s="338" t="s">
        <v>2418</v>
      </c>
      <c r="CB158" s="348"/>
      <c r="CC158" s="339"/>
      <c r="CD158" s="339"/>
      <c r="CE158" s="339"/>
      <c r="CF158" s="339"/>
      <c r="CG158" s="339"/>
      <c r="CH158" s="347"/>
      <c r="CI158" s="340"/>
      <c r="CJ158" s="340"/>
      <c r="CK158" s="340"/>
      <c r="CL158" s="340"/>
      <c r="CM158" s="340"/>
      <c r="CN158" s="340"/>
      <c r="CO158" s="340"/>
      <c r="CP158" s="340"/>
      <c r="CQ158" s="52" t="s">
        <v>328</v>
      </c>
      <c r="CR158" s="9" t="s">
        <v>270</v>
      </c>
      <c r="CS158" s="9"/>
      <c r="CT158" s="22"/>
      <c r="CU158" s="54"/>
      <c r="CV158" s="68"/>
      <c r="CW158" s="68"/>
      <c r="CX158" s="68"/>
      <c r="CY158" s="68"/>
      <c r="CZ158" s="68"/>
      <c r="DA158" s="68"/>
      <c r="DB158" s="68"/>
      <c r="DC158" s="56"/>
      <c r="DD158" s="13"/>
      <c r="DE158" s="13"/>
      <c r="DF158" s="13"/>
      <c r="DG158" s="13"/>
      <c r="DH158" s="47"/>
      <c r="DI158" s="60"/>
      <c r="DJ158" s="64"/>
      <c r="DK158" s="301"/>
      <c r="DL158" s="301"/>
      <c r="DM158" s="302"/>
      <c r="DN158" s="67" t="s">
        <v>94</v>
      </c>
      <c r="DO158" s="15" t="s">
        <v>200</v>
      </c>
      <c r="DP158" s="15" t="s">
        <v>109</v>
      </c>
      <c r="DQ158" s="15" t="s">
        <v>314</v>
      </c>
      <c r="DR158" s="2"/>
    </row>
    <row r="159" spans="2:122">
      <c r="B159" s="299">
        <v>10587</v>
      </c>
      <c r="C159" s="9" t="s">
        <v>240</v>
      </c>
      <c r="D159" s="9" t="s">
        <v>266</v>
      </c>
      <c r="E159" s="8">
        <v>2000</v>
      </c>
      <c r="F159" s="9" t="s">
        <v>3649</v>
      </c>
      <c r="G159" s="22" t="s">
        <v>313</v>
      </c>
      <c r="H159" s="304"/>
      <c r="I159" s="305"/>
      <c r="J159" s="68" t="s">
        <v>329</v>
      </c>
      <c r="K159" s="69" t="s">
        <v>318</v>
      </c>
      <c r="L159" s="37" t="s">
        <v>106</v>
      </c>
      <c r="M159" s="138">
        <v>4</v>
      </c>
      <c r="N159" s="10"/>
      <c r="O159" s="207">
        <v>176</v>
      </c>
      <c r="P159" s="207">
        <v>68.5</v>
      </c>
      <c r="Q159" s="207">
        <v>55.7</v>
      </c>
      <c r="R159" s="207">
        <v>107.3</v>
      </c>
      <c r="S159" s="207"/>
      <c r="T159" s="207"/>
      <c r="U159" s="207"/>
      <c r="V159" s="207"/>
      <c r="W159" s="207"/>
      <c r="X159" s="207"/>
      <c r="Y159" s="116"/>
      <c r="Z159" s="207"/>
      <c r="AA159" s="207">
        <v>10.7</v>
      </c>
      <c r="AB159" s="207"/>
      <c r="AC159" s="10">
        <v>3153</v>
      </c>
      <c r="AD159" s="10"/>
      <c r="AE159" s="10"/>
      <c r="AF159" s="27"/>
      <c r="AG159" s="39" t="s">
        <v>241</v>
      </c>
      <c r="AH159" s="205">
        <v>2.5</v>
      </c>
      <c r="AI159" s="11">
        <v>170</v>
      </c>
      <c r="AJ159" s="11">
        <v>5500</v>
      </c>
      <c r="AK159" s="11">
        <v>181</v>
      </c>
      <c r="AL159" s="11">
        <v>3500</v>
      </c>
      <c r="AM159" s="11"/>
      <c r="AN159" s="11"/>
      <c r="AO159" s="11"/>
      <c r="AP159" s="14" t="s">
        <v>146</v>
      </c>
      <c r="AQ159" s="49" t="s">
        <v>91</v>
      </c>
      <c r="AR159" s="40" t="s">
        <v>92</v>
      </c>
      <c r="AS159" s="301" t="s">
        <v>93</v>
      </c>
      <c r="AT159" s="12">
        <v>16.600000000000001</v>
      </c>
      <c r="AU159" s="12">
        <v>21</v>
      </c>
      <c r="AV159" s="12" t="s">
        <v>3793</v>
      </c>
      <c r="AW159" s="30" t="s">
        <v>3841</v>
      </c>
      <c r="AX159" s="12"/>
      <c r="AY159" s="12"/>
      <c r="AZ159" s="12"/>
      <c r="BA159" s="12"/>
      <c r="BB159" s="12"/>
      <c r="BC159" s="12"/>
      <c r="BD159" s="209">
        <v>38.4</v>
      </c>
      <c r="BE159" s="210"/>
      <c r="BF159" s="210">
        <v>41.4</v>
      </c>
      <c r="BG159" s="210">
        <v>54.4</v>
      </c>
      <c r="BH159" s="210">
        <v>37.5</v>
      </c>
      <c r="BI159" s="210"/>
      <c r="BJ159" s="210">
        <v>34.6</v>
      </c>
      <c r="BK159" s="211">
        <v>54.2</v>
      </c>
      <c r="BL159" s="36"/>
      <c r="BM159" s="8"/>
      <c r="BN159" s="8"/>
      <c r="BO159" s="8"/>
      <c r="BP159" s="334" t="s">
        <v>3097</v>
      </c>
      <c r="BQ159" s="300" t="s">
        <v>2517</v>
      </c>
      <c r="BR159" s="300" t="s">
        <v>2810</v>
      </c>
      <c r="BS159" s="300"/>
      <c r="BT159" s="349" t="s">
        <v>2994</v>
      </c>
      <c r="BU159" s="337"/>
      <c r="BV159" s="337"/>
      <c r="BW159" s="337"/>
      <c r="BX159" s="337"/>
      <c r="BY159" s="338"/>
      <c r="BZ159" s="338" t="s">
        <v>2417</v>
      </c>
      <c r="CA159" s="338" t="s">
        <v>2418</v>
      </c>
      <c r="CB159" s="348"/>
      <c r="CC159" s="339"/>
      <c r="CD159" s="339"/>
      <c r="CE159" s="339"/>
      <c r="CF159" s="339"/>
      <c r="CG159" s="339"/>
      <c r="CH159" s="347"/>
      <c r="CI159" s="340"/>
      <c r="CJ159" s="340"/>
      <c r="CK159" s="340"/>
      <c r="CL159" s="340"/>
      <c r="CM159" s="340"/>
      <c r="CN159" s="340"/>
      <c r="CO159" s="340"/>
      <c r="CP159" s="340"/>
      <c r="CQ159" s="52" t="s">
        <v>315</v>
      </c>
      <c r="CR159" s="9" t="s">
        <v>270</v>
      </c>
      <c r="CS159" s="9"/>
      <c r="CT159" s="22"/>
      <c r="CU159" s="54"/>
      <c r="CV159" s="68"/>
      <c r="CW159" s="68"/>
      <c r="CX159" s="68"/>
      <c r="CY159" s="68"/>
      <c r="CZ159" s="68"/>
      <c r="DA159" s="68"/>
      <c r="DB159" s="68"/>
      <c r="DC159" s="56"/>
      <c r="DD159" s="13"/>
      <c r="DE159" s="13"/>
      <c r="DF159" s="13"/>
      <c r="DG159" s="13"/>
      <c r="DH159" s="47"/>
      <c r="DI159" s="60" t="s">
        <v>319</v>
      </c>
      <c r="DJ159" s="64"/>
      <c r="DK159" s="301"/>
      <c r="DL159" s="301"/>
      <c r="DM159" s="302"/>
      <c r="DN159" s="67" t="s">
        <v>94</v>
      </c>
      <c r="DO159" s="15" t="s">
        <v>200</v>
      </c>
      <c r="DP159" s="15" t="s">
        <v>109</v>
      </c>
      <c r="DQ159" s="15" t="s">
        <v>314</v>
      </c>
      <c r="DR159" s="2"/>
    </row>
    <row r="160" spans="2:122">
      <c r="B160" s="299">
        <v>10588</v>
      </c>
      <c r="C160" s="9" t="s">
        <v>240</v>
      </c>
      <c r="D160" s="9" t="s">
        <v>266</v>
      </c>
      <c r="E160" s="8">
        <v>2000</v>
      </c>
      <c r="F160" s="9" t="s">
        <v>3646</v>
      </c>
      <c r="G160" s="22" t="s">
        <v>296</v>
      </c>
      <c r="H160" s="304"/>
      <c r="I160" s="305"/>
      <c r="J160" s="68" t="s">
        <v>330</v>
      </c>
      <c r="K160" s="69" t="s">
        <v>331</v>
      </c>
      <c r="L160" s="37" t="s">
        <v>106</v>
      </c>
      <c r="M160" s="138">
        <v>4</v>
      </c>
      <c r="N160" s="10"/>
      <c r="O160" s="207">
        <v>176</v>
      </c>
      <c r="P160" s="207">
        <v>68.5</v>
      </c>
      <c r="Q160" s="207">
        <v>55.7</v>
      </c>
      <c r="R160" s="207">
        <v>107.3</v>
      </c>
      <c r="S160" s="207"/>
      <c r="T160" s="207"/>
      <c r="U160" s="207"/>
      <c r="V160" s="207"/>
      <c r="W160" s="207"/>
      <c r="X160" s="207"/>
      <c r="Y160" s="116"/>
      <c r="Z160" s="207"/>
      <c r="AA160" s="207">
        <v>10.7</v>
      </c>
      <c r="AB160" s="207"/>
      <c r="AC160" s="10">
        <v>3197</v>
      </c>
      <c r="AD160" s="10"/>
      <c r="AE160" s="10"/>
      <c r="AF160" s="27"/>
      <c r="AG160" s="39" t="s">
        <v>241</v>
      </c>
      <c r="AH160" s="205">
        <v>2.8</v>
      </c>
      <c r="AI160" s="11">
        <v>193</v>
      </c>
      <c r="AJ160" s="11">
        <v>5500</v>
      </c>
      <c r="AK160" s="11">
        <v>206</v>
      </c>
      <c r="AL160" s="11">
        <v>3500</v>
      </c>
      <c r="AM160" s="11"/>
      <c r="AN160" s="11"/>
      <c r="AO160" s="11"/>
      <c r="AP160" s="14" t="s">
        <v>146</v>
      </c>
      <c r="AQ160" s="49" t="s">
        <v>91</v>
      </c>
      <c r="AR160" s="40" t="s">
        <v>92</v>
      </c>
      <c r="AS160" s="301" t="s">
        <v>93</v>
      </c>
      <c r="AT160" s="12">
        <v>16.600000000000001</v>
      </c>
      <c r="AU160" s="12">
        <v>21</v>
      </c>
      <c r="AV160" s="12" t="s">
        <v>3793</v>
      </c>
      <c r="AW160" s="30" t="s">
        <v>3841</v>
      </c>
      <c r="AX160" s="12"/>
      <c r="AY160" s="12"/>
      <c r="AZ160" s="12"/>
      <c r="BA160" s="12"/>
      <c r="BB160" s="12"/>
      <c r="BC160" s="12"/>
      <c r="BD160" s="209">
        <v>38.4</v>
      </c>
      <c r="BE160" s="210"/>
      <c r="BF160" s="210">
        <v>41.4</v>
      </c>
      <c r="BG160" s="210">
        <v>54.4</v>
      </c>
      <c r="BH160" s="210">
        <v>37.5</v>
      </c>
      <c r="BI160" s="210"/>
      <c r="BJ160" s="210">
        <v>34.6</v>
      </c>
      <c r="BK160" s="211">
        <v>54.2</v>
      </c>
      <c r="BL160" s="36"/>
      <c r="BM160" s="8"/>
      <c r="BN160" s="8"/>
      <c r="BO160" s="8"/>
      <c r="BP160" s="334" t="s">
        <v>3098</v>
      </c>
      <c r="BQ160" s="300" t="s">
        <v>2517</v>
      </c>
      <c r="BR160" s="300" t="s">
        <v>2810</v>
      </c>
      <c r="BS160" s="300"/>
      <c r="BT160" s="349" t="s">
        <v>2994</v>
      </c>
      <c r="BU160" s="337"/>
      <c r="BV160" s="337"/>
      <c r="BW160" s="337"/>
      <c r="BX160" s="337"/>
      <c r="BY160" s="338"/>
      <c r="BZ160" s="338" t="s">
        <v>2417</v>
      </c>
      <c r="CA160" s="338" t="s">
        <v>2418</v>
      </c>
      <c r="CB160" s="348"/>
      <c r="CC160" s="339"/>
      <c r="CD160" s="339"/>
      <c r="CE160" s="339"/>
      <c r="CF160" s="339"/>
      <c r="CG160" s="339"/>
      <c r="CH160" s="347"/>
      <c r="CI160" s="340"/>
      <c r="CJ160" s="340"/>
      <c r="CK160" s="340"/>
      <c r="CL160" s="340"/>
      <c r="CM160" s="340"/>
      <c r="CN160" s="340"/>
      <c r="CO160" s="340"/>
      <c r="CP160" s="340"/>
      <c r="CQ160" s="52" t="s">
        <v>297</v>
      </c>
      <c r="CR160" s="9" t="s">
        <v>298</v>
      </c>
      <c r="CS160" s="9"/>
      <c r="CT160" s="22"/>
      <c r="CU160" s="54"/>
      <c r="CV160" s="68"/>
      <c r="CW160" s="68"/>
      <c r="CX160" s="68"/>
      <c r="CY160" s="68"/>
      <c r="CZ160" s="68"/>
      <c r="DA160" s="68"/>
      <c r="DB160" s="68"/>
      <c r="DC160" s="56"/>
      <c r="DD160" s="13"/>
      <c r="DE160" s="13"/>
      <c r="DF160" s="13"/>
      <c r="DG160" s="13"/>
      <c r="DH160" s="47"/>
      <c r="DI160" s="60" t="s">
        <v>319</v>
      </c>
      <c r="DJ160" s="64"/>
      <c r="DK160" s="301"/>
      <c r="DL160" s="301"/>
      <c r="DM160" s="302"/>
      <c r="DN160" s="67" t="s">
        <v>94</v>
      </c>
      <c r="DO160" s="15" t="s">
        <v>200</v>
      </c>
      <c r="DP160" s="15" t="s">
        <v>109</v>
      </c>
      <c r="DQ160" s="15" t="s">
        <v>314</v>
      </c>
      <c r="DR160" s="2"/>
    </row>
    <row r="161" spans="2:122">
      <c r="B161" s="299">
        <v>13012</v>
      </c>
      <c r="C161" s="9" t="s">
        <v>240</v>
      </c>
      <c r="D161" s="9" t="s">
        <v>266</v>
      </c>
      <c r="E161" s="8">
        <v>2000</v>
      </c>
      <c r="F161" s="9" t="s">
        <v>3654</v>
      </c>
      <c r="G161" s="22" t="s">
        <v>332</v>
      </c>
      <c r="H161" s="304"/>
      <c r="I161" s="305"/>
      <c r="J161" s="68" t="s">
        <v>333</v>
      </c>
      <c r="K161" s="69" t="s">
        <v>334</v>
      </c>
      <c r="L161" s="37" t="s">
        <v>166</v>
      </c>
      <c r="M161" s="138">
        <v>5</v>
      </c>
      <c r="N161" s="10"/>
      <c r="O161" s="207">
        <v>176.3</v>
      </c>
      <c r="P161" s="207">
        <v>68.5</v>
      </c>
      <c r="Q161" s="207">
        <v>55.5</v>
      </c>
      <c r="R161" s="207">
        <v>107.3</v>
      </c>
      <c r="S161" s="207"/>
      <c r="T161" s="207"/>
      <c r="U161" s="207"/>
      <c r="V161" s="207"/>
      <c r="W161" s="207"/>
      <c r="X161" s="207"/>
      <c r="Y161" s="116"/>
      <c r="Z161" s="207"/>
      <c r="AA161" s="207">
        <v>25.7</v>
      </c>
      <c r="AB161" s="207"/>
      <c r="AC161" s="10">
        <v>3351</v>
      </c>
      <c r="AD161" s="10"/>
      <c r="AE161" s="10"/>
      <c r="AF161" s="27"/>
      <c r="AG161" s="39" t="s">
        <v>241</v>
      </c>
      <c r="AH161" s="205">
        <v>2.5</v>
      </c>
      <c r="AI161" s="11">
        <v>170</v>
      </c>
      <c r="AJ161" s="11">
        <v>5500</v>
      </c>
      <c r="AK161" s="11">
        <v>181</v>
      </c>
      <c r="AL161" s="11">
        <v>3500</v>
      </c>
      <c r="AM161" s="11"/>
      <c r="AN161" s="11"/>
      <c r="AO161" s="11"/>
      <c r="AP161" s="14" t="s">
        <v>146</v>
      </c>
      <c r="AQ161" s="49" t="s">
        <v>91</v>
      </c>
      <c r="AR161" s="40" t="s">
        <v>92</v>
      </c>
      <c r="AS161" s="301" t="s">
        <v>93</v>
      </c>
      <c r="AT161" s="12">
        <v>16.600000000000001</v>
      </c>
      <c r="AU161" s="12">
        <v>21</v>
      </c>
      <c r="AV161" s="12" t="s">
        <v>3793</v>
      </c>
      <c r="AW161" s="30" t="s">
        <v>3841</v>
      </c>
      <c r="AX161" s="12"/>
      <c r="AY161" s="12"/>
      <c r="AZ161" s="12"/>
      <c r="BA161" s="12"/>
      <c r="BB161" s="12"/>
      <c r="BC161" s="12"/>
      <c r="BD161" s="209">
        <v>38.4</v>
      </c>
      <c r="BE161" s="210"/>
      <c r="BF161" s="210">
        <v>41.4</v>
      </c>
      <c r="BG161" s="210">
        <v>54.4</v>
      </c>
      <c r="BH161" s="210">
        <v>37.700000000000003</v>
      </c>
      <c r="BI161" s="210"/>
      <c r="BJ161" s="210">
        <v>34</v>
      </c>
      <c r="BK161" s="211">
        <v>54.2</v>
      </c>
      <c r="BL161" s="36"/>
      <c r="BM161" s="8"/>
      <c r="BN161" s="8"/>
      <c r="BO161" s="8"/>
      <c r="BP161" s="334" t="s">
        <v>3099</v>
      </c>
      <c r="BQ161" s="300" t="s">
        <v>2517</v>
      </c>
      <c r="BR161" s="300" t="s">
        <v>2810</v>
      </c>
      <c r="BS161" s="300"/>
      <c r="BT161" s="349" t="s">
        <v>2994</v>
      </c>
      <c r="BU161" s="337"/>
      <c r="BV161" s="337"/>
      <c r="BW161" s="337"/>
      <c r="BX161" s="337"/>
      <c r="BY161" s="338"/>
      <c r="BZ161" s="338" t="s">
        <v>2417</v>
      </c>
      <c r="CA161" s="338" t="s">
        <v>2418</v>
      </c>
      <c r="CB161" s="348"/>
      <c r="CC161" s="339"/>
      <c r="CD161" s="339"/>
      <c r="CE161" s="339"/>
      <c r="CF161" s="339"/>
      <c r="CG161" s="339"/>
      <c r="CH161" s="347"/>
      <c r="CI161" s="340"/>
      <c r="CJ161" s="340"/>
      <c r="CK161" s="340"/>
      <c r="CL161" s="340"/>
      <c r="CM161" s="340"/>
      <c r="CN161" s="340"/>
      <c r="CO161" s="340"/>
      <c r="CP161" s="340"/>
      <c r="CQ161" s="52" t="s">
        <v>336</v>
      </c>
      <c r="CR161" s="9" t="s">
        <v>270</v>
      </c>
      <c r="CS161" s="9" t="s">
        <v>335</v>
      </c>
      <c r="CT161" s="22"/>
      <c r="CU161" s="54"/>
      <c r="CV161" s="68"/>
      <c r="CW161" s="68"/>
      <c r="CX161" s="68"/>
      <c r="CY161" s="68"/>
      <c r="CZ161" s="68"/>
      <c r="DA161" s="68"/>
      <c r="DB161" s="68"/>
      <c r="DC161" s="56"/>
      <c r="DD161" s="13"/>
      <c r="DE161" s="13"/>
      <c r="DF161" s="13"/>
      <c r="DG161" s="13"/>
      <c r="DH161" s="47"/>
      <c r="DI161" s="60" t="s">
        <v>319</v>
      </c>
      <c r="DJ161" s="64"/>
      <c r="DK161" s="301"/>
      <c r="DL161" s="301"/>
      <c r="DM161" s="302"/>
      <c r="DN161" s="67" t="s">
        <v>94</v>
      </c>
      <c r="DO161" s="15" t="s">
        <v>200</v>
      </c>
      <c r="DP161" s="15" t="s">
        <v>109</v>
      </c>
      <c r="DQ161" s="15" t="s">
        <v>314</v>
      </c>
      <c r="DR161" s="2"/>
    </row>
    <row r="162" spans="2:122">
      <c r="B162" s="366">
        <v>17321</v>
      </c>
      <c r="C162" s="16" t="s">
        <v>240</v>
      </c>
      <c r="D162" s="16" t="s">
        <v>266</v>
      </c>
      <c r="E162" s="367">
        <v>1998</v>
      </c>
      <c r="F162" s="16" t="s">
        <v>3643</v>
      </c>
      <c r="G162" s="368" t="s">
        <v>285</v>
      </c>
      <c r="H162" s="306"/>
      <c r="I162" s="307"/>
      <c r="J162" s="350" t="s">
        <v>2851</v>
      </c>
      <c r="K162" s="369"/>
      <c r="L162" s="38" t="s">
        <v>106</v>
      </c>
      <c r="M162" s="370">
        <v>4</v>
      </c>
      <c r="N162" s="371"/>
      <c r="O162" s="208">
        <v>174.5</v>
      </c>
      <c r="P162" s="208">
        <v>66.900000000000006</v>
      </c>
      <c r="Q162" s="208">
        <v>54.8</v>
      </c>
      <c r="R162" s="208">
        <v>106.3</v>
      </c>
      <c r="S162" s="208"/>
      <c r="T162" s="208"/>
      <c r="U162" s="208"/>
      <c r="V162" s="208"/>
      <c r="W162" s="208"/>
      <c r="X162" s="208"/>
      <c r="Y162" s="120"/>
      <c r="Z162" s="208"/>
      <c r="AA162" s="208"/>
      <c r="AB162" s="208"/>
      <c r="AC162" s="371">
        <v>2954</v>
      </c>
      <c r="AD162" s="371"/>
      <c r="AE162" s="371"/>
      <c r="AF162" s="28"/>
      <c r="AG162" s="372" t="s">
        <v>89</v>
      </c>
      <c r="AH162" s="206">
        <v>1.9</v>
      </c>
      <c r="AI162" s="373">
        <v>138</v>
      </c>
      <c r="AJ162" s="373">
        <v>6000</v>
      </c>
      <c r="AK162" s="373">
        <v>133</v>
      </c>
      <c r="AL162" s="373">
        <v>4300</v>
      </c>
      <c r="AM162" s="373"/>
      <c r="AN162" s="373"/>
      <c r="AO162" s="373"/>
      <c r="AP162" s="374" t="s">
        <v>146</v>
      </c>
      <c r="AQ162" s="50" t="s">
        <v>91</v>
      </c>
      <c r="AR162" s="375" t="s">
        <v>92</v>
      </c>
      <c r="AS162" s="376" t="s">
        <v>93</v>
      </c>
      <c r="AT162" s="377">
        <v>16.399999999999999</v>
      </c>
      <c r="AU162" s="377">
        <v>24</v>
      </c>
      <c r="AV162" s="377" t="s">
        <v>3808</v>
      </c>
      <c r="AW162" s="378" t="s">
        <v>3846</v>
      </c>
      <c r="AX162" s="377"/>
      <c r="AY162" s="377"/>
      <c r="AZ162" s="377"/>
      <c r="BA162" s="377"/>
      <c r="BB162" s="377"/>
      <c r="BC162" s="377"/>
      <c r="BD162" s="379"/>
      <c r="BE162" s="380"/>
      <c r="BF162" s="380"/>
      <c r="BG162" s="380"/>
      <c r="BH162" s="380"/>
      <c r="BI162" s="380"/>
      <c r="BJ162" s="380"/>
      <c r="BK162" s="381"/>
      <c r="BL162" s="44"/>
      <c r="BM162" s="367"/>
      <c r="BN162" s="367"/>
      <c r="BO162" s="367"/>
      <c r="BP162" s="382" t="s">
        <v>3084</v>
      </c>
      <c r="BQ162" s="383" t="s">
        <v>2515</v>
      </c>
      <c r="BR162" s="383" t="s">
        <v>2809</v>
      </c>
      <c r="BS162" s="383"/>
      <c r="BT162" s="384" t="s">
        <v>2992</v>
      </c>
      <c r="BU162" s="385"/>
      <c r="BV162" s="385"/>
      <c r="BW162" s="385"/>
      <c r="BX162" s="385"/>
      <c r="BY162" s="386"/>
      <c r="BZ162" s="386" t="s">
        <v>2413</v>
      </c>
      <c r="CA162" s="386" t="s">
        <v>2414</v>
      </c>
      <c r="CB162" s="387"/>
      <c r="CC162" s="388"/>
      <c r="CD162" s="388"/>
      <c r="CE162" s="388"/>
      <c r="CF162" s="388"/>
      <c r="CG162" s="388"/>
      <c r="CH162" s="389"/>
      <c r="CI162" s="390"/>
      <c r="CJ162" s="390"/>
      <c r="CK162" s="390"/>
      <c r="CL162" s="390"/>
      <c r="CM162" s="390"/>
      <c r="CN162" s="390"/>
      <c r="CO162" s="390"/>
      <c r="CP162" s="390"/>
      <c r="CQ162" s="53" t="s">
        <v>286</v>
      </c>
      <c r="CR162" s="16" t="s">
        <v>295</v>
      </c>
      <c r="CS162" s="16"/>
      <c r="CT162" s="368"/>
      <c r="CU162" s="351"/>
      <c r="CV162" s="350"/>
      <c r="CW162" s="350"/>
      <c r="CX162" s="350"/>
      <c r="CY162" s="350"/>
      <c r="CZ162" s="350"/>
      <c r="DA162" s="350"/>
      <c r="DB162" s="350"/>
      <c r="DC162" s="57"/>
      <c r="DD162" s="17"/>
      <c r="DE162" s="17"/>
      <c r="DF162" s="17"/>
      <c r="DG162" s="17"/>
      <c r="DH162" s="391"/>
      <c r="DI162" s="61"/>
      <c r="DJ162" s="65"/>
      <c r="DK162" s="376"/>
      <c r="DL162" s="376"/>
      <c r="DM162" s="392"/>
      <c r="DN162" s="393" t="s">
        <v>94</v>
      </c>
      <c r="DO162" s="394" t="s">
        <v>200</v>
      </c>
      <c r="DP162" s="394" t="s">
        <v>109</v>
      </c>
      <c r="DQ162" s="394" t="s">
        <v>291</v>
      </c>
      <c r="DR162" s="2"/>
    </row>
    <row r="163" spans="2:122">
      <c r="B163" s="299">
        <v>17326</v>
      </c>
      <c r="C163" s="9" t="s">
        <v>240</v>
      </c>
      <c r="D163" s="9" t="s">
        <v>266</v>
      </c>
      <c r="E163" s="8">
        <v>1998</v>
      </c>
      <c r="F163" s="9" t="s">
        <v>3646</v>
      </c>
      <c r="G163" s="22" t="s">
        <v>296</v>
      </c>
      <c r="H163" s="304"/>
      <c r="I163" s="305"/>
      <c r="J163" s="68" t="s">
        <v>2852</v>
      </c>
      <c r="K163" s="69"/>
      <c r="L163" s="37" t="s">
        <v>106</v>
      </c>
      <c r="M163" s="138">
        <v>4</v>
      </c>
      <c r="N163" s="10"/>
      <c r="O163" s="207">
        <v>176</v>
      </c>
      <c r="P163" s="207">
        <v>68.5</v>
      </c>
      <c r="Q163" s="207">
        <v>55.7</v>
      </c>
      <c r="R163" s="207">
        <v>107.3</v>
      </c>
      <c r="S163" s="207"/>
      <c r="T163" s="207"/>
      <c r="U163" s="207">
        <v>4.2</v>
      </c>
      <c r="V163" s="207"/>
      <c r="W163" s="207"/>
      <c r="X163" s="207">
        <v>34.1</v>
      </c>
      <c r="Y163" s="116"/>
      <c r="Z163" s="207"/>
      <c r="AA163" s="207">
        <v>10.7</v>
      </c>
      <c r="AB163" s="207"/>
      <c r="AC163" s="10">
        <v>3197</v>
      </c>
      <c r="AD163" s="10"/>
      <c r="AE163" s="10"/>
      <c r="AF163" s="27"/>
      <c r="AG163" s="39" t="s">
        <v>241</v>
      </c>
      <c r="AH163" s="205">
        <v>2.8</v>
      </c>
      <c r="AI163" s="11">
        <v>193</v>
      </c>
      <c r="AJ163" s="11">
        <v>5500</v>
      </c>
      <c r="AK163" s="11">
        <v>206</v>
      </c>
      <c r="AL163" s="11">
        <v>3500</v>
      </c>
      <c r="AM163" s="11"/>
      <c r="AN163" s="11"/>
      <c r="AO163" s="11"/>
      <c r="AP163" s="14" t="s">
        <v>146</v>
      </c>
      <c r="AQ163" s="49" t="s">
        <v>91</v>
      </c>
      <c r="AR163" s="40" t="s">
        <v>92</v>
      </c>
      <c r="AS163" s="301" t="s">
        <v>93</v>
      </c>
      <c r="AT163" s="12">
        <v>16.600000000000001</v>
      </c>
      <c r="AU163" s="12">
        <v>20</v>
      </c>
      <c r="AV163" s="12" t="s">
        <v>3790</v>
      </c>
      <c r="AW163" s="30" t="s">
        <v>3911</v>
      </c>
      <c r="AX163" s="12"/>
      <c r="AY163" s="12"/>
      <c r="AZ163" s="12"/>
      <c r="BA163" s="12"/>
      <c r="BB163" s="12"/>
      <c r="BC163" s="12"/>
      <c r="BD163" s="209">
        <v>38.4</v>
      </c>
      <c r="BE163" s="210"/>
      <c r="BF163" s="210">
        <v>41.4</v>
      </c>
      <c r="BG163" s="210">
        <v>54.4</v>
      </c>
      <c r="BH163" s="210">
        <v>37.5</v>
      </c>
      <c r="BI163" s="210"/>
      <c r="BJ163" s="210">
        <v>34.6</v>
      </c>
      <c r="BK163" s="211">
        <v>54.2</v>
      </c>
      <c r="BL163" s="36"/>
      <c r="BM163" s="8"/>
      <c r="BN163" s="8"/>
      <c r="BO163" s="8"/>
      <c r="BP163" s="334" t="s">
        <v>3085</v>
      </c>
      <c r="BQ163" s="300" t="s">
        <v>2515</v>
      </c>
      <c r="BR163" s="300" t="s">
        <v>2809</v>
      </c>
      <c r="BS163" s="300"/>
      <c r="BT163" s="349" t="s">
        <v>2992</v>
      </c>
      <c r="BU163" s="337"/>
      <c r="BV163" s="337"/>
      <c r="BW163" s="337"/>
      <c r="BX163" s="337"/>
      <c r="BY163" s="338"/>
      <c r="BZ163" s="338" t="s">
        <v>2413</v>
      </c>
      <c r="CA163" s="338" t="s">
        <v>2414</v>
      </c>
      <c r="CB163" s="348"/>
      <c r="CC163" s="339"/>
      <c r="CD163" s="339"/>
      <c r="CE163" s="339"/>
      <c r="CF163" s="339"/>
      <c r="CG163" s="339"/>
      <c r="CH163" s="347"/>
      <c r="CI163" s="340"/>
      <c r="CJ163" s="340"/>
      <c r="CK163" s="340"/>
      <c r="CL163" s="340"/>
      <c r="CM163" s="340"/>
      <c r="CN163" s="340"/>
      <c r="CO163" s="340"/>
      <c r="CP163" s="340"/>
      <c r="CQ163" s="52" t="s">
        <v>297</v>
      </c>
      <c r="CR163" s="9" t="s">
        <v>298</v>
      </c>
      <c r="CS163" s="9"/>
      <c r="CT163" s="22"/>
      <c r="CU163" s="54"/>
      <c r="CV163" s="68"/>
      <c r="CW163" s="68"/>
      <c r="CX163" s="68"/>
      <c r="CY163" s="68"/>
      <c r="CZ163" s="68"/>
      <c r="DA163" s="68"/>
      <c r="DB163" s="68"/>
      <c r="DC163" s="56"/>
      <c r="DD163" s="13"/>
      <c r="DE163" s="13"/>
      <c r="DF163" s="13"/>
      <c r="DG163" s="13"/>
      <c r="DH163" s="47"/>
      <c r="DI163" s="60"/>
      <c r="DJ163" s="64"/>
      <c r="DK163" s="301"/>
      <c r="DL163" s="301"/>
      <c r="DM163" s="302"/>
      <c r="DN163" s="67" t="s">
        <v>94</v>
      </c>
      <c r="DO163" s="15" t="s">
        <v>200</v>
      </c>
      <c r="DP163" s="15" t="s">
        <v>109</v>
      </c>
      <c r="DQ163" s="15" t="s">
        <v>291</v>
      </c>
      <c r="DR163" s="2"/>
    </row>
    <row r="164" spans="2:122">
      <c r="B164" s="299">
        <v>17323</v>
      </c>
      <c r="C164" s="9" t="s">
        <v>240</v>
      </c>
      <c r="D164" s="9" t="s">
        <v>266</v>
      </c>
      <c r="E164" s="8">
        <v>1998</v>
      </c>
      <c r="F164" s="9" t="s">
        <v>3645</v>
      </c>
      <c r="G164" s="22" t="s">
        <v>292</v>
      </c>
      <c r="H164" s="304"/>
      <c r="I164" s="305"/>
      <c r="J164" s="68" t="s">
        <v>2853</v>
      </c>
      <c r="K164" s="69"/>
      <c r="L164" s="37" t="s">
        <v>127</v>
      </c>
      <c r="M164" s="138">
        <v>3</v>
      </c>
      <c r="N164" s="10"/>
      <c r="O164" s="207">
        <v>165.7</v>
      </c>
      <c r="P164" s="207">
        <v>67.3</v>
      </c>
      <c r="Q164" s="207">
        <v>54.8</v>
      </c>
      <c r="R164" s="207">
        <v>106.3</v>
      </c>
      <c r="S164" s="207"/>
      <c r="T164" s="207"/>
      <c r="U164" s="207"/>
      <c r="V164" s="207"/>
      <c r="W164" s="207"/>
      <c r="X164" s="207"/>
      <c r="Y164" s="116"/>
      <c r="Z164" s="207"/>
      <c r="AA164" s="207">
        <v>15</v>
      </c>
      <c r="AB164" s="207"/>
      <c r="AC164" s="10">
        <v>2778</v>
      </c>
      <c r="AD164" s="10"/>
      <c r="AE164" s="10"/>
      <c r="AF164" s="27"/>
      <c r="AG164" s="39" t="s">
        <v>89</v>
      </c>
      <c r="AH164" s="205">
        <v>1.9</v>
      </c>
      <c r="AI164" s="11">
        <v>138</v>
      </c>
      <c r="AJ164" s="11">
        <v>6000</v>
      </c>
      <c r="AK164" s="11">
        <v>133</v>
      </c>
      <c r="AL164" s="11">
        <v>4300</v>
      </c>
      <c r="AM164" s="11"/>
      <c r="AN164" s="11"/>
      <c r="AO164" s="11"/>
      <c r="AP164" s="14" t="s">
        <v>146</v>
      </c>
      <c r="AQ164" s="49" t="s">
        <v>91</v>
      </c>
      <c r="AR164" s="40" t="s">
        <v>92</v>
      </c>
      <c r="AS164" s="301" t="s">
        <v>93</v>
      </c>
      <c r="AT164" s="12">
        <v>14.5</v>
      </c>
      <c r="AU164" s="12">
        <v>24</v>
      </c>
      <c r="AV164" s="12" t="s">
        <v>3808</v>
      </c>
      <c r="AW164" s="30" t="s">
        <v>3836</v>
      </c>
      <c r="AX164" s="12"/>
      <c r="AY164" s="12"/>
      <c r="AZ164" s="12"/>
      <c r="BA164" s="12"/>
      <c r="BB164" s="12"/>
      <c r="BC164" s="12"/>
      <c r="BD164" s="209">
        <v>38.700000000000003</v>
      </c>
      <c r="BE164" s="210"/>
      <c r="BF164" s="210">
        <v>41.1</v>
      </c>
      <c r="BG164" s="210">
        <v>54</v>
      </c>
      <c r="BH164" s="210">
        <v>37</v>
      </c>
      <c r="BI164" s="210"/>
      <c r="BJ164" s="210">
        <v>32.6</v>
      </c>
      <c r="BK164" s="211">
        <v>53.1</v>
      </c>
      <c r="BL164" s="36"/>
      <c r="BM164" s="8"/>
      <c r="BN164" s="8"/>
      <c r="BO164" s="8"/>
      <c r="BP164" s="334" t="s">
        <v>3086</v>
      </c>
      <c r="BQ164" s="300" t="s">
        <v>2515</v>
      </c>
      <c r="BR164" s="300" t="s">
        <v>2809</v>
      </c>
      <c r="BS164" s="300"/>
      <c r="BT164" s="349" t="s">
        <v>2992</v>
      </c>
      <c r="BU164" s="337"/>
      <c r="BV164" s="337"/>
      <c r="BW164" s="337"/>
      <c r="BX164" s="337"/>
      <c r="BY164" s="338"/>
      <c r="BZ164" s="338" t="s">
        <v>2413</v>
      </c>
      <c r="CA164" s="338" t="s">
        <v>2414</v>
      </c>
      <c r="CB164" s="348"/>
      <c r="CC164" s="339"/>
      <c r="CD164" s="339"/>
      <c r="CE164" s="339"/>
      <c r="CF164" s="339"/>
      <c r="CG164" s="339"/>
      <c r="CH164" s="347"/>
      <c r="CI164" s="340"/>
      <c r="CJ164" s="340"/>
      <c r="CK164" s="340"/>
      <c r="CL164" s="340"/>
      <c r="CM164" s="340"/>
      <c r="CN164" s="340"/>
      <c r="CO164" s="340"/>
      <c r="CP164" s="340"/>
      <c r="CQ164" s="52" t="s">
        <v>293</v>
      </c>
      <c r="CR164" s="9" t="s">
        <v>295</v>
      </c>
      <c r="CS164" s="9"/>
      <c r="CT164" s="22"/>
      <c r="CU164" s="54"/>
      <c r="CV164" s="68"/>
      <c r="CW164" s="68"/>
      <c r="CX164" s="68"/>
      <c r="CY164" s="68"/>
      <c r="CZ164" s="68"/>
      <c r="DA164" s="68"/>
      <c r="DB164" s="68"/>
      <c r="DC164" s="56"/>
      <c r="DD164" s="13"/>
      <c r="DE164" s="13"/>
      <c r="DF164" s="13"/>
      <c r="DG164" s="13"/>
      <c r="DH164" s="47"/>
      <c r="DI164" s="60"/>
      <c r="DJ164" s="64"/>
      <c r="DK164" s="301"/>
      <c r="DL164" s="301"/>
      <c r="DM164" s="302"/>
      <c r="DN164" s="67" t="s">
        <v>94</v>
      </c>
      <c r="DO164" s="15" t="s">
        <v>200</v>
      </c>
      <c r="DP164" s="15" t="s">
        <v>109</v>
      </c>
      <c r="DQ164" s="15" t="s">
        <v>291</v>
      </c>
      <c r="DR164" s="2"/>
    </row>
    <row r="165" spans="2:122">
      <c r="B165" s="299">
        <v>17324</v>
      </c>
      <c r="C165" s="9" t="s">
        <v>240</v>
      </c>
      <c r="D165" s="9" t="s">
        <v>266</v>
      </c>
      <c r="E165" s="8">
        <v>1998</v>
      </c>
      <c r="F165" s="9" t="s">
        <v>3649</v>
      </c>
      <c r="G165" s="22" t="s">
        <v>307</v>
      </c>
      <c r="H165" s="304"/>
      <c r="I165" s="305"/>
      <c r="J165" s="68" t="s">
        <v>2854</v>
      </c>
      <c r="K165" s="69"/>
      <c r="L165" s="37" t="s">
        <v>192</v>
      </c>
      <c r="M165" s="138">
        <v>2</v>
      </c>
      <c r="N165" s="10"/>
      <c r="O165" s="207">
        <v>174.5</v>
      </c>
      <c r="P165" s="207">
        <v>67.3</v>
      </c>
      <c r="Q165" s="207">
        <v>53.1</v>
      </c>
      <c r="R165" s="207">
        <v>106.3</v>
      </c>
      <c r="S165" s="207"/>
      <c r="T165" s="207"/>
      <c r="U165" s="207"/>
      <c r="V165" s="207"/>
      <c r="W165" s="207"/>
      <c r="X165" s="207">
        <v>34.1</v>
      </c>
      <c r="Y165" s="116"/>
      <c r="Z165" s="207"/>
      <c r="AA165" s="207">
        <v>8.9</v>
      </c>
      <c r="AB165" s="207"/>
      <c r="AC165" s="10">
        <v>3296</v>
      </c>
      <c r="AD165" s="10"/>
      <c r="AE165" s="10"/>
      <c r="AF165" s="27"/>
      <c r="AG165" s="39" t="s">
        <v>241</v>
      </c>
      <c r="AH165" s="205">
        <v>2.5</v>
      </c>
      <c r="AI165" s="11">
        <v>168</v>
      </c>
      <c r="AJ165" s="11">
        <v>5500</v>
      </c>
      <c r="AK165" s="11">
        <v>181</v>
      </c>
      <c r="AL165" s="11">
        <v>3950</v>
      </c>
      <c r="AM165" s="11"/>
      <c r="AN165" s="11"/>
      <c r="AO165" s="11"/>
      <c r="AP165" s="14" t="s">
        <v>146</v>
      </c>
      <c r="AQ165" s="49" t="s">
        <v>91</v>
      </c>
      <c r="AR165" s="40" t="s">
        <v>92</v>
      </c>
      <c r="AS165" s="301" t="s">
        <v>93</v>
      </c>
      <c r="AT165" s="12">
        <v>16.399999999999999</v>
      </c>
      <c r="AU165" s="12">
        <v>21</v>
      </c>
      <c r="AV165" s="12" t="s">
        <v>3804</v>
      </c>
      <c r="AW165" s="30" t="s">
        <v>3847</v>
      </c>
      <c r="AX165" s="12"/>
      <c r="AY165" s="12"/>
      <c r="AZ165" s="12"/>
      <c r="BA165" s="12"/>
      <c r="BB165" s="12"/>
      <c r="BC165" s="12"/>
      <c r="BD165" s="209">
        <v>38.1</v>
      </c>
      <c r="BE165" s="210"/>
      <c r="BF165" s="210">
        <v>41.2</v>
      </c>
      <c r="BG165" s="210">
        <v>53.2</v>
      </c>
      <c r="BH165" s="210">
        <v>36.299999999999997</v>
      </c>
      <c r="BI165" s="210"/>
      <c r="BJ165" s="210">
        <v>28.1</v>
      </c>
      <c r="BK165" s="211">
        <v>43.6</v>
      </c>
      <c r="BL165" s="36"/>
      <c r="BM165" s="8"/>
      <c r="BN165" s="8"/>
      <c r="BO165" s="8"/>
      <c r="BP165" s="334" t="s">
        <v>3087</v>
      </c>
      <c r="BQ165" s="300" t="s">
        <v>2515</v>
      </c>
      <c r="BR165" s="300" t="s">
        <v>2809</v>
      </c>
      <c r="BS165" s="300"/>
      <c r="BT165" s="349" t="s">
        <v>2992</v>
      </c>
      <c r="BU165" s="337"/>
      <c r="BV165" s="337"/>
      <c r="BW165" s="337"/>
      <c r="BX165" s="337"/>
      <c r="BY165" s="338"/>
      <c r="BZ165" s="338" t="s">
        <v>2413</v>
      </c>
      <c r="CA165" s="338" t="s">
        <v>2414</v>
      </c>
      <c r="CB165" s="348"/>
      <c r="CC165" s="339"/>
      <c r="CD165" s="339"/>
      <c r="CE165" s="339"/>
      <c r="CF165" s="339"/>
      <c r="CG165" s="339"/>
      <c r="CH165" s="347"/>
      <c r="CI165" s="340"/>
      <c r="CJ165" s="340"/>
      <c r="CK165" s="340"/>
      <c r="CL165" s="340"/>
      <c r="CM165" s="340"/>
      <c r="CN165" s="340"/>
      <c r="CO165" s="340"/>
      <c r="CP165" s="340"/>
      <c r="CQ165" s="52" t="s">
        <v>308</v>
      </c>
      <c r="CR165" s="9" t="s">
        <v>270</v>
      </c>
      <c r="CS165" s="9"/>
      <c r="CT165" s="22"/>
      <c r="CU165" s="54"/>
      <c r="CV165" s="68"/>
      <c r="CW165" s="68"/>
      <c r="CX165" s="68"/>
      <c r="CY165" s="68"/>
      <c r="CZ165" s="68"/>
      <c r="DA165" s="68"/>
      <c r="DB165" s="68"/>
      <c r="DC165" s="56"/>
      <c r="DD165" s="13"/>
      <c r="DE165" s="13"/>
      <c r="DF165" s="13"/>
      <c r="DG165" s="13"/>
      <c r="DH165" s="47"/>
      <c r="DI165" s="60"/>
      <c r="DJ165" s="64"/>
      <c r="DK165" s="301"/>
      <c r="DL165" s="301"/>
      <c r="DM165" s="302"/>
      <c r="DN165" s="67" t="s">
        <v>94</v>
      </c>
      <c r="DO165" s="15" t="s">
        <v>200</v>
      </c>
      <c r="DP165" s="15" t="s">
        <v>109</v>
      </c>
      <c r="DQ165" s="15" t="s">
        <v>291</v>
      </c>
      <c r="DR165" s="2"/>
    </row>
    <row r="166" spans="2:122">
      <c r="B166" s="299">
        <v>17328</v>
      </c>
      <c r="C166" s="9" t="s">
        <v>240</v>
      </c>
      <c r="D166" s="9" t="s">
        <v>266</v>
      </c>
      <c r="E166" s="8">
        <v>1998</v>
      </c>
      <c r="F166" s="9" t="s">
        <v>3646</v>
      </c>
      <c r="G166" s="22" t="s">
        <v>299</v>
      </c>
      <c r="H166" s="304"/>
      <c r="I166" s="305"/>
      <c r="J166" s="68" t="s">
        <v>2855</v>
      </c>
      <c r="K166" s="69"/>
      <c r="L166" s="37" t="s">
        <v>192</v>
      </c>
      <c r="M166" s="138">
        <v>2</v>
      </c>
      <c r="N166" s="10"/>
      <c r="O166" s="207">
        <v>174.5</v>
      </c>
      <c r="P166" s="207">
        <v>67.3</v>
      </c>
      <c r="Q166" s="207">
        <v>53.1</v>
      </c>
      <c r="R166" s="207">
        <v>106.3</v>
      </c>
      <c r="S166" s="207"/>
      <c r="T166" s="207"/>
      <c r="U166" s="207"/>
      <c r="V166" s="207"/>
      <c r="W166" s="207"/>
      <c r="X166" s="207">
        <v>34.1</v>
      </c>
      <c r="Y166" s="116"/>
      <c r="Z166" s="207"/>
      <c r="AA166" s="207">
        <v>8.9</v>
      </c>
      <c r="AB166" s="207"/>
      <c r="AC166" s="10">
        <v>3395</v>
      </c>
      <c r="AD166" s="10"/>
      <c r="AE166" s="10"/>
      <c r="AF166" s="27"/>
      <c r="AG166" s="39" t="s">
        <v>241</v>
      </c>
      <c r="AH166" s="205">
        <v>2.8</v>
      </c>
      <c r="AI166" s="11">
        <v>190</v>
      </c>
      <c r="AJ166" s="11">
        <v>5300</v>
      </c>
      <c r="AK166" s="11">
        <v>206</v>
      </c>
      <c r="AL166" s="11">
        <v>3950</v>
      </c>
      <c r="AM166" s="11"/>
      <c r="AN166" s="11"/>
      <c r="AO166" s="11"/>
      <c r="AP166" s="14" t="s">
        <v>146</v>
      </c>
      <c r="AQ166" s="49" t="s">
        <v>91</v>
      </c>
      <c r="AR166" s="40" t="s">
        <v>92</v>
      </c>
      <c r="AS166" s="301" t="s">
        <v>93</v>
      </c>
      <c r="AT166" s="12">
        <v>16.399999999999999</v>
      </c>
      <c r="AU166" s="12">
        <v>20</v>
      </c>
      <c r="AV166" s="12" t="s">
        <v>3790</v>
      </c>
      <c r="AW166" s="30" t="s">
        <v>3915</v>
      </c>
      <c r="AX166" s="12"/>
      <c r="AY166" s="12"/>
      <c r="AZ166" s="12"/>
      <c r="BA166" s="12"/>
      <c r="BB166" s="12"/>
      <c r="BC166" s="12"/>
      <c r="BD166" s="209">
        <v>38.1</v>
      </c>
      <c r="BE166" s="210"/>
      <c r="BF166" s="210">
        <v>41.2</v>
      </c>
      <c r="BG166" s="210">
        <v>53.2</v>
      </c>
      <c r="BH166" s="210">
        <v>36.299999999999997</v>
      </c>
      <c r="BI166" s="210"/>
      <c r="BJ166" s="210">
        <v>28.1</v>
      </c>
      <c r="BK166" s="211">
        <v>43.6</v>
      </c>
      <c r="BL166" s="36"/>
      <c r="BM166" s="8"/>
      <c r="BN166" s="8"/>
      <c r="BO166" s="8"/>
      <c r="BP166" s="334" t="s">
        <v>3088</v>
      </c>
      <c r="BQ166" s="300" t="s">
        <v>2515</v>
      </c>
      <c r="BR166" s="300" t="s">
        <v>2809</v>
      </c>
      <c r="BS166" s="300"/>
      <c r="BT166" s="349" t="s">
        <v>2992</v>
      </c>
      <c r="BU166" s="337"/>
      <c r="BV166" s="337"/>
      <c r="BW166" s="337"/>
      <c r="BX166" s="337"/>
      <c r="BY166" s="338"/>
      <c r="BZ166" s="338" t="s">
        <v>2413</v>
      </c>
      <c r="CA166" s="338" t="s">
        <v>2414</v>
      </c>
      <c r="CB166" s="348"/>
      <c r="CC166" s="339"/>
      <c r="CD166" s="339"/>
      <c r="CE166" s="339"/>
      <c r="CF166" s="339"/>
      <c r="CG166" s="339"/>
      <c r="CH166" s="347"/>
      <c r="CI166" s="340"/>
      <c r="CJ166" s="340"/>
      <c r="CK166" s="340"/>
      <c r="CL166" s="340"/>
      <c r="CM166" s="340"/>
      <c r="CN166" s="340"/>
      <c r="CO166" s="340"/>
      <c r="CP166" s="340"/>
      <c r="CQ166" s="52" t="s">
        <v>300</v>
      </c>
      <c r="CR166" s="9" t="s">
        <v>298</v>
      </c>
      <c r="CS166" s="9"/>
      <c r="CT166" s="22"/>
      <c r="CU166" s="54"/>
      <c r="CV166" s="68"/>
      <c r="CW166" s="68"/>
      <c r="CX166" s="68"/>
      <c r="CY166" s="68"/>
      <c r="CZ166" s="68"/>
      <c r="DA166" s="68"/>
      <c r="DB166" s="68"/>
      <c r="DC166" s="56"/>
      <c r="DD166" s="13"/>
      <c r="DE166" s="13"/>
      <c r="DF166" s="13"/>
      <c r="DG166" s="13"/>
      <c r="DH166" s="47"/>
      <c r="DI166" s="60"/>
      <c r="DJ166" s="64"/>
      <c r="DK166" s="301"/>
      <c r="DL166" s="301"/>
      <c r="DM166" s="302"/>
      <c r="DN166" s="67" t="s">
        <v>94</v>
      </c>
      <c r="DO166" s="15" t="s">
        <v>200</v>
      </c>
      <c r="DP166" s="15" t="s">
        <v>109</v>
      </c>
      <c r="DQ166" s="15" t="s">
        <v>291</v>
      </c>
      <c r="DR166" s="2"/>
    </row>
    <row r="167" spans="2:122">
      <c r="B167" s="299">
        <v>17325</v>
      </c>
      <c r="C167" s="9" t="s">
        <v>240</v>
      </c>
      <c r="D167" s="9" t="s">
        <v>266</v>
      </c>
      <c r="E167" s="8">
        <v>1998</v>
      </c>
      <c r="F167" s="9" t="s">
        <v>3650</v>
      </c>
      <c r="G167" s="22" t="s">
        <v>309</v>
      </c>
      <c r="H167" s="304"/>
      <c r="I167" s="305"/>
      <c r="J167" s="68" t="s">
        <v>2856</v>
      </c>
      <c r="K167" s="69"/>
      <c r="L167" s="37" t="s">
        <v>88</v>
      </c>
      <c r="M167" s="138">
        <v>2</v>
      </c>
      <c r="N167" s="10"/>
      <c r="O167" s="207">
        <v>174.5</v>
      </c>
      <c r="P167" s="207">
        <v>67.3</v>
      </c>
      <c r="Q167" s="207">
        <v>53.8</v>
      </c>
      <c r="R167" s="207">
        <v>106.3</v>
      </c>
      <c r="S167" s="207"/>
      <c r="T167" s="207"/>
      <c r="U167" s="207"/>
      <c r="V167" s="207"/>
      <c r="W167" s="207"/>
      <c r="X167" s="207">
        <v>34.1</v>
      </c>
      <c r="Y167" s="116"/>
      <c r="Z167" s="207"/>
      <c r="AA167" s="207">
        <v>9.1999999999999993</v>
      </c>
      <c r="AB167" s="207"/>
      <c r="AC167" s="10">
        <v>3075</v>
      </c>
      <c r="AD167" s="10"/>
      <c r="AE167" s="10"/>
      <c r="AF167" s="27"/>
      <c r="AG167" s="39" t="s">
        <v>241</v>
      </c>
      <c r="AH167" s="205">
        <v>2.5</v>
      </c>
      <c r="AI167" s="11">
        <v>168</v>
      </c>
      <c r="AJ167" s="11">
        <v>5500</v>
      </c>
      <c r="AK167" s="11">
        <v>181</v>
      </c>
      <c r="AL167" s="11">
        <v>3950</v>
      </c>
      <c r="AM167" s="11"/>
      <c r="AN167" s="11"/>
      <c r="AO167" s="11"/>
      <c r="AP167" s="14" t="s">
        <v>146</v>
      </c>
      <c r="AQ167" s="49" t="s">
        <v>91</v>
      </c>
      <c r="AR167" s="40" t="s">
        <v>92</v>
      </c>
      <c r="AS167" s="301" t="s">
        <v>93</v>
      </c>
      <c r="AT167" s="12">
        <v>16.399999999999999</v>
      </c>
      <c r="AU167" s="12">
        <v>21</v>
      </c>
      <c r="AV167" s="12" t="s">
        <v>3804</v>
      </c>
      <c r="AW167" s="30" t="s">
        <v>3847</v>
      </c>
      <c r="AX167" s="12"/>
      <c r="AY167" s="12"/>
      <c r="AZ167" s="12"/>
      <c r="BA167" s="12"/>
      <c r="BB167" s="12"/>
      <c r="BC167" s="12"/>
      <c r="BD167" s="209">
        <v>37.799999999999997</v>
      </c>
      <c r="BE167" s="210"/>
      <c r="BF167" s="210">
        <v>41.2</v>
      </c>
      <c r="BG167" s="210">
        <v>53.2</v>
      </c>
      <c r="BH167" s="210">
        <v>36.6</v>
      </c>
      <c r="BI167" s="210"/>
      <c r="BJ167" s="210">
        <v>32.700000000000003</v>
      </c>
      <c r="BK167" s="211">
        <v>52.1</v>
      </c>
      <c r="BL167" s="36"/>
      <c r="BM167" s="8"/>
      <c r="BN167" s="8"/>
      <c r="BO167" s="8"/>
      <c r="BP167" s="334" t="s">
        <v>3089</v>
      </c>
      <c r="BQ167" s="300" t="s">
        <v>2515</v>
      </c>
      <c r="BR167" s="300" t="s">
        <v>2809</v>
      </c>
      <c r="BS167" s="300"/>
      <c r="BT167" s="349" t="s">
        <v>2992</v>
      </c>
      <c r="BU167" s="337"/>
      <c r="BV167" s="337"/>
      <c r="BW167" s="337"/>
      <c r="BX167" s="337"/>
      <c r="BY167" s="338"/>
      <c r="BZ167" s="338" t="s">
        <v>2413</v>
      </c>
      <c r="CA167" s="338" t="s">
        <v>2414</v>
      </c>
      <c r="CB167" s="348"/>
      <c r="CC167" s="339"/>
      <c r="CD167" s="339"/>
      <c r="CE167" s="339"/>
      <c r="CF167" s="339"/>
      <c r="CG167" s="339"/>
      <c r="CH167" s="347"/>
      <c r="CI167" s="340"/>
      <c r="CJ167" s="340"/>
      <c r="CK167" s="340"/>
      <c r="CL167" s="340"/>
      <c r="CM167" s="340"/>
      <c r="CN167" s="340"/>
      <c r="CO167" s="340"/>
      <c r="CP167" s="340"/>
      <c r="CQ167" s="52" t="s">
        <v>310</v>
      </c>
      <c r="CR167" s="9" t="s">
        <v>270</v>
      </c>
      <c r="CS167" s="9"/>
      <c r="CT167" s="22"/>
      <c r="CU167" s="54"/>
      <c r="CV167" s="68"/>
      <c r="CW167" s="68"/>
      <c r="CX167" s="68"/>
      <c r="CY167" s="68"/>
      <c r="CZ167" s="68"/>
      <c r="DA167" s="68"/>
      <c r="DB167" s="68"/>
      <c r="DC167" s="56"/>
      <c r="DD167" s="13"/>
      <c r="DE167" s="13"/>
      <c r="DF167" s="13"/>
      <c r="DG167" s="13"/>
      <c r="DH167" s="47"/>
      <c r="DI167" s="60"/>
      <c r="DJ167" s="64"/>
      <c r="DK167" s="301"/>
      <c r="DL167" s="301"/>
      <c r="DM167" s="302"/>
      <c r="DN167" s="67" t="s">
        <v>94</v>
      </c>
      <c r="DO167" s="15" t="s">
        <v>200</v>
      </c>
      <c r="DP167" s="15" t="s">
        <v>109</v>
      </c>
      <c r="DQ167" s="15" t="s">
        <v>291</v>
      </c>
      <c r="DR167" s="2"/>
    </row>
    <row r="168" spans="2:122">
      <c r="B168" s="299">
        <v>17330</v>
      </c>
      <c r="C168" s="9" t="s">
        <v>240</v>
      </c>
      <c r="D168" s="9" t="s">
        <v>266</v>
      </c>
      <c r="E168" s="8">
        <v>1998</v>
      </c>
      <c r="F168" s="9" t="s">
        <v>3647</v>
      </c>
      <c r="G168" s="22" t="s">
        <v>301</v>
      </c>
      <c r="H168" s="304"/>
      <c r="I168" s="305"/>
      <c r="J168" s="68" t="s">
        <v>2857</v>
      </c>
      <c r="K168" s="69"/>
      <c r="L168" s="37" t="s">
        <v>88</v>
      </c>
      <c r="M168" s="138">
        <v>2</v>
      </c>
      <c r="N168" s="10"/>
      <c r="O168" s="207">
        <v>174.5</v>
      </c>
      <c r="P168" s="207">
        <v>67.3</v>
      </c>
      <c r="Q168" s="207">
        <v>53.8</v>
      </c>
      <c r="R168" s="207">
        <v>106.3</v>
      </c>
      <c r="S168" s="207"/>
      <c r="T168" s="207"/>
      <c r="U168" s="207"/>
      <c r="V168" s="207"/>
      <c r="W168" s="207"/>
      <c r="X168" s="207">
        <v>34.1</v>
      </c>
      <c r="Y168" s="116"/>
      <c r="Z168" s="207"/>
      <c r="AA168" s="207">
        <v>9.1999999999999993</v>
      </c>
      <c r="AB168" s="207"/>
      <c r="AC168" s="10">
        <v>3142</v>
      </c>
      <c r="AD168" s="10"/>
      <c r="AE168" s="10"/>
      <c r="AF168" s="27"/>
      <c r="AG168" s="39" t="s">
        <v>241</v>
      </c>
      <c r="AH168" s="205">
        <v>2.8</v>
      </c>
      <c r="AI168" s="11">
        <v>190</v>
      </c>
      <c r="AJ168" s="11">
        <v>5300</v>
      </c>
      <c r="AK168" s="11">
        <v>206</v>
      </c>
      <c r="AL168" s="11">
        <v>3950</v>
      </c>
      <c r="AM168" s="11"/>
      <c r="AN168" s="11"/>
      <c r="AO168" s="11"/>
      <c r="AP168" s="14" t="s">
        <v>146</v>
      </c>
      <c r="AQ168" s="49" t="s">
        <v>91</v>
      </c>
      <c r="AR168" s="40" t="s">
        <v>92</v>
      </c>
      <c r="AS168" s="301" t="s">
        <v>93</v>
      </c>
      <c r="AT168" s="12">
        <v>16.399999999999999</v>
      </c>
      <c r="AU168" s="12">
        <v>20</v>
      </c>
      <c r="AV168" s="12" t="s">
        <v>3790</v>
      </c>
      <c r="AW168" s="30" t="s">
        <v>3915</v>
      </c>
      <c r="AX168" s="12"/>
      <c r="AY168" s="12"/>
      <c r="AZ168" s="12"/>
      <c r="BA168" s="12"/>
      <c r="BB168" s="12"/>
      <c r="BC168" s="12"/>
      <c r="BD168" s="209">
        <v>37.799999999999997</v>
      </c>
      <c r="BE168" s="210"/>
      <c r="BF168" s="210">
        <v>41.2</v>
      </c>
      <c r="BG168" s="210">
        <v>53.2</v>
      </c>
      <c r="BH168" s="210">
        <v>36.6</v>
      </c>
      <c r="BI168" s="210"/>
      <c r="BJ168" s="210">
        <v>32.700000000000003</v>
      </c>
      <c r="BK168" s="211">
        <v>52.1</v>
      </c>
      <c r="BL168" s="36"/>
      <c r="BM168" s="8"/>
      <c r="BN168" s="8"/>
      <c r="BO168" s="8"/>
      <c r="BP168" s="334" t="s">
        <v>3090</v>
      </c>
      <c r="BQ168" s="300" t="s">
        <v>2515</v>
      </c>
      <c r="BR168" s="300" t="s">
        <v>2809</v>
      </c>
      <c r="BS168" s="300"/>
      <c r="BT168" s="349" t="s">
        <v>2992</v>
      </c>
      <c r="BU168" s="337"/>
      <c r="BV168" s="337"/>
      <c r="BW168" s="337"/>
      <c r="BX168" s="337"/>
      <c r="BY168" s="338"/>
      <c r="BZ168" s="338" t="s">
        <v>2413</v>
      </c>
      <c r="CA168" s="338" t="s">
        <v>2414</v>
      </c>
      <c r="CB168" s="348"/>
      <c r="CC168" s="339"/>
      <c r="CD168" s="339"/>
      <c r="CE168" s="339"/>
      <c r="CF168" s="339"/>
      <c r="CG168" s="339"/>
      <c r="CH168" s="347"/>
      <c r="CI168" s="340"/>
      <c r="CJ168" s="340"/>
      <c r="CK168" s="340"/>
      <c r="CL168" s="340"/>
      <c r="CM168" s="340"/>
      <c r="CN168" s="340"/>
      <c r="CO168" s="340"/>
      <c r="CP168" s="340"/>
      <c r="CQ168" s="52" t="s">
        <v>303</v>
      </c>
      <c r="CR168" s="9" t="s">
        <v>298</v>
      </c>
      <c r="CS168" s="9"/>
      <c r="CT168" s="22"/>
      <c r="CU168" s="54"/>
      <c r="CV168" s="68"/>
      <c r="CW168" s="68"/>
      <c r="CX168" s="68"/>
      <c r="CY168" s="68"/>
      <c r="CZ168" s="68"/>
      <c r="DA168" s="68"/>
      <c r="DB168" s="68"/>
      <c r="DC168" s="56"/>
      <c r="DD168" s="13"/>
      <c r="DE168" s="13"/>
      <c r="DF168" s="13"/>
      <c r="DG168" s="13"/>
      <c r="DH168" s="47"/>
      <c r="DI168" s="60"/>
      <c r="DJ168" s="64"/>
      <c r="DK168" s="301"/>
      <c r="DL168" s="301"/>
      <c r="DM168" s="302"/>
      <c r="DN168" s="67" t="s">
        <v>94</v>
      </c>
      <c r="DO168" s="15" t="s">
        <v>200</v>
      </c>
      <c r="DP168" s="15" t="s">
        <v>109</v>
      </c>
      <c r="DQ168" s="15" t="s">
        <v>291</v>
      </c>
      <c r="DR168" s="2"/>
    </row>
    <row r="169" spans="2:122">
      <c r="B169" s="299">
        <v>17341</v>
      </c>
      <c r="C169" s="9" t="s">
        <v>240</v>
      </c>
      <c r="D169" s="237" t="s">
        <v>266</v>
      </c>
      <c r="E169" s="8">
        <v>1998</v>
      </c>
      <c r="F169" s="237" t="s">
        <v>283</v>
      </c>
      <c r="G169" s="238" t="s">
        <v>305</v>
      </c>
      <c r="H169" s="304"/>
      <c r="I169" s="305"/>
      <c r="J169" s="68" t="s">
        <v>2858</v>
      </c>
      <c r="K169" s="69"/>
      <c r="L169" s="37" t="s">
        <v>106</v>
      </c>
      <c r="M169" s="138">
        <v>4</v>
      </c>
      <c r="N169" s="10"/>
      <c r="O169" s="207">
        <v>174.5</v>
      </c>
      <c r="P169" s="207">
        <v>66.900000000000006</v>
      </c>
      <c r="Q169" s="207">
        <v>53.7</v>
      </c>
      <c r="R169" s="207">
        <v>107.3</v>
      </c>
      <c r="S169" s="207"/>
      <c r="T169" s="207"/>
      <c r="U169" s="207"/>
      <c r="V169" s="207"/>
      <c r="W169" s="207"/>
      <c r="X169" s="207">
        <v>34.1</v>
      </c>
      <c r="Y169" s="116"/>
      <c r="Z169" s="207"/>
      <c r="AA169" s="207">
        <v>10.7</v>
      </c>
      <c r="AB169" s="207"/>
      <c r="AC169" s="10">
        <v>3175</v>
      </c>
      <c r="AD169" s="10"/>
      <c r="AE169" s="10"/>
      <c r="AF169" s="27"/>
      <c r="AG169" s="39" t="s">
        <v>241</v>
      </c>
      <c r="AH169" s="205">
        <v>3.2</v>
      </c>
      <c r="AI169" s="11">
        <v>240</v>
      </c>
      <c r="AJ169" s="11">
        <v>6000</v>
      </c>
      <c r="AK169" s="11">
        <v>236</v>
      </c>
      <c r="AL169" s="11">
        <v>3800</v>
      </c>
      <c r="AM169" s="11"/>
      <c r="AN169" s="11"/>
      <c r="AO169" s="11"/>
      <c r="AP169" s="14" t="s">
        <v>146</v>
      </c>
      <c r="AQ169" s="49" t="s">
        <v>91</v>
      </c>
      <c r="AR169" s="40" t="s">
        <v>92</v>
      </c>
      <c r="AS169" s="301" t="s">
        <v>93</v>
      </c>
      <c r="AT169" s="12">
        <v>16.399999999999999</v>
      </c>
      <c r="AU169" s="12">
        <v>21</v>
      </c>
      <c r="AV169" s="12" t="s">
        <v>3793</v>
      </c>
      <c r="AW169" s="30" t="s">
        <v>3843</v>
      </c>
      <c r="AX169" s="12"/>
      <c r="AY169" s="12"/>
      <c r="AZ169" s="12"/>
      <c r="BA169" s="12"/>
      <c r="BB169" s="12"/>
      <c r="BC169" s="12"/>
      <c r="BD169" s="209">
        <v>38.1</v>
      </c>
      <c r="BE169" s="210"/>
      <c r="BF169" s="210">
        <v>41.4</v>
      </c>
      <c r="BG169" s="210">
        <v>54.4</v>
      </c>
      <c r="BH169" s="210">
        <v>37.299999999999997</v>
      </c>
      <c r="BI169" s="210"/>
      <c r="BJ169" s="210">
        <v>34.6</v>
      </c>
      <c r="BK169" s="211">
        <v>54.2</v>
      </c>
      <c r="BL169" s="36"/>
      <c r="BM169" s="8"/>
      <c r="BN169" s="8"/>
      <c r="BO169" s="8"/>
      <c r="BP169" s="334" t="s">
        <v>3091</v>
      </c>
      <c r="BQ169" s="300" t="s">
        <v>2516</v>
      </c>
      <c r="BR169" s="300" t="s">
        <v>2415</v>
      </c>
      <c r="BS169" s="300"/>
      <c r="BT169" s="349" t="s">
        <v>2993</v>
      </c>
      <c r="BU169" s="337"/>
      <c r="BV169" s="337"/>
      <c r="BW169" s="337"/>
      <c r="BX169" s="337"/>
      <c r="BY169" s="338"/>
      <c r="BZ169" s="338" t="s">
        <v>2416</v>
      </c>
      <c r="CA169" s="338" t="s">
        <v>2414</v>
      </c>
      <c r="CB169" s="348"/>
      <c r="CC169" s="339"/>
      <c r="CD169" s="339"/>
      <c r="CE169" s="339"/>
      <c r="CF169" s="339"/>
      <c r="CG169" s="339"/>
      <c r="CH169" s="347"/>
      <c r="CI169" s="340"/>
      <c r="CJ169" s="340"/>
      <c r="CK169" s="340"/>
      <c r="CL169" s="340"/>
      <c r="CM169" s="340"/>
      <c r="CN169" s="340"/>
      <c r="CO169" s="340"/>
      <c r="CP169" s="340"/>
      <c r="CQ169" s="303" t="s">
        <v>306</v>
      </c>
      <c r="CR169" s="9" t="s">
        <v>304</v>
      </c>
      <c r="CS169" s="9"/>
      <c r="CT169" s="22"/>
      <c r="CU169" s="54"/>
      <c r="CV169" s="68"/>
      <c r="CW169" s="68"/>
      <c r="CX169" s="68"/>
      <c r="CY169" s="68"/>
      <c r="CZ169" s="68"/>
      <c r="DA169" s="68"/>
      <c r="DB169" s="68"/>
      <c r="DC169" s="56"/>
      <c r="DD169" s="13"/>
      <c r="DE169" s="13"/>
      <c r="DF169" s="13"/>
      <c r="DG169" s="13"/>
      <c r="DH169" s="47"/>
      <c r="DI169" s="60"/>
      <c r="DJ169" s="64"/>
      <c r="DK169" s="301"/>
      <c r="DL169" s="301"/>
      <c r="DM169" s="302"/>
      <c r="DN169" s="67" t="s">
        <v>94</v>
      </c>
      <c r="DO169" s="15" t="s">
        <v>200</v>
      </c>
      <c r="DP169" s="15" t="s">
        <v>109</v>
      </c>
      <c r="DQ169" s="15" t="s">
        <v>291</v>
      </c>
      <c r="DR169" s="2"/>
    </row>
    <row r="170" spans="2:122">
      <c r="B170" s="299">
        <v>17340</v>
      </c>
      <c r="C170" s="9" t="s">
        <v>240</v>
      </c>
      <c r="D170" s="237" t="s">
        <v>266</v>
      </c>
      <c r="E170" s="8">
        <v>1998</v>
      </c>
      <c r="F170" s="237" t="s">
        <v>283</v>
      </c>
      <c r="G170" s="238" t="s">
        <v>282</v>
      </c>
      <c r="H170" s="304"/>
      <c r="I170" s="305"/>
      <c r="J170" s="68" t="s">
        <v>2859</v>
      </c>
      <c r="K170" s="69"/>
      <c r="L170" s="37" t="s">
        <v>88</v>
      </c>
      <c r="M170" s="138">
        <v>2</v>
      </c>
      <c r="N170" s="10"/>
      <c r="O170" s="207">
        <v>174.5</v>
      </c>
      <c r="P170" s="207">
        <v>67.3</v>
      </c>
      <c r="Q170" s="207">
        <v>52.6</v>
      </c>
      <c r="R170" s="207">
        <v>106.3</v>
      </c>
      <c r="S170" s="207"/>
      <c r="T170" s="207"/>
      <c r="U170" s="207"/>
      <c r="V170" s="207"/>
      <c r="W170" s="207"/>
      <c r="X170" s="207">
        <v>34.1</v>
      </c>
      <c r="Y170" s="116"/>
      <c r="Z170" s="207"/>
      <c r="AA170" s="207">
        <v>9.1999999999999993</v>
      </c>
      <c r="AB170" s="207"/>
      <c r="AC170" s="10">
        <v>3175</v>
      </c>
      <c r="AD170" s="10"/>
      <c r="AE170" s="10"/>
      <c r="AF170" s="27"/>
      <c r="AG170" s="39" t="s">
        <v>241</v>
      </c>
      <c r="AH170" s="205">
        <v>3.2</v>
      </c>
      <c r="AI170" s="11">
        <v>240</v>
      </c>
      <c r="AJ170" s="11">
        <v>6000</v>
      </c>
      <c r="AK170" s="11">
        <v>236</v>
      </c>
      <c r="AL170" s="11">
        <v>3800</v>
      </c>
      <c r="AM170" s="11"/>
      <c r="AN170" s="11"/>
      <c r="AO170" s="11"/>
      <c r="AP170" s="14" t="s">
        <v>146</v>
      </c>
      <c r="AQ170" s="49" t="s">
        <v>91</v>
      </c>
      <c r="AR170" s="40" t="s">
        <v>92</v>
      </c>
      <c r="AS170" s="301" t="s">
        <v>93</v>
      </c>
      <c r="AT170" s="12">
        <v>16.399999999999999</v>
      </c>
      <c r="AU170" s="12">
        <v>21</v>
      </c>
      <c r="AV170" s="12" t="s">
        <v>3793</v>
      </c>
      <c r="AW170" s="30" t="s">
        <v>3843</v>
      </c>
      <c r="AX170" s="12"/>
      <c r="AY170" s="12"/>
      <c r="AZ170" s="12"/>
      <c r="BA170" s="12"/>
      <c r="BB170" s="12"/>
      <c r="BC170" s="12"/>
      <c r="BD170" s="209">
        <v>37.799999999999997</v>
      </c>
      <c r="BE170" s="210"/>
      <c r="BF170" s="210">
        <v>41.2</v>
      </c>
      <c r="BG170" s="210">
        <v>53.2</v>
      </c>
      <c r="BH170" s="210">
        <v>36.6</v>
      </c>
      <c r="BI170" s="210"/>
      <c r="BJ170" s="210">
        <v>32.700000000000003</v>
      </c>
      <c r="BK170" s="211">
        <v>52.1</v>
      </c>
      <c r="BL170" s="36"/>
      <c r="BM170" s="8"/>
      <c r="BN170" s="8"/>
      <c r="BO170" s="8"/>
      <c r="BP170" s="334" t="s">
        <v>3092</v>
      </c>
      <c r="BQ170" s="300" t="s">
        <v>2516</v>
      </c>
      <c r="BR170" s="300" t="s">
        <v>2415</v>
      </c>
      <c r="BS170" s="300"/>
      <c r="BT170" s="349" t="s">
        <v>2993</v>
      </c>
      <c r="BU170" s="337"/>
      <c r="BV170" s="337"/>
      <c r="BW170" s="337"/>
      <c r="BX170" s="337"/>
      <c r="BY170" s="338"/>
      <c r="BZ170" s="338" t="s">
        <v>2416</v>
      </c>
      <c r="CA170" s="338" t="s">
        <v>2414</v>
      </c>
      <c r="CB170" s="348"/>
      <c r="CC170" s="339"/>
      <c r="CD170" s="339"/>
      <c r="CE170" s="339"/>
      <c r="CF170" s="339"/>
      <c r="CG170" s="339"/>
      <c r="CH170" s="347"/>
      <c r="CI170" s="340"/>
      <c r="CJ170" s="340"/>
      <c r="CK170" s="340"/>
      <c r="CL170" s="340"/>
      <c r="CM170" s="340"/>
      <c r="CN170" s="340"/>
      <c r="CO170" s="340"/>
      <c r="CP170" s="340"/>
      <c r="CQ170" s="303" t="s">
        <v>284</v>
      </c>
      <c r="CR170" s="9" t="s">
        <v>304</v>
      </c>
      <c r="CS170" s="9"/>
      <c r="CT170" s="22"/>
      <c r="CU170" s="54"/>
      <c r="CV170" s="68"/>
      <c r="CW170" s="68"/>
      <c r="CX170" s="68"/>
      <c r="CY170" s="68"/>
      <c r="CZ170" s="68"/>
      <c r="DA170" s="68"/>
      <c r="DB170" s="68"/>
      <c r="DC170" s="56"/>
      <c r="DD170" s="13"/>
      <c r="DE170" s="13"/>
      <c r="DF170" s="13"/>
      <c r="DG170" s="13"/>
      <c r="DH170" s="47"/>
      <c r="DI170" s="60"/>
      <c r="DJ170" s="64"/>
      <c r="DK170" s="301"/>
      <c r="DL170" s="301"/>
      <c r="DM170" s="302"/>
      <c r="DN170" s="67" t="s">
        <v>94</v>
      </c>
      <c r="DO170" s="15" t="s">
        <v>200</v>
      </c>
      <c r="DP170" s="15" t="s">
        <v>109</v>
      </c>
      <c r="DQ170" s="15" t="s">
        <v>291</v>
      </c>
      <c r="DR170" s="2"/>
    </row>
    <row r="171" spans="2:122">
      <c r="B171" s="299">
        <v>13051</v>
      </c>
      <c r="C171" s="9" t="s">
        <v>240</v>
      </c>
      <c r="D171" s="237" t="s">
        <v>266</v>
      </c>
      <c r="E171" s="8">
        <v>1998</v>
      </c>
      <c r="F171" s="237" t="s">
        <v>283</v>
      </c>
      <c r="G171" s="238" t="s">
        <v>311</v>
      </c>
      <c r="H171" s="304"/>
      <c r="I171" s="305"/>
      <c r="J171" s="68" t="s">
        <v>2860</v>
      </c>
      <c r="K171" s="69"/>
      <c r="L171" s="37" t="s">
        <v>192</v>
      </c>
      <c r="M171" s="138">
        <v>2</v>
      </c>
      <c r="N171" s="10"/>
      <c r="O171" s="207">
        <v>174.5</v>
      </c>
      <c r="P171" s="207">
        <v>67.3</v>
      </c>
      <c r="Q171" s="207">
        <v>52.6</v>
      </c>
      <c r="R171" s="207">
        <v>106.3</v>
      </c>
      <c r="S171" s="207"/>
      <c r="T171" s="207"/>
      <c r="U171" s="207"/>
      <c r="V171" s="207"/>
      <c r="W171" s="207"/>
      <c r="X171" s="207"/>
      <c r="Y171" s="116"/>
      <c r="Z171" s="207"/>
      <c r="AA171" s="207"/>
      <c r="AB171" s="207"/>
      <c r="AC171" s="10">
        <v>3491</v>
      </c>
      <c r="AD171" s="10"/>
      <c r="AE171" s="10"/>
      <c r="AF171" s="27"/>
      <c r="AG171" s="39" t="s">
        <v>241</v>
      </c>
      <c r="AH171" s="205">
        <v>3.2</v>
      </c>
      <c r="AI171" s="11">
        <v>240</v>
      </c>
      <c r="AJ171" s="11">
        <v>6000</v>
      </c>
      <c r="AK171" s="11">
        <v>236</v>
      </c>
      <c r="AL171" s="11">
        <v>3800</v>
      </c>
      <c r="AM171" s="11"/>
      <c r="AN171" s="11"/>
      <c r="AO171" s="11"/>
      <c r="AP171" s="14" t="s">
        <v>146</v>
      </c>
      <c r="AQ171" s="49" t="s">
        <v>91</v>
      </c>
      <c r="AR171" s="40" t="s">
        <v>92</v>
      </c>
      <c r="AS171" s="301" t="s">
        <v>93</v>
      </c>
      <c r="AT171" s="12">
        <v>16.399999999999999</v>
      </c>
      <c r="AU171" s="12">
        <v>21</v>
      </c>
      <c r="AV171" s="12" t="s">
        <v>3793</v>
      </c>
      <c r="AW171" s="30" t="s">
        <v>3843</v>
      </c>
      <c r="AX171" s="12"/>
      <c r="AY171" s="12"/>
      <c r="AZ171" s="12"/>
      <c r="BA171" s="12"/>
      <c r="BB171" s="12"/>
      <c r="BC171" s="12"/>
      <c r="BD171" s="209">
        <v>38.1</v>
      </c>
      <c r="BE171" s="210"/>
      <c r="BF171" s="210"/>
      <c r="BG171" s="210"/>
      <c r="BH171" s="210">
        <v>37.299999999999997</v>
      </c>
      <c r="BI171" s="210"/>
      <c r="BJ171" s="210"/>
      <c r="BK171" s="211"/>
      <c r="BL171" s="36"/>
      <c r="BM171" s="8"/>
      <c r="BN171" s="8"/>
      <c r="BO171" s="8"/>
      <c r="BP171" s="334" t="s">
        <v>3093</v>
      </c>
      <c r="BQ171" s="300" t="s">
        <v>2516</v>
      </c>
      <c r="BR171" s="300" t="s">
        <v>2415</v>
      </c>
      <c r="BS171" s="300"/>
      <c r="BT171" s="349" t="s">
        <v>2993</v>
      </c>
      <c r="BU171" s="337"/>
      <c r="BV171" s="337"/>
      <c r="BW171" s="337"/>
      <c r="BX171" s="337"/>
      <c r="BY171" s="338"/>
      <c r="BZ171" s="338" t="s">
        <v>2416</v>
      </c>
      <c r="CA171" s="338" t="s">
        <v>2414</v>
      </c>
      <c r="CB171" s="348"/>
      <c r="CC171" s="339"/>
      <c r="CD171" s="339"/>
      <c r="CE171" s="339"/>
      <c r="CF171" s="339"/>
      <c r="CG171" s="339"/>
      <c r="CH171" s="347"/>
      <c r="CI171" s="340"/>
      <c r="CJ171" s="340"/>
      <c r="CK171" s="340"/>
      <c r="CL171" s="340"/>
      <c r="CM171" s="340"/>
      <c r="CN171" s="340"/>
      <c r="CO171" s="340"/>
      <c r="CP171" s="340"/>
      <c r="CQ171" s="303" t="s">
        <v>312</v>
      </c>
      <c r="CR171" s="9" t="s">
        <v>304</v>
      </c>
      <c r="CS171" s="9"/>
      <c r="CT171" s="22"/>
      <c r="CU171" s="54"/>
      <c r="CV171" s="68"/>
      <c r="CW171" s="68"/>
      <c r="CX171" s="68"/>
      <c r="CY171" s="68"/>
      <c r="CZ171" s="68"/>
      <c r="DA171" s="68"/>
      <c r="DB171" s="68"/>
      <c r="DC171" s="56"/>
      <c r="DD171" s="13"/>
      <c r="DE171" s="13"/>
      <c r="DF171" s="13"/>
      <c r="DG171" s="13"/>
      <c r="DH171" s="47"/>
      <c r="DI171" s="60"/>
      <c r="DJ171" s="64"/>
      <c r="DK171" s="301"/>
      <c r="DL171" s="301"/>
      <c r="DM171" s="302"/>
      <c r="DN171" s="67" t="s">
        <v>94</v>
      </c>
      <c r="DO171" s="15" t="s">
        <v>200</v>
      </c>
      <c r="DP171" s="15" t="s">
        <v>109</v>
      </c>
      <c r="DQ171" s="15" t="s">
        <v>291</v>
      </c>
      <c r="DR171" s="2"/>
    </row>
    <row r="172" spans="2:122">
      <c r="B172" s="366">
        <v>34</v>
      </c>
      <c r="C172" s="16" t="s">
        <v>240</v>
      </c>
      <c r="D172" s="16" t="s">
        <v>266</v>
      </c>
      <c r="E172" s="367">
        <v>1996</v>
      </c>
      <c r="F172" s="16" t="s">
        <v>3643</v>
      </c>
      <c r="G172" s="368" t="s">
        <v>285</v>
      </c>
      <c r="H172" s="306"/>
      <c r="I172" s="307"/>
      <c r="J172" s="350"/>
      <c r="K172" s="369"/>
      <c r="L172" s="38" t="s">
        <v>106</v>
      </c>
      <c r="M172" s="370">
        <v>4</v>
      </c>
      <c r="N172" s="371"/>
      <c r="O172" s="208">
        <v>174.5</v>
      </c>
      <c r="P172" s="208">
        <v>66.900000000000006</v>
      </c>
      <c r="Q172" s="208">
        <v>54.8</v>
      </c>
      <c r="R172" s="208">
        <v>106.3</v>
      </c>
      <c r="S172" s="208"/>
      <c r="T172" s="208"/>
      <c r="U172" s="208"/>
      <c r="V172" s="208"/>
      <c r="W172" s="208"/>
      <c r="X172" s="208">
        <v>34.1</v>
      </c>
      <c r="Y172" s="120"/>
      <c r="Z172" s="208"/>
      <c r="AA172" s="208">
        <v>10.3</v>
      </c>
      <c r="AB172" s="208"/>
      <c r="AC172" s="371">
        <v>2976</v>
      </c>
      <c r="AD172" s="371"/>
      <c r="AE172" s="371"/>
      <c r="AF172" s="28"/>
      <c r="AG172" s="372" t="s">
        <v>89</v>
      </c>
      <c r="AH172" s="206">
        <v>1.9</v>
      </c>
      <c r="AI172" s="373">
        <v>138</v>
      </c>
      <c r="AJ172" s="373">
        <v>6000</v>
      </c>
      <c r="AK172" s="373">
        <v>133</v>
      </c>
      <c r="AL172" s="373">
        <v>4300</v>
      </c>
      <c r="AM172" s="373"/>
      <c r="AN172" s="373"/>
      <c r="AO172" s="373"/>
      <c r="AP172" s="374" t="s">
        <v>146</v>
      </c>
      <c r="AQ172" s="50" t="s">
        <v>91</v>
      </c>
      <c r="AR172" s="375" t="s">
        <v>92</v>
      </c>
      <c r="AS172" s="376" t="s">
        <v>93</v>
      </c>
      <c r="AT172" s="377">
        <v>16.399999999999999</v>
      </c>
      <c r="AU172" s="377">
        <v>23</v>
      </c>
      <c r="AV172" s="377" t="s">
        <v>3808</v>
      </c>
      <c r="AW172" s="378" t="s">
        <v>3846</v>
      </c>
      <c r="AX172" s="377"/>
      <c r="AY172" s="377"/>
      <c r="AZ172" s="377"/>
      <c r="BA172" s="377"/>
      <c r="BB172" s="377"/>
      <c r="BC172" s="377"/>
      <c r="BD172" s="379">
        <v>37.1</v>
      </c>
      <c r="BE172" s="380"/>
      <c r="BF172" s="380">
        <v>41.1</v>
      </c>
      <c r="BG172" s="380">
        <v>53.5</v>
      </c>
      <c r="BH172" s="380">
        <v>36.700000000000003</v>
      </c>
      <c r="BI172" s="380"/>
      <c r="BJ172" s="380">
        <v>34</v>
      </c>
      <c r="BK172" s="381">
        <v>53.3</v>
      </c>
      <c r="BL172" s="44"/>
      <c r="BM172" s="367"/>
      <c r="BN172" s="367"/>
      <c r="BO172" s="367"/>
      <c r="BP172" s="382" t="s">
        <v>3076</v>
      </c>
      <c r="BQ172" s="383" t="s">
        <v>2513</v>
      </c>
      <c r="BR172" s="383" t="s">
        <v>2808</v>
      </c>
      <c r="BS172" s="383"/>
      <c r="BT172" s="384" t="s">
        <v>2990</v>
      </c>
      <c r="BU172" s="385"/>
      <c r="BV172" s="385"/>
      <c r="BW172" s="385"/>
      <c r="BX172" s="385"/>
      <c r="BY172" s="386"/>
      <c r="BZ172" s="386"/>
      <c r="CA172" s="386"/>
      <c r="CB172" s="387"/>
      <c r="CC172" s="388"/>
      <c r="CD172" s="388"/>
      <c r="CE172" s="388"/>
      <c r="CF172" s="388"/>
      <c r="CG172" s="388"/>
      <c r="CH172" s="389"/>
      <c r="CI172" s="390"/>
      <c r="CJ172" s="390"/>
      <c r="CK172" s="390"/>
      <c r="CL172" s="390"/>
      <c r="CM172" s="390"/>
      <c r="CN172" s="390"/>
      <c r="CO172" s="390"/>
      <c r="CP172" s="390"/>
      <c r="CQ172" s="53" t="s">
        <v>286</v>
      </c>
      <c r="CR172" s="16" t="s">
        <v>295</v>
      </c>
      <c r="CS172" s="16"/>
      <c r="CT172" s="368"/>
      <c r="CU172" s="351"/>
      <c r="CV172" s="350"/>
      <c r="CW172" s="350"/>
      <c r="CX172" s="350"/>
      <c r="CY172" s="350"/>
      <c r="CZ172" s="350"/>
      <c r="DA172" s="350"/>
      <c r="DB172" s="350"/>
      <c r="DC172" s="57"/>
      <c r="DD172" s="17"/>
      <c r="DE172" s="17"/>
      <c r="DF172" s="17"/>
      <c r="DG172" s="17"/>
      <c r="DH172" s="391"/>
      <c r="DI172" s="61" t="s">
        <v>155</v>
      </c>
      <c r="DJ172" s="65"/>
      <c r="DK172" s="376"/>
      <c r="DL172" s="376"/>
      <c r="DM172" s="392"/>
      <c r="DN172" s="393" t="s">
        <v>94</v>
      </c>
      <c r="DO172" s="394" t="s">
        <v>200</v>
      </c>
      <c r="DP172" s="394" t="s">
        <v>109</v>
      </c>
      <c r="DQ172" s="394" t="s">
        <v>291</v>
      </c>
      <c r="DR172" s="2"/>
    </row>
    <row r="173" spans="2:122">
      <c r="B173" s="299">
        <v>42</v>
      </c>
      <c r="C173" s="9" t="s">
        <v>240</v>
      </c>
      <c r="D173" s="9" t="s">
        <v>266</v>
      </c>
      <c r="E173" s="8">
        <v>1996</v>
      </c>
      <c r="F173" s="9" t="s">
        <v>3646</v>
      </c>
      <c r="G173" s="22" t="s">
        <v>296</v>
      </c>
      <c r="H173" s="304"/>
      <c r="I173" s="305"/>
      <c r="J173" s="68"/>
      <c r="K173" s="69"/>
      <c r="L173" s="37" t="s">
        <v>106</v>
      </c>
      <c r="M173" s="138">
        <v>4</v>
      </c>
      <c r="N173" s="10"/>
      <c r="O173" s="207">
        <v>174.5</v>
      </c>
      <c r="P173" s="207">
        <v>66.900000000000006</v>
      </c>
      <c r="Q173" s="207">
        <v>53.8</v>
      </c>
      <c r="R173" s="207">
        <v>106.3</v>
      </c>
      <c r="S173" s="207"/>
      <c r="T173" s="207"/>
      <c r="U173" s="207"/>
      <c r="V173" s="207"/>
      <c r="W173" s="207"/>
      <c r="X173" s="207">
        <v>34.1</v>
      </c>
      <c r="Y173" s="116"/>
      <c r="Z173" s="207"/>
      <c r="AA173" s="207">
        <v>10.3</v>
      </c>
      <c r="AB173" s="207"/>
      <c r="AC173" s="10">
        <v>3120</v>
      </c>
      <c r="AD173" s="10"/>
      <c r="AE173" s="10"/>
      <c r="AF173" s="27"/>
      <c r="AG173" s="39" t="s">
        <v>241</v>
      </c>
      <c r="AH173" s="205">
        <v>2.8</v>
      </c>
      <c r="AI173" s="11">
        <v>190</v>
      </c>
      <c r="AJ173" s="11">
        <v>5300</v>
      </c>
      <c r="AK173" s="11">
        <v>207</v>
      </c>
      <c r="AL173" s="11">
        <v>3950</v>
      </c>
      <c r="AM173" s="11"/>
      <c r="AN173" s="11"/>
      <c r="AO173" s="11"/>
      <c r="AP173" s="14" t="s">
        <v>146</v>
      </c>
      <c r="AQ173" s="49" t="s">
        <v>91</v>
      </c>
      <c r="AR173" s="40" t="s">
        <v>92</v>
      </c>
      <c r="AS173" s="301" t="s">
        <v>93</v>
      </c>
      <c r="AT173" s="12">
        <v>16.399999999999999</v>
      </c>
      <c r="AU173" s="12">
        <v>21</v>
      </c>
      <c r="AV173" s="12" t="s">
        <v>3793</v>
      </c>
      <c r="AW173" s="30" t="s">
        <v>3843</v>
      </c>
      <c r="AX173" s="12"/>
      <c r="AY173" s="12"/>
      <c r="AZ173" s="12"/>
      <c r="BA173" s="12"/>
      <c r="BB173" s="12"/>
      <c r="BC173" s="12"/>
      <c r="BD173" s="209">
        <v>37.1</v>
      </c>
      <c r="BE173" s="210"/>
      <c r="BF173" s="210">
        <v>41.1</v>
      </c>
      <c r="BG173" s="210">
        <v>53.5</v>
      </c>
      <c r="BH173" s="210">
        <v>36.700000000000003</v>
      </c>
      <c r="BI173" s="210"/>
      <c r="BJ173" s="210">
        <v>34</v>
      </c>
      <c r="BK173" s="211">
        <v>53.3</v>
      </c>
      <c r="BL173" s="36"/>
      <c r="BM173" s="8"/>
      <c r="BN173" s="8"/>
      <c r="BO173" s="8"/>
      <c r="BP173" s="334" t="s">
        <v>3077</v>
      </c>
      <c r="BQ173" s="300" t="s">
        <v>2513</v>
      </c>
      <c r="BR173" s="300" t="s">
        <v>2808</v>
      </c>
      <c r="BS173" s="300"/>
      <c r="BT173" s="349" t="s">
        <v>2990</v>
      </c>
      <c r="BU173" s="337"/>
      <c r="BV173" s="337"/>
      <c r="BW173" s="337"/>
      <c r="BX173" s="337"/>
      <c r="BY173" s="338"/>
      <c r="BZ173" s="338"/>
      <c r="CA173" s="338"/>
      <c r="CB173" s="348"/>
      <c r="CC173" s="339"/>
      <c r="CD173" s="339"/>
      <c r="CE173" s="339"/>
      <c r="CF173" s="339"/>
      <c r="CG173" s="339"/>
      <c r="CH173" s="347"/>
      <c r="CI173" s="340"/>
      <c r="CJ173" s="340"/>
      <c r="CK173" s="340"/>
      <c r="CL173" s="340"/>
      <c r="CM173" s="340"/>
      <c r="CN173" s="340"/>
      <c r="CO173" s="340"/>
      <c r="CP173" s="340"/>
      <c r="CQ173" s="52" t="s">
        <v>297</v>
      </c>
      <c r="CR173" s="9" t="s">
        <v>298</v>
      </c>
      <c r="CS173" s="9"/>
      <c r="CT173" s="22"/>
      <c r="CU173" s="54"/>
      <c r="CV173" s="68"/>
      <c r="CW173" s="68"/>
      <c r="CX173" s="68"/>
      <c r="CY173" s="68"/>
      <c r="CZ173" s="68"/>
      <c r="DA173" s="68"/>
      <c r="DB173" s="68"/>
      <c r="DC173" s="56"/>
      <c r="DD173" s="13"/>
      <c r="DE173" s="13"/>
      <c r="DF173" s="13"/>
      <c r="DG173" s="13"/>
      <c r="DH173" s="47"/>
      <c r="DI173" s="60" t="s">
        <v>155</v>
      </c>
      <c r="DJ173" s="64"/>
      <c r="DK173" s="301"/>
      <c r="DL173" s="301"/>
      <c r="DM173" s="302"/>
      <c r="DN173" s="67" t="s">
        <v>94</v>
      </c>
      <c r="DO173" s="15" t="s">
        <v>200</v>
      </c>
      <c r="DP173" s="15" t="s">
        <v>109</v>
      </c>
      <c r="DQ173" s="15" t="s">
        <v>291</v>
      </c>
      <c r="DR173" s="2"/>
    </row>
    <row r="174" spans="2:122">
      <c r="B174" s="299">
        <v>32</v>
      </c>
      <c r="C174" s="9" t="s">
        <v>240</v>
      </c>
      <c r="D174" s="9" t="s">
        <v>266</v>
      </c>
      <c r="E174" s="8">
        <v>1996</v>
      </c>
      <c r="F174" s="9" t="s">
        <v>3643</v>
      </c>
      <c r="G174" s="22" t="s">
        <v>287</v>
      </c>
      <c r="H174" s="304"/>
      <c r="I174" s="305"/>
      <c r="J174" s="68" t="s">
        <v>2845</v>
      </c>
      <c r="K174" s="69"/>
      <c r="L174" s="37" t="s">
        <v>192</v>
      </c>
      <c r="M174" s="138">
        <v>2</v>
      </c>
      <c r="N174" s="10"/>
      <c r="O174" s="207">
        <v>174.5</v>
      </c>
      <c r="P174" s="207">
        <v>67.3</v>
      </c>
      <c r="Q174" s="207">
        <v>53.1</v>
      </c>
      <c r="R174" s="207">
        <v>106.3</v>
      </c>
      <c r="S174" s="207"/>
      <c r="T174" s="207"/>
      <c r="U174" s="207"/>
      <c r="V174" s="207"/>
      <c r="W174" s="207"/>
      <c r="X174" s="207">
        <v>34.1</v>
      </c>
      <c r="Y174" s="116"/>
      <c r="Z174" s="207"/>
      <c r="AA174" s="207">
        <v>8.9</v>
      </c>
      <c r="AB174" s="207"/>
      <c r="AC174" s="10">
        <v>3362</v>
      </c>
      <c r="AD174" s="10"/>
      <c r="AE174" s="10"/>
      <c r="AF174" s="27"/>
      <c r="AG174" s="39" t="s">
        <v>89</v>
      </c>
      <c r="AH174" s="205">
        <v>1.9</v>
      </c>
      <c r="AI174" s="11">
        <v>138</v>
      </c>
      <c r="AJ174" s="11">
        <v>6000</v>
      </c>
      <c r="AK174" s="11">
        <v>133</v>
      </c>
      <c r="AL174" s="11">
        <v>4300</v>
      </c>
      <c r="AM174" s="11"/>
      <c r="AN174" s="11"/>
      <c r="AO174" s="11"/>
      <c r="AP174" s="14" t="s">
        <v>146</v>
      </c>
      <c r="AQ174" s="49" t="s">
        <v>91</v>
      </c>
      <c r="AR174" s="40" t="s">
        <v>92</v>
      </c>
      <c r="AS174" s="301" t="s">
        <v>93</v>
      </c>
      <c r="AT174" s="12">
        <v>16.399999999999999</v>
      </c>
      <c r="AU174" s="12">
        <v>23</v>
      </c>
      <c r="AV174" s="12" t="s">
        <v>3808</v>
      </c>
      <c r="AW174" s="30" t="s">
        <v>3846</v>
      </c>
      <c r="AX174" s="12"/>
      <c r="AY174" s="12"/>
      <c r="AZ174" s="12"/>
      <c r="BA174" s="12"/>
      <c r="BB174" s="12"/>
      <c r="BC174" s="12"/>
      <c r="BD174" s="209">
        <v>38.1</v>
      </c>
      <c r="BE174" s="210"/>
      <c r="BF174" s="210">
        <v>41.2</v>
      </c>
      <c r="BG174" s="210">
        <v>53.2</v>
      </c>
      <c r="BH174" s="210">
        <v>36.299999999999997</v>
      </c>
      <c r="BI174" s="210"/>
      <c r="BJ174" s="210">
        <v>28.1</v>
      </c>
      <c r="BK174" s="211">
        <v>43.6</v>
      </c>
      <c r="BL174" s="36"/>
      <c r="BM174" s="8"/>
      <c r="BN174" s="8"/>
      <c r="BO174" s="8"/>
      <c r="BP174" s="334" t="s">
        <v>3078</v>
      </c>
      <c r="BQ174" s="300" t="s">
        <v>2513</v>
      </c>
      <c r="BR174" s="300" t="s">
        <v>2808</v>
      </c>
      <c r="BS174" s="300"/>
      <c r="BT174" s="349" t="s">
        <v>2990</v>
      </c>
      <c r="BU174" s="337"/>
      <c r="BV174" s="337"/>
      <c r="BW174" s="337"/>
      <c r="BX174" s="337"/>
      <c r="BY174" s="338"/>
      <c r="BZ174" s="338"/>
      <c r="CA174" s="338"/>
      <c r="CB174" s="348"/>
      <c r="CC174" s="339"/>
      <c r="CD174" s="339"/>
      <c r="CE174" s="339"/>
      <c r="CF174" s="339"/>
      <c r="CG174" s="339"/>
      <c r="CH174" s="347"/>
      <c r="CI174" s="340"/>
      <c r="CJ174" s="340"/>
      <c r="CK174" s="340"/>
      <c r="CL174" s="340"/>
      <c r="CM174" s="340"/>
      <c r="CN174" s="340"/>
      <c r="CO174" s="340"/>
      <c r="CP174" s="340"/>
      <c r="CQ174" s="52" t="s">
        <v>288</v>
      </c>
      <c r="CR174" s="9" t="s">
        <v>295</v>
      </c>
      <c r="CS174" s="9"/>
      <c r="CT174" s="22"/>
      <c r="CU174" s="54"/>
      <c r="CV174" s="68"/>
      <c r="CW174" s="68"/>
      <c r="CX174" s="68"/>
      <c r="CY174" s="68"/>
      <c r="CZ174" s="68"/>
      <c r="DA174" s="68"/>
      <c r="DB174" s="68"/>
      <c r="DC174" s="56"/>
      <c r="DD174" s="13"/>
      <c r="DE174" s="13"/>
      <c r="DF174" s="13"/>
      <c r="DG174" s="13"/>
      <c r="DH174" s="47"/>
      <c r="DI174" s="60" t="s">
        <v>155</v>
      </c>
      <c r="DJ174" s="64"/>
      <c r="DK174" s="301"/>
      <c r="DL174" s="301"/>
      <c r="DM174" s="302"/>
      <c r="DN174" s="67" t="s">
        <v>94</v>
      </c>
      <c r="DO174" s="15" t="s">
        <v>200</v>
      </c>
      <c r="DP174" s="15" t="s">
        <v>109</v>
      </c>
      <c r="DQ174" s="15" t="s">
        <v>291</v>
      </c>
      <c r="DR174" s="2"/>
    </row>
    <row r="175" spans="2:122">
      <c r="B175" s="299">
        <v>38</v>
      </c>
      <c r="C175" s="9" t="s">
        <v>240</v>
      </c>
      <c r="D175" s="9" t="s">
        <v>266</v>
      </c>
      <c r="E175" s="8">
        <v>1996</v>
      </c>
      <c r="F175" s="9" t="s">
        <v>3646</v>
      </c>
      <c r="G175" s="22" t="s">
        <v>299</v>
      </c>
      <c r="H175" s="304"/>
      <c r="I175" s="305"/>
      <c r="J175" s="68" t="s">
        <v>2846</v>
      </c>
      <c r="K175" s="69"/>
      <c r="L175" s="37" t="s">
        <v>192</v>
      </c>
      <c r="M175" s="138">
        <v>2</v>
      </c>
      <c r="N175" s="10"/>
      <c r="O175" s="207">
        <v>174.5</v>
      </c>
      <c r="P175" s="207">
        <v>67.3</v>
      </c>
      <c r="Q175" s="207">
        <v>53.1</v>
      </c>
      <c r="R175" s="207">
        <v>106.3</v>
      </c>
      <c r="S175" s="207"/>
      <c r="T175" s="207"/>
      <c r="U175" s="207"/>
      <c r="V175" s="207"/>
      <c r="W175" s="207"/>
      <c r="X175" s="207">
        <v>34.1</v>
      </c>
      <c r="Y175" s="116"/>
      <c r="Z175" s="207"/>
      <c r="AA175" s="207">
        <v>8.9</v>
      </c>
      <c r="AB175" s="207"/>
      <c r="AC175" s="10">
        <v>3362</v>
      </c>
      <c r="AD175" s="10"/>
      <c r="AE175" s="10"/>
      <c r="AF175" s="27"/>
      <c r="AG175" s="39" t="s">
        <v>241</v>
      </c>
      <c r="AH175" s="205">
        <v>2.8</v>
      </c>
      <c r="AI175" s="11">
        <v>190</v>
      </c>
      <c r="AJ175" s="11">
        <v>5300</v>
      </c>
      <c r="AK175" s="11">
        <v>207</v>
      </c>
      <c r="AL175" s="11">
        <v>3950</v>
      </c>
      <c r="AM175" s="11"/>
      <c r="AN175" s="11"/>
      <c r="AO175" s="11"/>
      <c r="AP175" s="14" t="s">
        <v>146</v>
      </c>
      <c r="AQ175" s="49" t="s">
        <v>91</v>
      </c>
      <c r="AR175" s="40" t="s">
        <v>92</v>
      </c>
      <c r="AS175" s="301" t="s">
        <v>93</v>
      </c>
      <c r="AT175" s="12">
        <v>16.399999999999999</v>
      </c>
      <c r="AU175" s="12">
        <v>21</v>
      </c>
      <c r="AV175" s="12" t="s">
        <v>3793</v>
      </c>
      <c r="AW175" s="30" t="s">
        <v>3843</v>
      </c>
      <c r="AX175" s="12"/>
      <c r="AY175" s="12"/>
      <c r="AZ175" s="12"/>
      <c r="BA175" s="12"/>
      <c r="BB175" s="12"/>
      <c r="BC175" s="12"/>
      <c r="BD175" s="209">
        <v>38.1</v>
      </c>
      <c r="BE175" s="210"/>
      <c r="BF175" s="210">
        <v>41.2</v>
      </c>
      <c r="BG175" s="210">
        <v>53.2</v>
      </c>
      <c r="BH175" s="210">
        <v>36.299999999999997</v>
      </c>
      <c r="BI175" s="210"/>
      <c r="BJ175" s="210">
        <v>28.1</v>
      </c>
      <c r="BK175" s="211">
        <v>43.6</v>
      </c>
      <c r="BL175" s="36"/>
      <c r="BM175" s="8"/>
      <c r="BN175" s="8"/>
      <c r="BO175" s="8"/>
      <c r="BP175" s="334" t="s">
        <v>3079</v>
      </c>
      <c r="BQ175" s="300" t="s">
        <v>2513</v>
      </c>
      <c r="BR175" s="300" t="s">
        <v>2808</v>
      </c>
      <c r="BS175" s="300"/>
      <c r="BT175" s="349" t="s">
        <v>2990</v>
      </c>
      <c r="BU175" s="337"/>
      <c r="BV175" s="337"/>
      <c r="BW175" s="337"/>
      <c r="BX175" s="337"/>
      <c r="BY175" s="338"/>
      <c r="BZ175" s="338"/>
      <c r="CA175" s="338"/>
      <c r="CB175" s="348"/>
      <c r="CC175" s="339"/>
      <c r="CD175" s="339"/>
      <c r="CE175" s="339"/>
      <c r="CF175" s="339"/>
      <c r="CG175" s="339"/>
      <c r="CH175" s="347"/>
      <c r="CI175" s="340"/>
      <c r="CJ175" s="340"/>
      <c r="CK175" s="340"/>
      <c r="CL175" s="340"/>
      <c r="CM175" s="340"/>
      <c r="CN175" s="340"/>
      <c r="CO175" s="340"/>
      <c r="CP175" s="340"/>
      <c r="CQ175" s="52" t="s">
        <v>300</v>
      </c>
      <c r="CR175" s="9" t="s">
        <v>298</v>
      </c>
      <c r="CS175" s="9"/>
      <c r="CT175" s="22"/>
      <c r="CU175" s="54"/>
      <c r="CV175" s="68"/>
      <c r="CW175" s="68"/>
      <c r="CX175" s="68"/>
      <c r="CY175" s="68"/>
      <c r="CZ175" s="68"/>
      <c r="DA175" s="68"/>
      <c r="DB175" s="68"/>
      <c r="DC175" s="56"/>
      <c r="DD175" s="13"/>
      <c r="DE175" s="13"/>
      <c r="DF175" s="13"/>
      <c r="DG175" s="13"/>
      <c r="DH175" s="47"/>
      <c r="DI175" s="60" t="s">
        <v>155</v>
      </c>
      <c r="DJ175" s="64"/>
      <c r="DK175" s="301"/>
      <c r="DL175" s="301"/>
      <c r="DM175" s="302"/>
      <c r="DN175" s="67" t="s">
        <v>94</v>
      </c>
      <c r="DO175" s="15" t="s">
        <v>200</v>
      </c>
      <c r="DP175" s="15" t="s">
        <v>109</v>
      </c>
      <c r="DQ175" s="15" t="s">
        <v>291</v>
      </c>
      <c r="DR175" s="2"/>
    </row>
    <row r="176" spans="2:122">
      <c r="B176" s="299">
        <v>45</v>
      </c>
      <c r="C176" s="9" t="s">
        <v>240</v>
      </c>
      <c r="D176" s="9" t="s">
        <v>266</v>
      </c>
      <c r="E176" s="8">
        <v>1996</v>
      </c>
      <c r="F176" s="9" t="s">
        <v>3642</v>
      </c>
      <c r="G176" s="22" t="s">
        <v>289</v>
      </c>
      <c r="H176" s="304"/>
      <c r="I176" s="305"/>
      <c r="J176" s="68" t="s">
        <v>2847</v>
      </c>
      <c r="K176" s="69"/>
      <c r="L176" s="37" t="s">
        <v>88</v>
      </c>
      <c r="M176" s="138">
        <v>2</v>
      </c>
      <c r="N176" s="10"/>
      <c r="O176" s="207">
        <v>174.5</v>
      </c>
      <c r="P176" s="207">
        <v>67.3</v>
      </c>
      <c r="Q176" s="207">
        <v>53.8</v>
      </c>
      <c r="R176" s="207">
        <v>106.3</v>
      </c>
      <c r="S176" s="207"/>
      <c r="T176" s="207"/>
      <c r="U176" s="207"/>
      <c r="V176" s="207"/>
      <c r="W176" s="207"/>
      <c r="X176" s="207">
        <v>34.1</v>
      </c>
      <c r="Y176" s="116"/>
      <c r="Z176" s="207"/>
      <c r="AA176" s="207">
        <v>9.1999999999999993</v>
      </c>
      <c r="AB176" s="207"/>
      <c r="AC176" s="10">
        <v>2976</v>
      </c>
      <c r="AD176" s="10"/>
      <c r="AE176" s="10"/>
      <c r="AF176" s="27"/>
      <c r="AG176" s="39" t="s">
        <v>89</v>
      </c>
      <c r="AH176" s="205">
        <v>1.9</v>
      </c>
      <c r="AI176" s="11">
        <v>138</v>
      </c>
      <c r="AJ176" s="11">
        <v>6000</v>
      </c>
      <c r="AK176" s="11">
        <v>133</v>
      </c>
      <c r="AL176" s="11">
        <v>4300</v>
      </c>
      <c r="AM176" s="11"/>
      <c r="AN176" s="11"/>
      <c r="AO176" s="11"/>
      <c r="AP176" s="14" t="s">
        <v>146</v>
      </c>
      <c r="AQ176" s="49" t="s">
        <v>91</v>
      </c>
      <c r="AR176" s="40" t="s">
        <v>92</v>
      </c>
      <c r="AS176" s="301" t="s">
        <v>93</v>
      </c>
      <c r="AT176" s="12">
        <v>16.399999999999999</v>
      </c>
      <c r="AU176" s="12">
        <v>23</v>
      </c>
      <c r="AV176" s="12" t="s">
        <v>3808</v>
      </c>
      <c r="AW176" s="30" t="s">
        <v>3846</v>
      </c>
      <c r="AX176" s="12"/>
      <c r="AY176" s="12"/>
      <c r="AZ176" s="12"/>
      <c r="BA176" s="12"/>
      <c r="BB176" s="12"/>
      <c r="BC176" s="12"/>
      <c r="BD176" s="209">
        <v>36.700000000000003</v>
      </c>
      <c r="BE176" s="210"/>
      <c r="BF176" s="210">
        <v>41.2</v>
      </c>
      <c r="BG176" s="210">
        <v>53.2</v>
      </c>
      <c r="BH176" s="210">
        <v>35.9</v>
      </c>
      <c r="BI176" s="210"/>
      <c r="BJ176" s="210">
        <v>32.700000000000003</v>
      </c>
      <c r="BK176" s="211">
        <v>52.1</v>
      </c>
      <c r="BL176" s="36"/>
      <c r="BM176" s="8"/>
      <c r="BN176" s="8"/>
      <c r="BO176" s="8"/>
      <c r="BP176" s="334" t="s">
        <v>3080</v>
      </c>
      <c r="BQ176" s="300" t="s">
        <v>2513</v>
      </c>
      <c r="BR176" s="300" t="s">
        <v>2808</v>
      </c>
      <c r="BS176" s="300"/>
      <c r="BT176" s="349" t="s">
        <v>2990</v>
      </c>
      <c r="BU176" s="337"/>
      <c r="BV176" s="337"/>
      <c r="BW176" s="337"/>
      <c r="BX176" s="337"/>
      <c r="BY176" s="338"/>
      <c r="BZ176" s="338"/>
      <c r="CA176" s="338"/>
      <c r="CB176" s="348"/>
      <c r="CC176" s="339"/>
      <c r="CD176" s="339"/>
      <c r="CE176" s="339"/>
      <c r="CF176" s="339"/>
      <c r="CG176" s="339"/>
      <c r="CH176" s="347"/>
      <c r="CI176" s="340"/>
      <c r="CJ176" s="340"/>
      <c r="CK176" s="340"/>
      <c r="CL176" s="340"/>
      <c r="CM176" s="340"/>
      <c r="CN176" s="340"/>
      <c r="CO176" s="340"/>
      <c r="CP176" s="340"/>
      <c r="CQ176" s="52" t="s">
        <v>290</v>
      </c>
      <c r="CR176" s="9" t="s">
        <v>295</v>
      </c>
      <c r="CS176" s="9"/>
      <c r="CT176" s="22"/>
      <c r="CU176" s="54"/>
      <c r="CV176" s="68"/>
      <c r="CW176" s="68"/>
      <c r="CX176" s="68"/>
      <c r="CY176" s="68"/>
      <c r="CZ176" s="68"/>
      <c r="DA176" s="68"/>
      <c r="DB176" s="68"/>
      <c r="DC176" s="56"/>
      <c r="DD176" s="13"/>
      <c r="DE176" s="13"/>
      <c r="DF176" s="13"/>
      <c r="DG176" s="13"/>
      <c r="DH176" s="47"/>
      <c r="DI176" s="60" t="s">
        <v>155</v>
      </c>
      <c r="DJ176" s="64"/>
      <c r="DK176" s="301"/>
      <c r="DL176" s="301"/>
      <c r="DM176" s="302"/>
      <c r="DN176" s="67" t="s">
        <v>94</v>
      </c>
      <c r="DO176" s="15" t="s">
        <v>200</v>
      </c>
      <c r="DP176" s="15" t="s">
        <v>109</v>
      </c>
      <c r="DQ176" s="15" t="s">
        <v>291</v>
      </c>
      <c r="DR176" s="2"/>
    </row>
    <row r="177" spans="2:122">
      <c r="B177" s="299">
        <v>46</v>
      </c>
      <c r="C177" s="9" t="s">
        <v>240</v>
      </c>
      <c r="D177" s="9" t="s">
        <v>266</v>
      </c>
      <c r="E177" s="8">
        <v>1996</v>
      </c>
      <c r="F177" s="9" t="s">
        <v>3647</v>
      </c>
      <c r="G177" s="22" t="s">
        <v>301</v>
      </c>
      <c r="H177" s="304"/>
      <c r="I177" s="305"/>
      <c r="J177" s="68" t="s">
        <v>2848</v>
      </c>
      <c r="K177" s="69"/>
      <c r="L177" s="37" t="s">
        <v>88</v>
      </c>
      <c r="M177" s="138">
        <v>2</v>
      </c>
      <c r="N177" s="10"/>
      <c r="O177" s="207">
        <v>174.5</v>
      </c>
      <c r="P177" s="207">
        <v>67.3</v>
      </c>
      <c r="Q177" s="207">
        <v>53.8</v>
      </c>
      <c r="R177" s="207">
        <v>106.3</v>
      </c>
      <c r="S177" s="207"/>
      <c r="T177" s="207"/>
      <c r="U177" s="207"/>
      <c r="V177" s="207"/>
      <c r="W177" s="207"/>
      <c r="X177" s="207">
        <v>34.1</v>
      </c>
      <c r="Y177" s="116"/>
      <c r="Z177" s="207"/>
      <c r="AA177" s="207">
        <v>9.1999999999999993</v>
      </c>
      <c r="AB177" s="207"/>
      <c r="AC177" s="10">
        <v>3120</v>
      </c>
      <c r="AD177" s="10"/>
      <c r="AE177" s="10"/>
      <c r="AF177" s="27"/>
      <c r="AG177" s="39" t="s">
        <v>241</v>
      </c>
      <c r="AH177" s="205">
        <v>2.8</v>
      </c>
      <c r="AI177" s="11">
        <v>190</v>
      </c>
      <c r="AJ177" s="11">
        <v>5300</v>
      </c>
      <c r="AK177" s="11">
        <v>207</v>
      </c>
      <c r="AL177" s="11">
        <v>3950</v>
      </c>
      <c r="AM177" s="11"/>
      <c r="AN177" s="11"/>
      <c r="AO177" s="11"/>
      <c r="AP177" s="14" t="s">
        <v>146</v>
      </c>
      <c r="AQ177" s="49" t="s">
        <v>91</v>
      </c>
      <c r="AR177" s="40" t="s">
        <v>92</v>
      </c>
      <c r="AS177" s="301" t="s">
        <v>93</v>
      </c>
      <c r="AT177" s="12">
        <v>16.399999999999999</v>
      </c>
      <c r="AU177" s="12">
        <v>21</v>
      </c>
      <c r="AV177" s="12" t="s">
        <v>3793</v>
      </c>
      <c r="AW177" s="30" t="s">
        <v>3843</v>
      </c>
      <c r="AX177" s="12"/>
      <c r="AY177" s="12"/>
      <c r="AZ177" s="12"/>
      <c r="BA177" s="12"/>
      <c r="BB177" s="12"/>
      <c r="BC177" s="12"/>
      <c r="BD177" s="209">
        <v>36.700000000000003</v>
      </c>
      <c r="BE177" s="210"/>
      <c r="BF177" s="210">
        <v>41.2</v>
      </c>
      <c r="BG177" s="210">
        <v>53.2</v>
      </c>
      <c r="BH177" s="210">
        <v>52.1</v>
      </c>
      <c r="BI177" s="210"/>
      <c r="BJ177" s="210">
        <v>32.700000000000003</v>
      </c>
      <c r="BK177" s="211"/>
      <c r="BL177" s="36"/>
      <c r="BM177" s="8"/>
      <c r="BN177" s="8"/>
      <c r="BO177" s="8"/>
      <c r="BP177" s="334" t="s">
        <v>3081</v>
      </c>
      <c r="BQ177" s="300" t="s">
        <v>2513</v>
      </c>
      <c r="BR177" s="300" t="s">
        <v>2808</v>
      </c>
      <c r="BS177" s="300"/>
      <c r="BT177" s="349" t="s">
        <v>2990</v>
      </c>
      <c r="BU177" s="337"/>
      <c r="BV177" s="337"/>
      <c r="BW177" s="337"/>
      <c r="BX177" s="337"/>
      <c r="BY177" s="338"/>
      <c r="BZ177" s="338"/>
      <c r="CA177" s="338"/>
      <c r="CB177" s="348"/>
      <c r="CC177" s="339"/>
      <c r="CD177" s="339"/>
      <c r="CE177" s="339"/>
      <c r="CF177" s="339"/>
      <c r="CG177" s="339"/>
      <c r="CH177" s="347"/>
      <c r="CI177" s="340"/>
      <c r="CJ177" s="340"/>
      <c r="CK177" s="340"/>
      <c r="CL177" s="340"/>
      <c r="CM177" s="340"/>
      <c r="CN177" s="340"/>
      <c r="CO177" s="340"/>
      <c r="CP177" s="340"/>
      <c r="CQ177" s="52" t="s">
        <v>303</v>
      </c>
      <c r="CR177" s="9" t="s">
        <v>298</v>
      </c>
      <c r="CS177" s="9" t="s">
        <v>302</v>
      </c>
      <c r="CT177" s="22"/>
      <c r="CU177" s="54"/>
      <c r="CV177" s="68"/>
      <c r="CW177" s="68"/>
      <c r="CX177" s="68"/>
      <c r="CY177" s="68"/>
      <c r="CZ177" s="68"/>
      <c r="DA177" s="68"/>
      <c r="DB177" s="68"/>
      <c r="DC177" s="56"/>
      <c r="DD177" s="13"/>
      <c r="DE177" s="13"/>
      <c r="DF177" s="13"/>
      <c r="DG177" s="13"/>
      <c r="DH177" s="47"/>
      <c r="DI177" s="60" t="s">
        <v>155</v>
      </c>
      <c r="DJ177" s="64"/>
      <c r="DK177" s="301"/>
      <c r="DL177" s="301"/>
      <c r="DM177" s="302"/>
      <c r="DN177" s="67" t="s">
        <v>94</v>
      </c>
      <c r="DO177" s="15" t="s">
        <v>200</v>
      </c>
      <c r="DP177" s="15" t="s">
        <v>109</v>
      </c>
      <c r="DQ177" s="15" t="s">
        <v>291</v>
      </c>
      <c r="DR177" s="2"/>
    </row>
    <row r="178" spans="2:122">
      <c r="B178" s="299">
        <v>36</v>
      </c>
      <c r="C178" s="9" t="s">
        <v>240</v>
      </c>
      <c r="D178" s="9" t="s">
        <v>266</v>
      </c>
      <c r="E178" s="8">
        <v>1996</v>
      </c>
      <c r="F178" s="9" t="s">
        <v>3645</v>
      </c>
      <c r="G178" s="22" t="s">
        <v>292</v>
      </c>
      <c r="H178" s="304"/>
      <c r="I178" s="305"/>
      <c r="J178" s="68" t="s">
        <v>2849</v>
      </c>
      <c r="K178" s="69"/>
      <c r="L178" s="37" t="s">
        <v>127</v>
      </c>
      <c r="M178" s="138">
        <v>3</v>
      </c>
      <c r="N178" s="10"/>
      <c r="O178" s="207">
        <v>165.7</v>
      </c>
      <c r="P178" s="207">
        <v>66.900000000000006</v>
      </c>
      <c r="Q178" s="207">
        <v>54.8</v>
      </c>
      <c r="R178" s="207">
        <v>106.3</v>
      </c>
      <c r="S178" s="207"/>
      <c r="T178" s="207"/>
      <c r="U178" s="207"/>
      <c r="V178" s="207"/>
      <c r="W178" s="207"/>
      <c r="X178" s="207">
        <v>34.1</v>
      </c>
      <c r="Y178" s="116"/>
      <c r="Z178" s="207"/>
      <c r="AA178" s="207">
        <v>15.1</v>
      </c>
      <c r="AB178" s="207"/>
      <c r="AC178" s="10">
        <v>2745</v>
      </c>
      <c r="AD178" s="10"/>
      <c r="AE178" s="10"/>
      <c r="AF178" s="27"/>
      <c r="AG178" s="39" t="s">
        <v>89</v>
      </c>
      <c r="AH178" s="205">
        <v>1.9</v>
      </c>
      <c r="AI178" s="11">
        <v>138</v>
      </c>
      <c r="AJ178" s="11">
        <v>6000</v>
      </c>
      <c r="AK178" s="11">
        <v>133</v>
      </c>
      <c r="AL178" s="11">
        <v>4300</v>
      </c>
      <c r="AM178" s="11"/>
      <c r="AN178" s="11"/>
      <c r="AO178" s="11"/>
      <c r="AP178" s="14" t="s">
        <v>146</v>
      </c>
      <c r="AQ178" s="49" t="s">
        <v>91</v>
      </c>
      <c r="AR178" s="40" t="s">
        <v>92</v>
      </c>
      <c r="AS178" s="301" t="s">
        <v>93</v>
      </c>
      <c r="AT178" s="12">
        <v>13.7</v>
      </c>
      <c r="AU178" s="12">
        <v>23</v>
      </c>
      <c r="AV178" s="12" t="s">
        <v>3808</v>
      </c>
      <c r="AW178" s="30" t="s">
        <v>3916</v>
      </c>
      <c r="AX178" s="12"/>
      <c r="AY178" s="12"/>
      <c r="AZ178" s="12"/>
      <c r="BA178" s="12"/>
      <c r="BB178" s="12"/>
      <c r="BC178" s="12"/>
      <c r="BD178" s="209">
        <v>38.1</v>
      </c>
      <c r="BE178" s="210"/>
      <c r="BF178" s="210">
        <v>41.1</v>
      </c>
      <c r="BG178" s="210">
        <v>54</v>
      </c>
      <c r="BH178" s="210">
        <v>37.200000000000003</v>
      </c>
      <c r="BI178" s="210"/>
      <c r="BJ178" s="210">
        <v>32.6</v>
      </c>
      <c r="BK178" s="211">
        <v>53.1</v>
      </c>
      <c r="BL178" s="36"/>
      <c r="BM178" s="8"/>
      <c r="BN178" s="8"/>
      <c r="BO178" s="8"/>
      <c r="BP178" s="334" t="s">
        <v>3082</v>
      </c>
      <c r="BQ178" s="300" t="s">
        <v>2513</v>
      </c>
      <c r="BR178" s="300" t="s">
        <v>2808</v>
      </c>
      <c r="BS178" s="300"/>
      <c r="BT178" s="349" t="s">
        <v>2990</v>
      </c>
      <c r="BU178" s="337"/>
      <c r="BV178" s="337"/>
      <c r="BW178" s="337"/>
      <c r="BX178" s="337"/>
      <c r="BY178" s="338"/>
      <c r="BZ178" s="338"/>
      <c r="CA178" s="338"/>
      <c r="CB178" s="348"/>
      <c r="CC178" s="339"/>
      <c r="CD178" s="339"/>
      <c r="CE178" s="339"/>
      <c r="CF178" s="339"/>
      <c r="CG178" s="339"/>
      <c r="CH178" s="347"/>
      <c r="CI178" s="340"/>
      <c r="CJ178" s="340"/>
      <c r="CK178" s="340"/>
      <c r="CL178" s="340"/>
      <c r="CM178" s="340"/>
      <c r="CN178" s="340"/>
      <c r="CO178" s="340"/>
      <c r="CP178" s="340"/>
      <c r="CQ178" s="52" t="s">
        <v>293</v>
      </c>
      <c r="CR178" s="9" t="s">
        <v>295</v>
      </c>
      <c r="CS178" s="9"/>
      <c r="CT178" s="22"/>
      <c r="CU178" s="54"/>
      <c r="CV178" s="68"/>
      <c r="CW178" s="68"/>
      <c r="CX178" s="68"/>
      <c r="CY178" s="68"/>
      <c r="CZ178" s="68"/>
      <c r="DA178" s="68"/>
      <c r="DB178" s="68"/>
      <c r="DC178" s="56"/>
      <c r="DD178" s="13"/>
      <c r="DE178" s="13"/>
      <c r="DF178" s="13"/>
      <c r="DG178" s="13"/>
      <c r="DH178" s="47"/>
      <c r="DI178" s="60" t="s">
        <v>155</v>
      </c>
      <c r="DJ178" s="64"/>
      <c r="DK178" s="301"/>
      <c r="DL178" s="301"/>
      <c r="DM178" s="302"/>
      <c r="DN178" s="67" t="s">
        <v>94</v>
      </c>
      <c r="DO178" s="15" t="s">
        <v>200</v>
      </c>
      <c r="DP178" s="15" t="s">
        <v>109</v>
      </c>
      <c r="DQ178" s="15" t="s">
        <v>291</v>
      </c>
      <c r="DR178" s="2"/>
    </row>
    <row r="179" spans="2:122">
      <c r="B179" s="299">
        <v>53</v>
      </c>
      <c r="C179" s="9" t="s">
        <v>240</v>
      </c>
      <c r="D179" s="237" t="s">
        <v>266</v>
      </c>
      <c r="E179" s="8">
        <v>1996</v>
      </c>
      <c r="F179" s="237" t="s">
        <v>283</v>
      </c>
      <c r="G179" s="238" t="s">
        <v>282</v>
      </c>
      <c r="H179" s="304"/>
      <c r="I179" s="305"/>
      <c r="J179" s="68" t="s">
        <v>2850</v>
      </c>
      <c r="K179" s="69"/>
      <c r="L179" s="37" t="s">
        <v>88</v>
      </c>
      <c r="M179" s="138">
        <v>2</v>
      </c>
      <c r="N179" s="10"/>
      <c r="O179" s="207">
        <v>174.5</v>
      </c>
      <c r="P179" s="207">
        <v>67.3</v>
      </c>
      <c r="Q179" s="207">
        <v>52.6</v>
      </c>
      <c r="R179" s="207">
        <v>106.7</v>
      </c>
      <c r="S179" s="207"/>
      <c r="T179" s="207"/>
      <c r="U179" s="207"/>
      <c r="V179" s="207"/>
      <c r="W179" s="207"/>
      <c r="X179" s="207">
        <v>38</v>
      </c>
      <c r="Y179" s="116"/>
      <c r="Z179" s="207"/>
      <c r="AA179" s="207">
        <v>9.1999999999999993</v>
      </c>
      <c r="AB179" s="207"/>
      <c r="AC179" s="10">
        <v>3175</v>
      </c>
      <c r="AD179" s="10"/>
      <c r="AE179" s="10"/>
      <c r="AF179" s="27"/>
      <c r="AG179" s="39" t="s">
        <v>241</v>
      </c>
      <c r="AH179" s="205">
        <v>3.2</v>
      </c>
      <c r="AI179" s="11">
        <v>240</v>
      </c>
      <c r="AJ179" s="11">
        <v>6000</v>
      </c>
      <c r="AK179" s="11">
        <v>236</v>
      </c>
      <c r="AL179" s="11">
        <v>3800</v>
      </c>
      <c r="AM179" s="11"/>
      <c r="AN179" s="11"/>
      <c r="AO179" s="11"/>
      <c r="AP179" s="14" t="s">
        <v>146</v>
      </c>
      <c r="AQ179" s="49" t="s">
        <v>91</v>
      </c>
      <c r="AR179" s="40" t="s">
        <v>92</v>
      </c>
      <c r="AS179" s="301" t="s">
        <v>93</v>
      </c>
      <c r="AT179" s="12">
        <v>16.399999999999999</v>
      </c>
      <c r="AU179" s="12">
        <v>21</v>
      </c>
      <c r="AV179" s="12" t="s">
        <v>3793</v>
      </c>
      <c r="AW179" s="30" t="s">
        <v>3843</v>
      </c>
      <c r="AX179" s="12"/>
      <c r="AY179" s="12"/>
      <c r="AZ179" s="12"/>
      <c r="BA179" s="12"/>
      <c r="BB179" s="12"/>
      <c r="BC179" s="12"/>
      <c r="BD179" s="209">
        <v>38.1</v>
      </c>
      <c r="BE179" s="210"/>
      <c r="BF179" s="210">
        <v>41.2</v>
      </c>
      <c r="BG179" s="210">
        <v>53.2</v>
      </c>
      <c r="BH179" s="210">
        <v>36.299999999999997</v>
      </c>
      <c r="BI179" s="210"/>
      <c r="BJ179" s="210">
        <v>32.700000000000003</v>
      </c>
      <c r="BK179" s="211">
        <v>52.1</v>
      </c>
      <c r="BL179" s="36"/>
      <c r="BM179" s="8"/>
      <c r="BN179" s="8"/>
      <c r="BO179" s="8"/>
      <c r="BP179" s="334" t="s">
        <v>3083</v>
      </c>
      <c r="BQ179" s="300" t="s">
        <v>2514</v>
      </c>
      <c r="BR179" s="300" t="s">
        <v>2412</v>
      </c>
      <c r="BS179" s="300"/>
      <c r="BT179" s="349" t="s">
        <v>2991</v>
      </c>
      <c r="BU179" s="337"/>
      <c r="BV179" s="337"/>
      <c r="BW179" s="337"/>
      <c r="BX179" s="337"/>
      <c r="BY179" s="338"/>
      <c r="BZ179" s="338"/>
      <c r="CA179" s="338"/>
      <c r="CB179" s="348"/>
      <c r="CC179" s="339"/>
      <c r="CD179" s="339"/>
      <c r="CE179" s="339"/>
      <c r="CF179" s="339"/>
      <c r="CG179" s="339"/>
      <c r="CH179" s="347"/>
      <c r="CI179" s="340"/>
      <c r="CJ179" s="340"/>
      <c r="CK179" s="340"/>
      <c r="CL179" s="340"/>
      <c r="CM179" s="340"/>
      <c r="CN179" s="340"/>
      <c r="CO179" s="340"/>
      <c r="CP179" s="340"/>
      <c r="CQ179" s="303" t="s">
        <v>284</v>
      </c>
      <c r="CR179" s="9" t="s">
        <v>304</v>
      </c>
      <c r="CS179" s="9"/>
      <c r="CT179" s="22"/>
      <c r="CU179" s="54"/>
      <c r="CV179" s="68"/>
      <c r="CW179" s="68"/>
      <c r="CX179" s="68"/>
      <c r="CY179" s="68"/>
      <c r="CZ179" s="68"/>
      <c r="DA179" s="68"/>
      <c r="DB179" s="68"/>
      <c r="DC179" s="56"/>
      <c r="DD179" s="13"/>
      <c r="DE179" s="13"/>
      <c r="DF179" s="13"/>
      <c r="DG179" s="13"/>
      <c r="DH179" s="47"/>
      <c r="DI179" s="60" t="s">
        <v>131</v>
      </c>
      <c r="DJ179" s="64"/>
      <c r="DK179" s="301"/>
      <c r="DL179" s="301"/>
      <c r="DM179" s="302"/>
      <c r="DN179" s="67" t="s">
        <v>94</v>
      </c>
      <c r="DO179" s="15" t="s">
        <v>200</v>
      </c>
      <c r="DP179" s="15" t="s">
        <v>109</v>
      </c>
      <c r="DQ179" s="15" t="s">
        <v>291</v>
      </c>
      <c r="DR179" s="2"/>
    </row>
    <row r="180" spans="2:122">
      <c r="B180" s="366">
        <v>104</v>
      </c>
      <c r="C180" s="16" t="s">
        <v>240</v>
      </c>
      <c r="D180" s="16" t="s">
        <v>266</v>
      </c>
      <c r="E180" s="367">
        <v>1994</v>
      </c>
      <c r="F180" s="16" t="s">
        <v>3643</v>
      </c>
      <c r="G180" s="368" t="s">
        <v>287</v>
      </c>
      <c r="H180" s="306"/>
      <c r="I180" s="307"/>
      <c r="J180" s="350" t="s">
        <v>2839</v>
      </c>
      <c r="K180" s="369"/>
      <c r="L180" s="38" t="s">
        <v>192</v>
      </c>
      <c r="M180" s="370">
        <v>2</v>
      </c>
      <c r="N180" s="371"/>
      <c r="O180" s="208">
        <v>174.5</v>
      </c>
      <c r="P180" s="208">
        <v>67.3</v>
      </c>
      <c r="Q180" s="208">
        <v>53.1</v>
      </c>
      <c r="R180" s="208">
        <v>106.3</v>
      </c>
      <c r="S180" s="208"/>
      <c r="T180" s="208"/>
      <c r="U180" s="208"/>
      <c r="V180" s="208"/>
      <c r="W180" s="208"/>
      <c r="X180" s="208"/>
      <c r="Y180" s="120"/>
      <c r="Z180" s="208"/>
      <c r="AA180" s="208">
        <v>9</v>
      </c>
      <c r="AB180" s="208"/>
      <c r="AC180" s="371">
        <v>3352</v>
      </c>
      <c r="AD180" s="371"/>
      <c r="AE180" s="371"/>
      <c r="AF180" s="28"/>
      <c r="AG180" s="372" t="s">
        <v>89</v>
      </c>
      <c r="AH180" s="206">
        <v>1.8</v>
      </c>
      <c r="AI180" s="373">
        <v>138</v>
      </c>
      <c r="AJ180" s="373">
        <v>6000</v>
      </c>
      <c r="AK180" s="373">
        <v>129</v>
      </c>
      <c r="AL180" s="373">
        <v>4500</v>
      </c>
      <c r="AM180" s="373"/>
      <c r="AN180" s="373"/>
      <c r="AO180" s="373"/>
      <c r="AP180" s="374" t="s">
        <v>146</v>
      </c>
      <c r="AQ180" s="50" t="s">
        <v>91</v>
      </c>
      <c r="AR180" s="375" t="s">
        <v>92</v>
      </c>
      <c r="AS180" s="376" t="s">
        <v>93</v>
      </c>
      <c r="AT180" s="377">
        <v>17.2</v>
      </c>
      <c r="AU180" s="377">
        <v>22</v>
      </c>
      <c r="AV180" s="377" t="s">
        <v>3850</v>
      </c>
      <c r="AW180" s="378" t="s">
        <v>3917</v>
      </c>
      <c r="AX180" s="377"/>
      <c r="AY180" s="377"/>
      <c r="AZ180" s="377"/>
      <c r="BA180" s="377"/>
      <c r="BB180" s="377"/>
      <c r="BC180" s="377"/>
      <c r="BD180" s="379">
        <v>38.1</v>
      </c>
      <c r="BE180" s="380"/>
      <c r="BF180" s="380">
        <v>41.2</v>
      </c>
      <c r="BG180" s="380"/>
      <c r="BH180" s="380">
        <v>36.299999999999997</v>
      </c>
      <c r="BI180" s="380"/>
      <c r="BJ180" s="380">
        <v>28.1</v>
      </c>
      <c r="BK180" s="381"/>
      <c r="BL180" s="44"/>
      <c r="BM180" s="367"/>
      <c r="BN180" s="367"/>
      <c r="BO180" s="367"/>
      <c r="BP180" s="382" t="s">
        <v>3070</v>
      </c>
      <c r="BQ180" s="383" t="s">
        <v>2512</v>
      </c>
      <c r="BR180" s="383" t="s">
        <v>2807</v>
      </c>
      <c r="BS180" s="383"/>
      <c r="BT180" s="384" t="s">
        <v>2987</v>
      </c>
      <c r="BU180" s="385"/>
      <c r="BV180" s="385"/>
      <c r="BW180" s="385"/>
      <c r="BX180" s="385"/>
      <c r="BY180" s="386"/>
      <c r="BZ180" s="386"/>
      <c r="CA180" s="386"/>
      <c r="CB180" s="387"/>
      <c r="CC180" s="388"/>
      <c r="CD180" s="388"/>
      <c r="CE180" s="388"/>
      <c r="CF180" s="388"/>
      <c r="CG180" s="388"/>
      <c r="CH180" s="389"/>
      <c r="CI180" s="390"/>
      <c r="CJ180" s="390"/>
      <c r="CK180" s="390"/>
      <c r="CL180" s="390"/>
      <c r="CM180" s="390"/>
      <c r="CN180" s="390"/>
      <c r="CO180" s="390"/>
      <c r="CP180" s="390"/>
      <c r="CQ180" s="53" t="s">
        <v>288</v>
      </c>
      <c r="CR180" s="16" t="s">
        <v>126</v>
      </c>
      <c r="CS180" s="16"/>
      <c r="CT180" s="368"/>
      <c r="CU180" s="351"/>
      <c r="CV180" s="350"/>
      <c r="CW180" s="350"/>
      <c r="CX180" s="350"/>
      <c r="CY180" s="350"/>
      <c r="CZ180" s="350"/>
      <c r="DA180" s="350"/>
      <c r="DB180" s="350"/>
      <c r="DC180" s="57"/>
      <c r="DD180" s="17"/>
      <c r="DE180" s="17"/>
      <c r="DF180" s="17"/>
      <c r="DG180" s="17"/>
      <c r="DH180" s="391"/>
      <c r="DI180" s="61"/>
      <c r="DJ180" s="65"/>
      <c r="DK180" s="376"/>
      <c r="DL180" s="376"/>
      <c r="DM180" s="392"/>
      <c r="DN180" s="393" t="s">
        <v>94</v>
      </c>
      <c r="DO180" s="394" t="s">
        <v>200</v>
      </c>
      <c r="DP180" s="394" t="s">
        <v>109</v>
      </c>
      <c r="DQ180" s="394" t="s">
        <v>291</v>
      </c>
      <c r="DR180" s="2"/>
    </row>
    <row r="181" spans="2:122">
      <c r="B181" s="299">
        <v>108</v>
      </c>
      <c r="C181" s="9" t="s">
        <v>240</v>
      </c>
      <c r="D181" s="9" t="s">
        <v>266</v>
      </c>
      <c r="E181" s="8">
        <v>1994</v>
      </c>
      <c r="F181" s="9" t="s">
        <v>3629</v>
      </c>
      <c r="G181" s="22" t="s">
        <v>267</v>
      </c>
      <c r="H181" s="304"/>
      <c r="I181" s="305"/>
      <c r="J181" s="68" t="s">
        <v>2840</v>
      </c>
      <c r="K181" s="69"/>
      <c r="L181" s="37" t="s">
        <v>192</v>
      </c>
      <c r="M181" s="138">
        <v>2</v>
      </c>
      <c r="N181" s="10"/>
      <c r="O181" s="207">
        <v>174.5</v>
      </c>
      <c r="P181" s="207">
        <v>67.3</v>
      </c>
      <c r="Q181" s="207">
        <v>53.1</v>
      </c>
      <c r="R181" s="207">
        <v>106.3</v>
      </c>
      <c r="S181" s="207"/>
      <c r="T181" s="207"/>
      <c r="U181" s="207"/>
      <c r="V181" s="207"/>
      <c r="W181" s="207"/>
      <c r="X181" s="207">
        <v>34.1</v>
      </c>
      <c r="Y181" s="116"/>
      <c r="Z181" s="207"/>
      <c r="AA181" s="207">
        <v>8.9</v>
      </c>
      <c r="AB181" s="207"/>
      <c r="AC181" s="10">
        <v>3351</v>
      </c>
      <c r="AD181" s="10"/>
      <c r="AE181" s="10"/>
      <c r="AF181" s="27"/>
      <c r="AG181" s="39" t="s">
        <v>241</v>
      </c>
      <c r="AH181" s="205">
        <v>2.5</v>
      </c>
      <c r="AI181" s="11">
        <v>189</v>
      </c>
      <c r="AJ181" s="11">
        <v>5900</v>
      </c>
      <c r="AK181" s="11">
        <v>181</v>
      </c>
      <c r="AL181" s="11">
        <v>4200</v>
      </c>
      <c r="AM181" s="11"/>
      <c r="AN181" s="11"/>
      <c r="AO181" s="11"/>
      <c r="AP181" s="14" t="s">
        <v>146</v>
      </c>
      <c r="AQ181" s="49" t="s">
        <v>91</v>
      </c>
      <c r="AR181" s="40" t="s">
        <v>92</v>
      </c>
      <c r="AS181" s="301" t="s">
        <v>93</v>
      </c>
      <c r="AT181" s="12">
        <v>17.2</v>
      </c>
      <c r="AU181" s="12">
        <v>20</v>
      </c>
      <c r="AV181" s="12" t="s">
        <v>3790</v>
      </c>
      <c r="AW181" s="30" t="s">
        <v>3791</v>
      </c>
      <c r="AX181" s="12"/>
      <c r="AY181" s="12"/>
      <c r="AZ181" s="12"/>
      <c r="BA181" s="12"/>
      <c r="BB181" s="12"/>
      <c r="BC181" s="12"/>
      <c r="BD181" s="209">
        <v>38.1</v>
      </c>
      <c r="BE181" s="210"/>
      <c r="BF181" s="210">
        <v>41.2</v>
      </c>
      <c r="BG181" s="210">
        <v>53.2</v>
      </c>
      <c r="BH181" s="210">
        <v>36.299999999999997</v>
      </c>
      <c r="BI181" s="210"/>
      <c r="BJ181" s="210">
        <v>28.1</v>
      </c>
      <c r="BK181" s="211">
        <v>43.6</v>
      </c>
      <c r="BL181" s="36"/>
      <c r="BM181" s="8"/>
      <c r="BN181" s="8"/>
      <c r="BO181" s="8"/>
      <c r="BP181" s="334" t="s">
        <v>3071</v>
      </c>
      <c r="BQ181" s="300" t="s">
        <v>2512</v>
      </c>
      <c r="BR181" s="300" t="s">
        <v>2807</v>
      </c>
      <c r="BS181" s="300"/>
      <c r="BT181" s="349" t="s">
        <v>2987</v>
      </c>
      <c r="BU181" s="337"/>
      <c r="BV181" s="337"/>
      <c r="BW181" s="337"/>
      <c r="BX181" s="337"/>
      <c r="BY181" s="338"/>
      <c r="BZ181" s="338"/>
      <c r="CA181" s="338"/>
      <c r="CB181" s="348"/>
      <c r="CC181" s="339"/>
      <c r="CD181" s="339"/>
      <c r="CE181" s="339"/>
      <c r="CF181" s="339"/>
      <c r="CG181" s="339"/>
      <c r="CH181" s="347"/>
      <c r="CI181" s="340"/>
      <c r="CJ181" s="340"/>
      <c r="CK181" s="340"/>
      <c r="CL181" s="340"/>
      <c r="CM181" s="340"/>
      <c r="CN181" s="340"/>
      <c r="CO181" s="340"/>
      <c r="CP181" s="340"/>
      <c r="CQ181" s="52" t="s">
        <v>269</v>
      </c>
      <c r="CR181" s="9" t="s">
        <v>270</v>
      </c>
      <c r="CS181" s="9"/>
      <c r="CT181" s="22"/>
      <c r="CU181" s="54"/>
      <c r="CV181" s="68"/>
      <c r="CW181" s="68"/>
      <c r="CX181" s="68"/>
      <c r="CY181" s="68"/>
      <c r="CZ181" s="68"/>
      <c r="DA181" s="68"/>
      <c r="DB181" s="68"/>
      <c r="DC181" s="56"/>
      <c r="DD181" s="13"/>
      <c r="DE181" s="13"/>
      <c r="DF181" s="13"/>
      <c r="DG181" s="13"/>
      <c r="DH181" s="47"/>
      <c r="DI181" s="60" t="s">
        <v>155</v>
      </c>
      <c r="DJ181" s="64"/>
      <c r="DK181" s="301"/>
      <c r="DL181" s="301"/>
      <c r="DM181" s="302"/>
      <c r="DN181" s="67" t="s">
        <v>94</v>
      </c>
      <c r="DO181" s="15" t="s">
        <v>200</v>
      </c>
      <c r="DP181" s="15" t="s">
        <v>109</v>
      </c>
      <c r="DQ181" s="15" t="s">
        <v>291</v>
      </c>
      <c r="DR181" s="2"/>
    </row>
    <row r="182" spans="2:122">
      <c r="B182" s="299">
        <v>100</v>
      </c>
      <c r="C182" s="9" t="s">
        <v>240</v>
      </c>
      <c r="D182" s="9" t="s">
        <v>266</v>
      </c>
      <c r="E182" s="8">
        <v>1994</v>
      </c>
      <c r="F182" s="9" t="s">
        <v>3643</v>
      </c>
      <c r="G182" s="22" t="s">
        <v>285</v>
      </c>
      <c r="H182" s="304"/>
      <c r="I182" s="305"/>
      <c r="J182" s="68" t="s">
        <v>2841</v>
      </c>
      <c r="K182" s="69"/>
      <c r="L182" s="37" t="s">
        <v>106</v>
      </c>
      <c r="M182" s="138">
        <v>4</v>
      </c>
      <c r="N182" s="10"/>
      <c r="O182" s="207">
        <v>174.5</v>
      </c>
      <c r="P182" s="207">
        <v>66.8</v>
      </c>
      <c r="Q182" s="207">
        <v>54.8</v>
      </c>
      <c r="R182" s="207">
        <v>106.3</v>
      </c>
      <c r="S182" s="207"/>
      <c r="T182" s="207"/>
      <c r="U182" s="207"/>
      <c r="V182" s="207"/>
      <c r="W182" s="207"/>
      <c r="X182" s="207">
        <v>34.1</v>
      </c>
      <c r="Y182" s="116"/>
      <c r="Z182" s="207"/>
      <c r="AA182" s="207">
        <v>10.3</v>
      </c>
      <c r="AB182" s="207"/>
      <c r="AC182" s="10">
        <v>2866</v>
      </c>
      <c r="AD182" s="10"/>
      <c r="AE182" s="10"/>
      <c r="AF182" s="27"/>
      <c r="AG182" s="39" t="s">
        <v>89</v>
      </c>
      <c r="AH182" s="205">
        <v>1.8</v>
      </c>
      <c r="AI182" s="11">
        <v>138</v>
      </c>
      <c r="AJ182" s="11">
        <v>6000</v>
      </c>
      <c r="AK182" s="11">
        <v>129</v>
      </c>
      <c r="AL182" s="11">
        <v>4500</v>
      </c>
      <c r="AM182" s="11"/>
      <c r="AN182" s="11"/>
      <c r="AO182" s="11"/>
      <c r="AP182" s="14" t="s">
        <v>146</v>
      </c>
      <c r="AQ182" s="49" t="s">
        <v>91</v>
      </c>
      <c r="AR182" s="40" t="s">
        <v>92</v>
      </c>
      <c r="AS182" s="301" t="s">
        <v>93</v>
      </c>
      <c r="AT182" s="12">
        <v>17.2</v>
      </c>
      <c r="AU182" s="12">
        <v>22</v>
      </c>
      <c r="AV182" s="12" t="s">
        <v>3802</v>
      </c>
      <c r="AW182" s="30" t="s">
        <v>3918</v>
      </c>
      <c r="AX182" s="12"/>
      <c r="AY182" s="12"/>
      <c r="AZ182" s="12"/>
      <c r="BA182" s="12"/>
      <c r="BB182" s="12"/>
      <c r="BC182" s="12"/>
      <c r="BD182" s="209">
        <v>37.1</v>
      </c>
      <c r="BE182" s="210"/>
      <c r="BF182" s="210">
        <v>41.1</v>
      </c>
      <c r="BG182" s="210">
        <v>53.5</v>
      </c>
      <c r="BH182" s="210">
        <v>36.700000000000003</v>
      </c>
      <c r="BI182" s="210"/>
      <c r="BJ182" s="210">
        <v>34</v>
      </c>
      <c r="BK182" s="211">
        <v>53.3</v>
      </c>
      <c r="BL182" s="36"/>
      <c r="BM182" s="8"/>
      <c r="BN182" s="8"/>
      <c r="BO182" s="8"/>
      <c r="BP182" s="334" t="s">
        <v>3072</v>
      </c>
      <c r="BQ182" s="300" t="s">
        <v>2512</v>
      </c>
      <c r="BR182" s="300" t="s">
        <v>2807</v>
      </c>
      <c r="BS182" s="300"/>
      <c r="BT182" s="349" t="s">
        <v>2987</v>
      </c>
      <c r="BU182" s="337"/>
      <c r="BV182" s="337"/>
      <c r="BW182" s="337"/>
      <c r="BX182" s="337"/>
      <c r="BY182" s="338"/>
      <c r="BZ182" s="338"/>
      <c r="CA182" s="338"/>
      <c r="CB182" s="348"/>
      <c r="CC182" s="339"/>
      <c r="CD182" s="339"/>
      <c r="CE182" s="339"/>
      <c r="CF182" s="339"/>
      <c r="CG182" s="339"/>
      <c r="CH182" s="347"/>
      <c r="CI182" s="340"/>
      <c r="CJ182" s="340"/>
      <c r="CK182" s="340"/>
      <c r="CL182" s="340"/>
      <c r="CM182" s="340"/>
      <c r="CN182" s="340"/>
      <c r="CO182" s="340"/>
      <c r="CP182" s="340"/>
      <c r="CQ182" s="52" t="s">
        <v>286</v>
      </c>
      <c r="CR182" s="9" t="s">
        <v>126</v>
      </c>
      <c r="CS182" s="9"/>
      <c r="CT182" s="22"/>
      <c r="CU182" s="54"/>
      <c r="CV182" s="68"/>
      <c r="CW182" s="68"/>
      <c r="CX182" s="68"/>
      <c r="CY182" s="68"/>
      <c r="CZ182" s="68"/>
      <c r="DA182" s="68"/>
      <c r="DB182" s="68"/>
      <c r="DC182" s="56"/>
      <c r="DD182" s="13"/>
      <c r="DE182" s="13"/>
      <c r="DF182" s="13"/>
      <c r="DG182" s="13"/>
      <c r="DH182" s="47"/>
      <c r="DI182" s="60"/>
      <c r="DJ182" s="64"/>
      <c r="DK182" s="301"/>
      <c r="DL182" s="301"/>
      <c r="DM182" s="302"/>
      <c r="DN182" s="67" t="s">
        <v>94</v>
      </c>
      <c r="DO182" s="15" t="s">
        <v>200</v>
      </c>
      <c r="DP182" s="15" t="s">
        <v>109</v>
      </c>
      <c r="DQ182" s="15" t="s">
        <v>291</v>
      </c>
      <c r="DR182" s="2"/>
    </row>
    <row r="183" spans="2:122">
      <c r="B183" s="299">
        <v>102</v>
      </c>
      <c r="C183" s="9" t="s">
        <v>240</v>
      </c>
      <c r="D183" s="9" t="s">
        <v>266</v>
      </c>
      <c r="E183" s="8">
        <v>1994</v>
      </c>
      <c r="F183" s="9" t="s">
        <v>3629</v>
      </c>
      <c r="G183" s="22" t="s">
        <v>271</v>
      </c>
      <c r="H183" s="304"/>
      <c r="I183" s="305"/>
      <c r="J183" s="68" t="s">
        <v>2842</v>
      </c>
      <c r="K183" s="69"/>
      <c r="L183" s="37" t="s">
        <v>106</v>
      </c>
      <c r="M183" s="138">
        <v>4</v>
      </c>
      <c r="N183" s="10"/>
      <c r="O183" s="207">
        <v>174.5</v>
      </c>
      <c r="P183" s="207">
        <v>66.8</v>
      </c>
      <c r="Q183" s="207">
        <v>54.8</v>
      </c>
      <c r="R183" s="207">
        <v>106.3</v>
      </c>
      <c r="S183" s="207"/>
      <c r="T183" s="207"/>
      <c r="U183" s="207"/>
      <c r="V183" s="207"/>
      <c r="W183" s="207"/>
      <c r="X183" s="207">
        <v>34.1</v>
      </c>
      <c r="Y183" s="116"/>
      <c r="Z183" s="207"/>
      <c r="AA183" s="207">
        <v>10.3</v>
      </c>
      <c r="AB183" s="207"/>
      <c r="AC183" s="10">
        <v>3086</v>
      </c>
      <c r="AD183" s="10"/>
      <c r="AE183" s="10"/>
      <c r="AF183" s="27"/>
      <c r="AG183" s="39" t="s">
        <v>241</v>
      </c>
      <c r="AH183" s="205">
        <v>2.5</v>
      </c>
      <c r="AI183" s="11">
        <v>189</v>
      </c>
      <c r="AJ183" s="11">
        <v>5900</v>
      </c>
      <c r="AK183" s="11">
        <v>181</v>
      </c>
      <c r="AL183" s="11">
        <v>4200</v>
      </c>
      <c r="AM183" s="11"/>
      <c r="AN183" s="11"/>
      <c r="AO183" s="11"/>
      <c r="AP183" s="14" t="s">
        <v>146</v>
      </c>
      <c r="AQ183" s="49" t="s">
        <v>91</v>
      </c>
      <c r="AR183" s="40" t="s">
        <v>92</v>
      </c>
      <c r="AS183" s="301" t="s">
        <v>93</v>
      </c>
      <c r="AT183" s="12">
        <v>17.2</v>
      </c>
      <c r="AU183" s="12">
        <v>20</v>
      </c>
      <c r="AV183" s="12" t="s">
        <v>3790</v>
      </c>
      <c r="AW183" s="30" t="s">
        <v>3791</v>
      </c>
      <c r="AX183" s="12"/>
      <c r="AY183" s="12"/>
      <c r="AZ183" s="12"/>
      <c r="BA183" s="12"/>
      <c r="BB183" s="12"/>
      <c r="BC183" s="12"/>
      <c r="BD183" s="209">
        <v>37.799999999999997</v>
      </c>
      <c r="BE183" s="210"/>
      <c r="BF183" s="210">
        <v>41.1</v>
      </c>
      <c r="BG183" s="210">
        <v>53.5</v>
      </c>
      <c r="BH183" s="210">
        <v>37.299999999999997</v>
      </c>
      <c r="BI183" s="210"/>
      <c r="BJ183" s="210">
        <v>34</v>
      </c>
      <c r="BK183" s="211">
        <v>53.3</v>
      </c>
      <c r="BL183" s="36"/>
      <c r="BM183" s="8"/>
      <c r="BN183" s="8"/>
      <c r="BO183" s="8"/>
      <c r="BP183" s="334" t="s">
        <v>3073</v>
      </c>
      <c r="BQ183" s="300" t="s">
        <v>2512</v>
      </c>
      <c r="BR183" s="300" t="s">
        <v>2807</v>
      </c>
      <c r="BS183" s="300"/>
      <c r="BT183" s="349" t="s">
        <v>2987</v>
      </c>
      <c r="BU183" s="337"/>
      <c r="BV183" s="337"/>
      <c r="BW183" s="337"/>
      <c r="BX183" s="337"/>
      <c r="BY183" s="338"/>
      <c r="BZ183" s="338"/>
      <c r="CA183" s="338"/>
      <c r="CB183" s="348"/>
      <c r="CC183" s="339"/>
      <c r="CD183" s="339"/>
      <c r="CE183" s="339"/>
      <c r="CF183" s="339"/>
      <c r="CG183" s="339"/>
      <c r="CH183" s="347"/>
      <c r="CI183" s="340"/>
      <c r="CJ183" s="340"/>
      <c r="CK183" s="340"/>
      <c r="CL183" s="340"/>
      <c r="CM183" s="340"/>
      <c r="CN183" s="340"/>
      <c r="CO183" s="340"/>
      <c r="CP183" s="340"/>
      <c r="CQ183" s="52" t="s">
        <v>272</v>
      </c>
      <c r="CR183" s="9" t="s">
        <v>270</v>
      </c>
      <c r="CS183" s="9"/>
      <c r="CT183" s="22"/>
      <c r="CU183" s="54"/>
      <c r="CV183" s="68"/>
      <c r="CW183" s="68"/>
      <c r="CX183" s="68"/>
      <c r="CY183" s="68"/>
      <c r="CZ183" s="68"/>
      <c r="DA183" s="68"/>
      <c r="DB183" s="68"/>
      <c r="DC183" s="56"/>
      <c r="DD183" s="13"/>
      <c r="DE183" s="13"/>
      <c r="DF183" s="13"/>
      <c r="DG183" s="13"/>
      <c r="DH183" s="47"/>
      <c r="DI183" s="60" t="s">
        <v>155</v>
      </c>
      <c r="DJ183" s="64"/>
      <c r="DK183" s="301"/>
      <c r="DL183" s="301"/>
      <c r="DM183" s="302"/>
      <c r="DN183" s="67" t="s">
        <v>94</v>
      </c>
      <c r="DO183" s="15" t="s">
        <v>200</v>
      </c>
      <c r="DP183" s="15" t="s">
        <v>109</v>
      </c>
      <c r="DQ183" s="15" t="s">
        <v>291</v>
      </c>
      <c r="DR183" s="2"/>
    </row>
    <row r="184" spans="2:122">
      <c r="B184" s="299">
        <v>106</v>
      </c>
      <c r="C184" s="9" t="s">
        <v>240</v>
      </c>
      <c r="D184" s="9" t="s">
        <v>266</v>
      </c>
      <c r="E184" s="8">
        <v>1994</v>
      </c>
      <c r="F184" s="9" t="s">
        <v>3642</v>
      </c>
      <c r="G184" s="22" t="s">
        <v>289</v>
      </c>
      <c r="H184" s="304"/>
      <c r="I184" s="305"/>
      <c r="J184" s="68" t="s">
        <v>2843</v>
      </c>
      <c r="K184" s="69"/>
      <c r="L184" s="37" t="s">
        <v>88</v>
      </c>
      <c r="M184" s="138">
        <v>2</v>
      </c>
      <c r="N184" s="10"/>
      <c r="O184" s="207">
        <v>174.5</v>
      </c>
      <c r="P184" s="207">
        <v>67.3</v>
      </c>
      <c r="Q184" s="207">
        <v>53.8</v>
      </c>
      <c r="R184" s="207">
        <v>106.3</v>
      </c>
      <c r="S184" s="207"/>
      <c r="T184" s="207"/>
      <c r="U184" s="207"/>
      <c r="V184" s="207"/>
      <c r="W184" s="207"/>
      <c r="X184" s="207">
        <v>34.1</v>
      </c>
      <c r="Y184" s="116"/>
      <c r="Z184" s="207"/>
      <c r="AA184" s="207">
        <v>9.1999999999999993</v>
      </c>
      <c r="AB184" s="207"/>
      <c r="AC184" s="10">
        <v>2866</v>
      </c>
      <c r="AD184" s="10"/>
      <c r="AE184" s="10"/>
      <c r="AF184" s="27"/>
      <c r="AG184" s="39" t="s">
        <v>89</v>
      </c>
      <c r="AH184" s="205">
        <v>1.8</v>
      </c>
      <c r="AI184" s="11">
        <v>138</v>
      </c>
      <c r="AJ184" s="11">
        <v>6000</v>
      </c>
      <c r="AK184" s="11">
        <v>129</v>
      </c>
      <c r="AL184" s="11">
        <v>4500</v>
      </c>
      <c r="AM184" s="11"/>
      <c r="AN184" s="11"/>
      <c r="AO184" s="11"/>
      <c r="AP184" s="14" t="s">
        <v>146</v>
      </c>
      <c r="AQ184" s="49" t="s">
        <v>91</v>
      </c>
      <c r="AR184" s="40" t="s">
        <v>92</v>
      </c>
      <c r="AS184" s="301" t="s">
        <v>93</v>
      </c>
      <c r="AT184" s="12">
        <v>17.2</v>
      </c>
      <c r="AU184" s="12">
        <v>22</v>
      </c>
      <c r="AV184" s="12" t="s">
        <v>3802</v>
      </c>
      <c r="AW184" s="30" t="s">
        <v>3918</v>
      </c>
      <c r="AX184" s="12"/>
      <c r="AY184" s="12"/>
      <c r="AZ184" s="12"/>
      <c r="BA184" s="12"/>
      <c r="BB184" s="12"/>
      <c r="BC184" s="12"/>
      <c r="BD184" s="209">
        <v>36.700000000000003</v>
      </c>
      <c r="BE184" s="210"/>
      <c r="BF184" s="210">
        <v>41.2</v>
      </c>
      <c r="BG184" s="210">
        <v>53.2</v>
      </c>
      <c r="BH184" s="210">
        <v>35.9</v>
      </c>
      <c r="BI184" s="210"/>
      <c r="BJ184" s="210">
        <v>32.700000000000003</v>
      </c>
      <c r="BK184" s="211">
        <v>52.1</v>
      </c>
      <c r="BL184" s="36"/>
      <c r="BM184" s="8"/>
      <c r="BN184" s="8"/>
      <c r="BO184" s="8"/>
      <c r="BP184" s="334" t="s">
        <v>3074</v>
      </c>
      <c r="BQ184" s="300" t="s">
        <v>2512</v>
      </c>
      <c r="BR184" s="300" t="s">
        <v>2807</v>
      </c>
      <c r="BS184" s="300"/>
      <c r="BT184" s="349" t="s">
        <v>2987</v>
      </c>
      <c r="BU184" s="337"/>
      <c r="BV184" s="337"/>
      <c r="BW184" s="337"/>
      <c r="BX184" s="337"/>
      <c r="BY184" s="338"/>
      <c r="BZ184" s="338"/>
      <c r="CA184" s="338"/>
      <c r="CB184" s="348"/>
      <c r="CC184" s="339"/>
      <c r="CD184" s="339"/>
      <c r="CE184" s="339"/>
      <c r="CF184" s="339"/>
      <c r="CG184" s="339"/>
      <c r="CH184" s="347"/>
      <c r="CI184" s="340"/>
      <c r="CJ184" s="340"/>
      <c r="CK184" s="340"/>
      <c r="CL184" s="340"/>
      <c r="CM184" s="340"/>
      <c r="CN184" s="340"/>
      <c r="CO184" s="340"/>
      <c r="CP184" s="340"/>
      <c r="CQ184" s="52" t="s">
        <v>290</v>
      </c>
      <c r="CR184" s="9" t="s">
        <v>126</v>
      </c>
      <c r="CS184" s="9"/>
      <c r="CT184" s="22"/>
      <c r="CU184" s="54"/>
      <c r="CV184" s="68"/>
      <c r="CW184" s="68"/>
      <c r="CX184" s="68"/>
      <c r="CY184" s="68"/>
      <c r="CZ184" s="68"/>
      <c r="DA184" s="68"/>
      <c r="DB184" s="68"/>
      <c r="DC184" s="56"/>
      <c r="DD184" s="13"/>
      <c r="DE184" s="13"/>
      <c r="DF184" s="13"/>
      <c r="DG184" s="13"/>
      <c r="DH184" s="47"/>
      <c r="DI184" s="60"/>
      <c r="DJ184" s="64"/>
      <c r="DK184" s="301"/>
      <c r="DL184" s="301"/>
      <c r="DM184" s="302"/>
      <c r="DN184" s="67" t="s">
        <v>94</v>
      </c>
      <c r="DO184" s="15" t="s">
        <v>200</v>
      </c>
      <c r="DP184" s="15" t="s">
        <v>109</v>
      </c>
      <c r="DQ184" s="15" t="s">
        <v>291</v>
      </c>
      <c r="DR184" s="2"/>
    </row>
    <row r="185" spans="2:122">
      <c r="B185" s="299">
        <v>110</v>
      </c>
      <c r="C185" s="9" t="s">
        <v>240</v>
      </c>
      <c r="D185" s="9" t="s">
        <v>266</v>
      </c>
      <c r="E185" s="8">
        <v>1994</v>
      </c>
      <c r="F185" s="9" t="s">
        <v>3631</v>
      </c>
      <c r="G185" s="22" t="s">
        <v>276</v>
      </c>
      <c r="H185" s="304"/>
      <c r="I185" s="305"/>
      <c r="J185" s="68" t="s">
        <v>2844</v>
      </c>
      <c r="K185" s="69"/>
      <c r="L185" s="37" t="s">
        <v>88</v>
      </c>
      <c r="M185" s="138">
        <v>2</v>
      </c>
      <c r="N185" s="10"/>
      <c r="O185" s="207">
        <v>174.5</v>
      </c>
      <c r="P185" s="207">
        <v>67.3</v>
      </c>
      <c r="Q185" s="207">
        <v>53.8</v>
      </c>
      <c r="R185" s="207">
        <v>106.3</v>
      </c>
      <c r="S185" s="207"/>
      <c r="T185" s="207"/>
      <c r="U185" s="207"/>
      <c r="V185" s="207"/>
      <c r="W185" s="207"/>
      <c r="X185" s="207">
        <v>34.1</v>
      </c>
      <c r="Y185" s="116"/>
      <c r="Z185" s="207"/>
      <c r="AA185" s="207">
        <v>9.1999999999999993</v>
      </c>
      <c r="AB185" s="207"/>
      <c r="AC185" s="10">
        <v>3086</v>
      </c>
      <c r="AD185" s="10"/>
      <c r="AE185" s="10"/>
      <c r="AF185" s="27"/>
      <c r="AG185" s="39" t="s">
        <v>241</v>
      </c>
      <c r="AH185" s="205">
        <v>2.5</v>
      </c>
      <c r="AI185" s="11">
        <v>189</v>
      </c>
      <c r="AJ185" s="11">
        <v>5900</v>
      </c>
      <c r="AK185" s="11">
        <v>181</v>
      </c>
      <c r="AL185" s="11">
        <v>4200</v>
      </c>
      <c r="AM185" s="11"/>
      <c r="AN185" s="11"/>
      <c r="AO185" s="11"/>
      <c r="AP185" s="14" t="s">
        <v>146</v>
      </c>
      <c r="AQ185" s="49" t="s">
        <v>91</v>
      </c>
      <c r="AR185" s="40" t="s">
        <v>92</v>
      </c>
      <c r="AS185" s="301" t="s">
        <v>93</v>
      </c>
      <c r="AT185" s="12">
        <v>17.2</v>
      </c>
      <c r="AU185" s="12">
        <v>20</v>
      </c>
      <c r="AV185" s="12" t="s">
        <v>3790</v>
      </c>
      <c r="AW185" s="30" t="s">
        <v>3791</v>
      </c>
      <c r="AX185" s="12"/>
      <c r="AY185" s="12"/>
      <c r="AZ185" s="12"/>
      <c r="BA185" s="12"/>
      <c r="BB185" s="12"/>
      <c r="BC185" s="12"/>
      <c r="BD185" s="209">
        <v>36.700000000000003</v>
      </c>
      <c r="BE185" s="210"/>
      <c r="BF185" s="210">
        <v>41.2</v>
      </c>
      <c r="BG185" s="210">
        <v>53.2</v>
      </c>
      <c r="BH185" s="210">
        <v>35.9</v>
      </c>
      <c r="BI185" s="210"/>
      <c r="BJ185" s="210">
        <v>32.700000000000003</v>
      </c>
      <c r="BK185" s="211">
        <v>52.1</v>
      </c>
      <c r="BL185" s="36"/>
      <c r="BM185" s="8"/>
      <c r="BN185" s="8"/>
      <c r="BO185" s="8"/>
      <c r="BP185" s="334" t="s">
        <v>3075</v>
      </c>
      <c r="BQ185" s="300" t="s">
        <v>2512</v>
      </c>
      <c r="BR185" s="300" t="s">
        <v>2807</v>
      </c>
      <c r="BS185" s="300"/>
      <c r="BT185" s="349" t="s">
        <v>2987</v>
      </c>
      <c r="BU185" s="337"/>
      <c r="BV185" s="337"/>
      <c r="BW185" s="337"/>
      <c r="BX185" s="337"/>
      <c r="BY185" s="338"/>
      <c r="BZ185" s="338"/>
      <c r="CA185" s="338"/>
      <c r="CB185" s="348"/>
      <c r="CC185" s="339"/>
      <c r="CD185" s="339"/>
      <c r="CE185" s="339"/>
      <c r="CF185" s="339"/>
      <c r="CG185" s="339"/>
      <c r="CH185" s="347"/>
      <c r="CI185" s="340"/>
      <c r="CJ185" s="340"/>
      <c r="CK185" s="340"/>
      <c r="CL185" s="340"/>
      <c r="CM185" s="340"/>
      <c r="CN185" s="340"/>
      <c r="CO185" s="340"/>
      <c r="CP185" s="340"/>
      <c r="CQ185" s="52" t="s">
        <v>277</v>
      </c>
      <c r="CR185" s="9" t="s">
        <v>270</v>
      </c>
      <c r="CS185" s="9"/>
      <c r="CT185" s="22"/>
      <c r="CU185" s="54"/>
      <c r="CV185" s="68"/>
      <c r="CW185" s="68"/>
      <c r="CX185" s="68"/>
      <c r="CY185" s="68"/>
      <c r="CZ185" s="68"/>
      <c r="DA185" s="68"/>
      <c r="DB185" s="68"/>
      <c r="DC185" s="56"/>
      <c r="DD185" s="13"/>
      <c r="DE185" s="13"/>
      <c r="DF185" s="13"/>
      <c r="DG185" s="13"/>
      <c r="DH185" s="47"/>
      <c r="DI185" s="60" t="s">
        <v>155</v>
      </c>
      <c r="DJ185" s="64"/>
      <c r="DK185" s="301"/>
      <c r="DL185" s="301"/>
      <c r="DM185" s="302"/>
      <c r="DN185" s="67" t="s">
        <v>94</v>
      </c>
      <c r="DO185" s="15" t="s">
        <v>200</v>
      </c>
      <c r="DP185" s="15" t="s">
        <v>109</v>
      </c>
      <c r="DQ185" s="15" t="s">
        <v>291</v>
      </c>
      <c r="DR185" s="2"/>
    </row>
    <row r="186" spans="2:122">
      <c r="B186" s="366">
        <v>160</v>
      </c>
      <c r="C186" s="16" t="s">
        <v>240</v>
      </c>
      <c r="D186" s="16" t="s">
        <v>266</v>
      </c>
      <c r="E186" s="367">
        <v>1992</v>
      </c>
      <c r="F186" s="16" t="s">
        <v>3643</v>
      </c>
      <c r="G186" s="368" t="s">
        <v>285</v>
      </c>
      <c r="H186" s="306"/>
      <c r="I186" s="307"/>
      <c r="J186" s="350" t="s">
        <v>2833</v>
      </c>
      <c r="K186" s="369"/>
      <c r="L186" s="38" t="s">
        <v>106</v>
      </c>
      <c r="M186" s="370">
        <v>4</v>
      </c>
      <c r="N186" s="371"/>
      <c r="O186" s="208">
        <v>174.5</v>
      </c>
      <c r="P186" s="208">
        <v>66.8</v>
      </c>
      <c r="Q186" s="208">
        <v>54.8</v>
      </c>
      <c r="R186" s="208">
        <v>106.3</v>
      </c>
      <c r="S186" s="208"/>
      <c r="T186" s="208"/>
      <c r="U186" s="208"/>
      <c r="V186" s="208"/>
      <c r="W186" s="208"/>
      <c r="X186" s="208">
        <v>34.1</v>
      </c>
      <c r="Y186" s="120"/>
      <c r="Z186" s="208"/>
      <c r="AA186" s="208">
        <v>15.4</v>
      </c>
      <c r="AB186" s="208"/>
      <c r="AC186" s="371">
        <v>2866</v>
      </c>
      <c r="AD186" s="371"/>
      <c r="AE186" s="371"/>
      <c r="AF186" s="28"/>
      <c r="AG186" s="372" t="s">
        <v>89</v>
      </c>
      <c r="AH186" s="206">
        <v>1.8</v>
      </c>
      <c r="AI186" s="373">
        <v>138</v>
      </c>
      <c r="AJ186" s="373">
        <v>6000</v>
      </c>
      <c r="AK186" s="373">
        <v>129</v>
      </c>
      <c r="AL186" s="373">
        <v>4500</v>
      </c>
      <c r="AM186" s="373"/>
      <c r="AN186" s="373"/>
      <c r="AO186" s="373"/>
      <c r="AP186" s="374" t="s">
        <v>146</v>
      </c>
      <c r="AQ186" s="50" t="s">
        <v>91</v>
      </c>
      <c r="AR186" s="375" t="s">
        <v>92</v>
      </c>
      <c r="AS186" s="376" t="s">
        <v>93</v>
      </c>
      <c r="AT186" s="377">
        <v>17.2</v>
      </c>
      <c r="AU186" s="377">
        <v>22</v>
      </c>
      <c r="AV186" s="377" t="s">
        <v>3802</v>
      </c>
      <c r="AW186" s="378" t="s">
        <v>3918</v>
      </c>
      <c r="AX186" s="377"/>
      <c r="AY186" s="377"/>
      <c r="AZ186" s="377"/>
      <c r="BA186" s="377"/>
      <c r="BB186" s="377"/>
      <c r="BC186" s="377"/>
      <c r="BD186" s="379">
        <v>37.1</v>
      </c>
      <c r="BE186" s="380"/>
      <c r="BF186" s="380"/>
      <c r="BG186" s="380"/>
      <c r="BH186" s="380">
        <v>36.700000000000003</v>
      </c>
      <c r="BI186" s="380"/>
      <c r="BJ186" s="380"/>
      <c r="BK186" s="381"/>
      <c r="BL186" s="44"/>
      <c r="BM186" s="367"/>
      <c r="BN186" s="367"/>
      <c r="BO186" s="367"/>
      <c r="BP186" s="382" t="s">
        <v>3064</v>
      </c>
      <c r="BQ186" s="383" t="s">
        <v>2511</v>
      </c>
      <c r="BR186" s="383" t="s">
        <v>2410</v>
      </c>
      <c r="BS186" s="383"/>
      <c r="BT186" s="384" t="s">
        <v>2986</v>
      </c>
      <c r="BU186" s="385"/>
      <c r="BV186" s="385"/>
      <c r="BW186" s="385"/>
      <c r="BX186" s="385"/>
      <c r="BY186" s="386"/>
      <c r="BZ186" s="386"/>
      <c r="CA186" s="386"/>
      <c r="CB186" s="387"/>
      <c r="CC186" s="388"/>
      <c r="CD186" s="388"/>
      <c r="CE186" s="388"/>
      <c r="CF186" s="388"/>
      <c r="CG186" s="388"/>
      <c r="CH186" s="389"/>
      <c r="CI186" s="390"/>
      <c r="CJ186" s="390"/>
      <c r="CK186" s="390"/>
      <c r="CL186" s="390"/>
      <c r="CM186" s="390"/>
      <c r="CN186" s="390"/>
      <c r="CO186" s="390"/>
      <c r="CP186" s="390"/>
      <c r="CQ186" s="53" t="s">
        <v>286</v>
      </c>
      <c r="CR186" s="16" t="s">
        <v>126</v>
      </c>
      <c r="CS186" s="16"/>
      <c r="CT186" s="368"/>
      <c r="CU186" s="351"/>
      <c r="CV186" s="350"/>
      <c r="CW186" s="350"/>
      <c r="CX186" s="350"/>
      <c r="CY186" s="350"/>
      <c r="CZ186" s="350"/>
      <c r="DA186" s="350"/>
      <c r="DB186" s="350"/>
      <c r="DC186" s="57"/>
      <c r="DD186" s="17"/>
      <c r="DE186" s="17"/>
      <c r="DF186" s="17"/>
      <c r="DG186" s="17"/>
      <c r="DH186" s="391"/>
      <c r="DI186" s="61"/>
      <c r="DJ186" s="65"/>
      <c r="DK186" s="376"/>
      <c r="DL186" s="376"/>
      <c r="DM186" s="392"/>
      <c r="DN186" s="393" t="s">
        <v>94</v>
      </c>
      <c r="DO186" s="394" t="s">
        <v>200</v>
      </c>
      <c r="DP186" s="394" t="s">
        <v>109</v>
      </c>
      <c r="DQ186" s="394" t="s">
        <v>291</v>
      </c>
      <c r="DR186" s="2"/>
    </row>
    <row r="187" spans="2:122">
      <c r="B187" s="299">
        <v>163</v>
      </c>
      <c r="C187" s="9" t="s">
        <v>240</v>
      </c>
      <c r="D187" s="9" t="s">
        <v>266</v>
      </c>
      <c r="E187" s="8">
        <v>1992</v>
      </c>
      <c r="F187" s="9" t="s">
        <v>3629</v>
      </c>
      <c r="G187" s="22" t="s">
        <v>271</v>
      </c>
      <c r="H187" s="304"/>
      <c r="I187" s="305"/>
      <c r="J187" s="68" t="s">
        <v>2834</v>
      </c>
      <c r="K187" s="69"/>
      <c r="L187" s="37" t="s">
        <v>106</v>
      </c>
      <c r="M187" s="138">
        <v>4</v>
      </c>
      <c r="N187" s="10"/>
      <c r="O187" s="207">
        <v>174.5</v>
      </c>
      <c r="P187" s="207">
        <v>66.8</v>
      </c>
      <c r="Q187" s="207">
        <v>54.8</v>
      </c>
      <c r="R187" s="207">
        <v>106.3</v>
      </c>
      <c r="S187" s="207"/>
      <c r="T187" s="207"/>
      <c r="U187" s="207"/>
      <c r="V187" s="207"/>
      <c r="W187" s="207"/>
      <c r="X187" s="207">
        <v>34.1</v>
      </c>
      <c r="Y187" s="116"/>
      <c r="Z187" s="207"/>
      <c r="AA187" s="207">
        <v>15.2</v>
      </c>
      <c r="AB187" s="207"/>
      <c r="AC187" s="10">
        <v>3021</v>
      </c>
      <c r="AD187" s="10"/>
      <c r="AE187" s="10"/>
      <c r="AF187" s="27"/>
      <c r="AG187" s="39" t="s">
        <v>241</v>
      </c>
      <c r="AH187" s="205">
        <v>2.5</v>
      </c>
      <c r="AI187" s="11">
        <v>189</v>
      </c>
      <c r="AJ187" s="11">
        <v>5900</v>
      </c>
      <c r="AK187" s="11">
        <v>181</v>
      </c>
      <c r="AL187" s="11">
        <v>4700</v>
      </c>
      <c r="AM187" s="11"/>
      <c r="AN187" s="11"/>
      <c r="AO187" s="11"/>
      <c r="AP187" s="14" t="s">
        <v>146</v>
      </c>
      <c r="AQ187" s="49" t="s">
        <v>91</v>
      </c>
      <c r="AR187" s="40" t="s">
        <v>92</v>
      </c>
      <c r="AS187" s="301" t="s">
        <v>93</v>
      </c>
      <c r="AT187" s="12">
        <v>17.2</v>
      </c>
      <c r="AU187" s="12">
        <v>19</v>
      </c>
      <c r="AV187" s="12" t="s">
        <v>3796</v>
      </c>
      <c r="AW187" s="30" t="s">
        <v>3919</v>
      </c>
      <c r="AX187" s="12"/>
      <c r="AY187" s="12"/>
      <c r="AZ187" s="12"/>
      <c r="BA187" s="12"/>
      <c r="BB187" s="12"/>
      <c r="BC187" s="12"/>
      <c r="BD187" s="209">
        <v>37.1</v>
      </c>
      <c r="BE187" s="210"/>
      <c r="BF187" s="210">
        <v>41.1</v>
      </c>
      <c r="BG187" s="210"/>
      <c r="BH187" s="210">
        <v>36.700000000000003</v>
      </c>
      <c r="BI187" s="210"/>
      <c r="BJ187" s="210"/>
      <c r="BK187" s="211"/>
      <c r="BL187" s="36"/>
      <c r="BM187" s="8"/>
      <c r="BN187" s="8"/>
      <c r="BO187" s="8"/>
      <c r="BP187" s="334" t="s">
        <v>3065</v>
      </c>
      <c r="BQ187" s="300" t="s">
        <v>2511</v>
      </c>
      <c r="BR187" s="300" t="s">
        <v>2410</v>
      </c>
      <c r="BS187" s="300"/>
      <c r="BT187" s="349" t="s">
        <v>2986</v>
      </c>
      <c r="BU187" s="337"/>
      <c r="BV187" s="337"/>
      <c r="BW187" s="337"/>
      <c r="BX187" s="337"/>
      <c r="BY187" s="338"/>
      <c r="BZ187" s="338"/>
      <c r="CA187" s="338"/>
      <c r="CB187" s="348"/>
      <c r="CC187" s="339"/>
      <c r="CD187" s="339"/>
      <c r="CE187" s="339"/>
      <c r="CF187" s="339"/>
      <c r="CG187" s="339"/>
      <c r="CH187" s="347"/>
      <c r="CI187" s="340"/>
      <c r="CJ187" s="340"/>
      <c r="CK187" s="340"/>
      <c r="CL187" s="340"/>
      <c r="CM187" s="340"/>
      <c r="CN187" s="340"/>
      <c r="CO187" s="340"/>
      <c r="CP187" s="340"/>
      <c r="CQ187" s="52" t="s">
        <v>272</v>
      </c>
      <c r="CR187" s="9" t="s">
        <v>270</v>
      </c>
      <c r="CS187" s="9"/>
      <c r="CT187" s="22"/>
      <c r="CU187" s="54"/>
      <c r="CV187" s="68"/>
      <c r="CW187" s="68"/>
      <c r="CX187" s="68"/>
      <c r="CY187" s="68"/>
      <c r="CZ187" s="68"/>
      <c r="DA187" s="68"/>
      <c r="DB187" s="68"/>
      <c r="DC187" s="56"/>
      <c r="DD187" s="13"/>
      <c r="DE187" s="13"/>
      <c r="DF187" s="13"/>
      <c r="DG187" s="13"/>
      <c r="DH187" s="47"/>
      <c r="DI187" s="60"/>
      <c r="DJ187" s="64"/>
      <c r="DK187" s="301"/>
      <c r="DL187" s="301"/>
      <c r="DM187" s="302"/>
      <c r="DN187" s="67" t="s">
        <v>94</v>
      </c>
      <c r="DO187" s="15" t="s">
        <v>200</v>
      </c>
      <c r="DP187" s="15" t="s">
        <v>109</v>
      </c>
      <c r="DQ187" s="15" t="s">
        <v>291</v>
      </c>
      <c r="DR187" s="2"/>
    </row>
    <row r="188" spans="2:122">
      <c r="B188" s="299">
        <v>158</v>
      </c>
      <c r="C188" s="9" t="s">
        <v>240</v>
      </c>
      <c r="D188" s="9" t="s">
        <v>266</v>
      </c>
      <c r="E188" s="8">
        <v>1992</v>
      </c>
      <c r="F188" s="9" t="s">
        <v>3643</v>
      </c>
      <c r="G188" s="22" t="s">
        <v>287</v>
      </c>
      <c r="H188" s="304"/>
      <c r="I188" s="305"/>
      <c r="J188" s="68" t="s">
        <v>2835</v>
      </c>
      <c r="K188" s="69"/>
      <c r="L188" s="37" t="s">
        <v>192</v>
      </c>
      <c r="M188" s="138">
        <v>2</v>
      </c>
      <c r="N188" s="10"/>
      <c r="O188" s="207">
        <v>170.2</v>
      </c>
      <c r="P188" s="207">
        <v>64.8</v>
      </c>
      <c r="Q188" s="207">
        <v>53.9</v>
      </c>
      <c r="R188" s="207">
        <v>101.2</v>
      </c>
      <c r="S188" s="207"/>
      <c r="T188" s="207"/>
      <c r="U188" s="207"/>
      <c r="V188" s="207"/>
      <c r="W188" s="207"/>
      <c r="X188" s="207">
        <v>34.4</v>
      </c>
      <c r="Y188" s="116"/>
      <c r="Z188" s="207"/>
      <c r="AA188" s="207">
        <v>11</v>
      </c>
      <c r="AB188" s="207"/>
      <c r="AC188" s="10">
        <v>2867</v>
      </c>
      <c r="AD188" s="10"/>
      <c r="AE188" s="10"/>
      <c r="AF188" s="27"/>
      <c r="AG188" s="39" t="s">
        <v>89</v>
      </c>
      <c r="AH188" s="205">
        <v>1.8</v>
      </c>
      <c r="AI188" s="11">
        <v>134</v>
      </c>
      <c r="AJ188" s="11">
        <v>6000</v>
      </c>
      <c r="AK188" s="11">
        <v>127</v>
      </c>
      <c r="AL188" s="11">
        <v>4600</v>
      </c>
      <c r="AM188" s="11"/>
      <c r="AN188" s="11"/>
      <c r="AO188" s="11"/>
      <c r="AP188" s="14" t="s">
        <v>146</v>
      </c>
      <c r="AQ188" s="49" t="s">
        <v>91</v>
      </c>
      <c r="AR188" s="40" t="s">
        <v>92</v>
      </c>
      <c r="AS188" s="301" t="s">
        <v>93</v>
      </c>
      <c r="AT188" s="12">
        <v>14.5</v>
      </c>
      <c r="AU188" s="12">
        <v>20</v>
      </c>
      <c r="AV188" s="12" t="s">
        <v>3823</v>
      </c>
      <c r="AW188" s="30" t="s">
        <v>3920</v>
      </c>
      <c r="AX188" s="12"/>
      <c r="AY188" s="12"/>
      <c r="AZ188" s="12"/>
      <c r="BA188" s="12"/>
      <c r="BB188" s="12"/>
      <c r="BC188" s="12"/>
      <c r="BD188" s="209">
        <v>37.700000000000003</v>
      </c>
      <c r="BE188" s="210"/>
      <c r="BF188" s="210">
        <v>39.6</v>
      </c>
      <c r="BG188" s="210"/>
      <c r="BH188" s="210"/>
      <c r="BI188" s="210"/>
      <c r="BJ188" s="210"/>
      <c r="BK188" s="211"/>
      <c r="BL188" s="36"/>
      <c r="BM188" s="8"/>
      <c r="BN188" s="8"/>
      <c r="BO188" s="8"/>
      <c r="BP188" s="334" t="s">
        <v>3066</v>
      </c>
      <c r="BQ188" s="300" t="s">
        <v>2511</v>
      </c>
      <c r="BR188" s="300" t="s">
        <v>2410</v>
      </c>
      <c r="BS188" s="300"/>
      <c r="BT188" s="349" t="s">
        <v>2986</v>
      </c>
      <c r="BU188" s="337"/>
      <c r="BV188" s="337"/>
      <c r="BW188" s="337"/>
      <c r="BX188" s="337"/>
      <c r="BY188" s="338"/>
      <c r="BZ188" s="338"/>
      <c r="CA188" s="338"/>
      <c r="CB188" s="348"/>
      <c r="CC188" s="339"/>
      <c r="CD188" s="339"/>
      <c r="CE188" s="339"/>
      <c r="CF188" s="339"/>
      <c r="CG188" s="339"/>
      <c r="CH188" s="347"/>
      <c r="CI188" s="340"/>
      <c r="CJ188" s="340"/>
      <c r="CK188" s="340"/>
      <c r="CL188" s="340"/>
      <c r="CM188" s="340"/>
      <c r="CN188" s="340"/>
      <c r="CO188" s="340"/>
      <c r="CP188" s="340"/>
      <c r="CQ188" s="52" t="s">
        <v>288</v>
      </c>
      <c r="CR188" s="9" t="s">
        <v>126</v>
      </c>
      <c r="CS188" s="9"/>
      <c r="CT188" s="22"/>
      <c r="CU188" s="54"/>
      <c r="CV188" s="68"/>
      <c r="CW188" s="68"/>
      <c r="CX188" s="68"/>
      <c r="CY188" s="68"/>
      <c r="CZ188" s="68"/>
      <c r="DA188" s="68"/>
      <c r="DB188" s="68"/>
      <c r="DC188" s="56"/>
      <c r="DD188" s="13"/>
      <c r="DE188" s="13"/>
      <c r="DF188" s="13"/>
      <c r="DG188" s="13"/>
      <c r="DH188" s="47"/>
      <c r="DI188" s="60"/>
      <c r="DJ188" s="64"/>
      <c r="DK188" s="301"/>
      <c r="DL188" s="301"/>
      <c r="DM188" s="302"/>
      <c r="DN188" s="67" t="s">
        <v>94</v>
      </c>
      <c r="DO188" s="15" t="s">
        <v>200</v>
      </c>
      <c r="DP188" s="15" t="s">
        <v>109</v>
      </c>
      <c r="DQ188" s="15" t="s">
        <v>268</v>
      </c>
      <c r="DR188" s="2"/>
    </row>
    <row r="189" spans="2:122">
      <c r="B189" s="299">
        <v>162</v>
      </c>
      <c r="C189" s="9" t="s">
        <v>240</v>
      </c>
      <c r="D189" s="9" t="s">
        <v>266</v>
      </c>
      <c r="E189" s="8">
        <v>1992</v>
      </c>
      <c r="F189" s="9" t="s">
        <v>3629</v>
      </c>
      <c r="G189" s="22" t="s">
        <v>267</v>
      </c>
      <c r="H189" s="304"/>
      <c r="I189" s="305"/>
      <c r="J189" s="68" t="s">
        <v>2836</v>
      </c>
      <c r="K189" s="69"/>
      <c r="L189" s="37" t="s">
        <v>192</v>
      </c>
      <c r="M189" s="138">
        <v>2</v>
      </c>
      <c r="N189" s="10"/>
      <c r="O189" s="207">
        <v>170.2</v>
      </c>
      <c r="P189" s="207">
        <v>64.8</v>
      </c>
      <c r="Q189" s="207">
        <v>53.9</v>
      </c>
      <c r="R189" s="207">
        <v>101.2</v>
      </c>
      <c r="S189" s="207"/>
      <c r="T189" s="207"/>
      <c r="U189" s="207"/>
      <c r="V189" s="207"/>
      <c r="W189" s="207"/>
      <c r="X189" s="207">
        <v>34.4</v>
      </c>
      <c r="Y189" s="116"/>
      <c r="Z189" s="207"/>
      <c r="AA189" s="207">
        <v>11</v>
      </c>
      <c r="AB189" s="207"/>
      <c r="AC189" s="10">
        <v>2990</v>
      </c>
      <c r="AD189" s="10"/>
      <c r="AE189" s="10"/>
      <c r="AF189" s="27"/>
      <c r="AG189" s="39" t="s">
        <v>241</v>
      </c>
      <c r="AH189" s="205">
        <v>2.5</v>
      </c>
      <c r="AI189" s="11">
        <v>168</v>
      </c>
      <c r="AJ189" s="11">
        <v>5800</v>
      </c>
      <c r="AK189" s="11">
        <v>164</v>
      </c>
      <c r="AL189" s="11">
        <v>4300</v>
      </c>
      <c r="AM189" s="11"/>
      <c r="AN189" s="11"/>
      <c r="AO189" s="11"/>
      <c r="AP189" s="14" t="s">
        <v>146</v>
      </c>
      <c r="AQ189" s="49" t="s">
        <v>91</v>
      </c>
      <c r="AR189" s="40" t="s">
        <v>92</v>
      </c>
      <c r="AS189" s="301" t="s">
        <v>93</v>
      </c>
      <c r="AT189" s="12">
        <v>16.399999999999999</v>
      </c>
      <c r="AU189" s="12">
        <v>18</v>
      </c>
      <c r="AV189" s="12" t="s">
        <v>3807</v>
      </c>
      <c r="AW189" s="30" t="s">
        <v>3861</v>
      </c>
      <c r="AX189" s="12"/>
      <c r="AY189" s="12"/>
      <c r="AZ189" s="12"/>
      <c r="BA189" s="12"/>
      <c r="BB189" s="12"/>
      <c r="BC189" s="12"/>
      <c r="BD189" s="209">
        <v>37.700000000000003</v>
      </c>
      <c r="BE189" s="210"/>
      <c r="BF189" s="210">
        <v>39.6</v>
      </c>
      <c r="BG189" s="210"/>
      <c r="BH189" s="210"/>
      <c r="BI189" s="210"/>
      <c r="BJ189" s="210"/>
      <c r="BK189" s="211"/>
      <c r="BL189" s="36"/>
      <c r="BM189" s="8"/>
      <c r="BN189" s="8"/>
      <c r="BO189" s="8"/>
      <c r="BP189" s="334" t="s">
        <v>3067</v>
      </c>
      <c r="BQ189" s="300" t="s">
        <v>2511</v>
      </c>
      <c r="BR189" s="300" t="s">
        <v>2410</v>
      </c>
      <c r="BS189" s="300"/>
      <c r="BT189" s="349" t="s">
        <v>2986</v>
      </c>
      <c r="BU189" s="337"/>
      <c r="BV189" s="337"/>
      <c r="BW189" s="337"/>
      <c r="BX189" s="337"/>
      <c r="BY189" s="338"/>
      <c r="BZ189" s="338"/>
      <c r="CA189" s="338"/>
      <c r="CB189" s="348"/>
      <c r="CC189" s="339"/>
      <c r="CD189" s="339"/>
      <c r="CE189" s="339"/>
      <c r="CF189" s="339"/>
      <c r="CG189" s="339"/>
      <c r="CH189" s="347"/>
      <c r="CI189" s="340"/>
      <c r="CJ189" s="340"/>
      <c r="CK189" s="340"/>
      <c r="CL189" s="340"/>
      <c r="CM189" s="340"/>
      <c r="CN189" s="340"/>
      <c r="CO189" s="340"/>
      <c r="CP189" s="340"/>
      <c r="CQ189" s="52" t="s">
        <v>269</v>
      </c>
      <c r="CR189" s="9" t="s">
        <v>270</v>
      </c>
      <c r="CS189" s="9"/>
      <c r="CT189" s="22"/>
      <c r="CU189" s="54"/>
      <c r="CV189" s="68"/>
      <c r="CW189" s="68"/>
      <c r="CX189" s="68"/>
      <c r="CY189" s="68"/>
      <c r="CZ189" s="68"/>
      <c r="DA189" s="68"/>
      <c r="DB189" s="68"/>
      <c r="DC189" s="56"/>
      <c r="DD189" s="13"/>
      <c r="DE189" s="13"/>
      <c r="DF189" s="13"/>
      <c r="DG189" s="13"/>
      <c r="DH189" s="47"/>
      <c r="DI189" s="60"/>
      <c r="DJ189" s="64"/>
      <c r="DK189" s="301"/>
      <c r="DL189" s="301"/>
      <c r="DM189" s="302"/>
      <c r="DN189" s="67" t="s">
        <v>94</v>
      </c>
      <c r="DO189" s="15" t="s">
        <v>200</v>
      </c>
      <c r="DP189" s="15" t="s">
        <v>109</v>
      </c>
      <c r="DQ189" s="15" t="s">
        <v>268</v>
      </c>
      <c r="DR189" s="2"/>
    </row>
    <row r="190" spans="2:122">
      <c r="B190" s="299">
        <v>165</v>
      </c>
      <c r="C190" s="9" t="s">
        <v>240</v>
      </c>
      <c r="D190" s="9" t="s">
        <v>266</v>
      </c>
      <c r="E190" s="8">
        <v>1992</v>
      </c>
      <c r="F190" s="9" t="s">
        <v>3642</v>
      </c>
      <c r="G190" s="22" t="s">
        <v>289</v>
      </c>
      <c r="H190" s="304"/>
      <c r="I190" s="305"/>
      <c r="J190" s="68" t="s">
        <v>2837</v>
      </c>
      <c r="K190" s="69"/>
      <c r="L190" s="37" t="s">
        <v>88</v>
      </c>
      <c r="M190" s="138">
        <v>2</v>
      </c>
      <c r="N190" s="10"/>
      <c r="O190" s="207">
        <v>174.5</v>
      </c>
      <c r="P190" s="207">
        <v>67.3</v>
      </c>
      <c r="Q190" s="207">
        <v>53.8</v>
      </c>
      <c r="R190" s="207">
        <v>106.3</v>
      </c>
      <c r="S190" s="207"/>
      <c r="T190" s="207"/>
      <c r="U190" s="207"/>
      <c r="V190" s="207"/>
      <c r="W190" s="207"/>
      <c r="X190" s="207">
        <v>34.1</v>
      </c>
      <c r="Y190" s="116"/>
      <c r="Z190" s="207"/>
      <c r="AA190" s="207">
        <v>14.3</v>
      </c>
      <c r="AB190" s="207"/>
      <c r="AC190" s="10">
        <v>2866</v>
      </c>
      <c r="AD190" s="10"/>
      <c r="AE190" s="10"/>
      <c r="AF190" s="27"/>
      <c r="AG190" s="39" t="s">
        <v>89</v>
      </c>
      <c r="AH190" s="205">
        <v>1.8</v>
      </c>
      <c r="AI190" s="11">
        <v>138</v>
      </c>
      <c r="AJ190" s="11">
        <v>6000</v>
      </c>
      <c r="AK190" s="11">
        <v>129</v>
      </c>
      <c r="AL190" s="11">
        <v>4500</v>
      </c>
      <c r="AM190" s="11"/>
      <c r="AN190" s="11"/>
      <c r="AO190" s="11"/>
      <c r="AP190" s="14" t="s">
        <v>146</v>
      </c>
      <c r="AQ190" s="49" t="s">
        <v>91</v>
      </c>
      <c r="AR190" s="40" t="s">
        <v>92</v>
      </c>
      <c r="AS190" s="301" t="s">
        <v>93</v>
      </c>
      <c r="AT190" s="12">
        <v>17.2</v>
      </c>
      <c r="AU190" s="12">
        <v>22</v>
      </c>
      <c r="AV190" s="12" t="s">
        <v>3802</v>
      </c>
      <c r="AW190" s="30" t="s">
        <v>3918</v>
      </c>
      <c r="AX190" s="12"/>
      <c r="AY190" s="12"/>
      <c r="AZ190" s="12"/>
      <c r="BA190" s="12"/>
      <c r="BB190" s="12"/>
      <c r="BC190" s="12"/>
      <c r="BD190" s="209">
        <v>37.1</v>
      </c>
      <c r="BE190" s="210"/>
      <c r="BF190" s="210"/>
      <c r="BG190" s="210"/>
      <c r="BH190" s="210">
        <v>36.700000000000003</v>
      </c>
      <c r="BI190" s="210"/>
      <c r="BJ190" s="210"/>
      <c r="BK190" s="211"/>
      <c r="BL190" s="36"/>
      <c r="BM190" s="8"/>
      <c r="BN190" s="8"/>
      <c r="BO190" s="8"/>
      <c r="BP190" s="334" t="s">
        <v>3068</v>
      </c>
      <c r="BQ190" s="300" t="s">
        <v>2511</v>
      </c>
      <c r="BR190" s="300" t="s">
        <v>2410</v>
      </c>
      <c r="BS190" s="300"/>
      <c r="BT190" s="349" t="s">
        <v>2986</v>
      </c>
      <c r="BU190" s="337"/>
      <c r="BV190" s="337"/>
      <c r="BW190" s="337"/>
      <c r="BX190" s="337"/>
      <c r="BY190" s="338"/>
      <c r="BZ190" s="338"/>
      <c r="CA190" s="338"/>
      <c r="CB190" s="348"/>
      <c r="CC190" s="339"/>
      <c r="CD190" s="339"/>
      <c r="CE190" s="339"/>
      <c r="CF190" s="339"/>
      <c r="CG190" s="339"/>
      <c r="CH190" s="347"/>
      <c r="CI190" s="340"/>
      <c r="CJ190" s="340"/>
      <c r="CK190" s="340"/>
      <c r="CL190" s="340"/>
      <c r="CM190" s="340"/>
      <c r="CN190" s="340"/>
      <c r="CO190" s="340"/>
      <c r="CP190" s="340"/>
      <c r="CQ190" s="52" t="s">
        <v>290</v>
      </c>
      <c r="CR190" s="9" t="s">
        <v>126</v>
      </c>
      <c r="CS190" s="9"/>
      <c r="CT190" s="22"/>
      <c r="CU190" s="54"/>
      <c r="CV190" s="68"/>
      <c r="CW190" s="68"/>
      <c r="CX190" s="68"/>
      <c r="CY190" s="68"/>
      <c r="CZ190" s="68"/>
      <c r="DA190" s="68"/>
      <c r="DB190" s="68"/>
      <c r="DC190" s="56"/>
      <c r="DD190" s="13"/>
      <c r="DE190" s="13"/>
      <c r="DF190" s="13"/>
      <c r="DG190" s="13"/>
      <c r="DH190" s="47"/>
      <c r="DI190" s="60"/>
      <c r="DJ190" s="64"/>
      <c r="DK190" s="301"/>
      <c r="DL190" s="301"/>
      <c r="DM190" s="302"/>
      <c r="DN190" s="67" t="s">
        <v>94</v>
      </c>
      <c r="DO190" s="15" t="s">
        <v>200</v>
      </c>
      <c r="DP190" s="15" t="s">
        <v>109</v>
      </c>
      <c r="DQ190" s="15" t="s">
        <v>291</v>
      </c>
      <c r="DR190" s="2"/>
    </row>
    <row r="191" spans="2:122">
      <c r="B191" s="299">
        <v>167</v>
      </c>
      <c r="C191" s="9" t="s">
        <v>240</v>
      </c>
      <c r="D191" s="9" t="s">
        <v>266</v>
      </c>
      <c r="E191" s="8">
        <v>1992</v>
      </c>
      <c r="F191" s="9" t="s">
        <v>3631</v>
      </c>
      <c r="G191" s="22" t="s">
        <v>276</v>
      </c>
      <c r="H191" s="304"/>
      <c r="I191" s="305"/>
      <c r="J191" s="68" t="s">
        <v>2838</v>
      </c>
      <c r="K191" s="69"/>
      <c r="L191" s="37" t="s">
        <v>88</v>
      </c>
      <c r="M191" s="138">
        <v>2</v>
      </c>
      <c r="N191" s="10"/>
      <c r="O191" s="207">
        <v>174.5</v>
      </c>
      <c r="P191" s="207">
        <v>67.3</v>
      </c>
      <c r="Q191" s="207">
        <v>53.8</v>
      </c>
      <c r="R191" s="207">
        <v>106.3</v>
      </c>
      <c r="S191" s="207"/>
      <c r="T191" s="207"/>
      <c r="U191" s="207"/>
      <c r="V191" s="207"/>
      <c r="W191" s="207"/>
      <c r="X191" s="207">
        <v>34.1</v>
      </c>
      <c r="Y191" s="116"/>
      <c r="Z191" s="207"/>
      <c r="AA191" s="207">
        <v>14.3</v>
      </c>
      <c r="AB191" s="207"/>
      <c r="AC191" s="10">
        <v>3020</v>
      </c>
      <c r="AD191" s="10"/>
      <c r="AE191" s="10"/>
      <c r="AF191" s="27"/>
      <c r="AG191" s="39" t="s">
        <v>241</v>
      </c>
      <c r="AH191" s="205">
        <v>2.5</v>
      </c>
      <c r="AI191" s="11">
        <v>189</v>
      </c>
      <c r="AJ191" s="11">
        <v>5900</v>
      </c>
      <c r="AK191" s="11">
        <v>181</v>
      </c>
      <c r="AL191" s="11">
        <v>4700</v>
      </c>
      <c r="AM191" s="11"/>
      <c r="AN191" s="11"/>
      <c r="AO191" s="11"/>
      <c r="AP191" s="14" t="s">
        <v>146</v>
      </c>
      <c r="AQ191" s="49" t="s">
        <v>91</v>
      </c>
      <c r="AR191" s="40" t="s">
        <v>92</v>
      </c>
      <c r="AS191" s="301" t="s">
        <v>93</v>
      </c>
      <c r="AT191" s="12">
        <v>17.2</v>
      </c>
      <c r="AU191" s="12">
        <v>19</v>
      </c>
      <c r="AV191" s="12" t="s">
        <v>3796</v>
      </c>
      <c r="AW191" s="30" t="s">
        <v>3919</v>
      </c>
      <c r="AX191" s="12"/>
      <c r="AY191" s="12"/>
      <c r="AZ191" s="12"/>
      <c r="BA191" s="12"/>
      <c r="BB191" s="12"/>
      <c r="BC191" s="12"/>
      <c r="BD191" s="209">
        <v>37.1</v>
      </c>
      <c r="BE191" s="210"/>
      <c r="BF191" s="210"/>
      <c r="BG191" s="210"/>
      <c r="BH191" s="210">
        <v>36.700000000000003</v>
      </c>
      <c r="BI191" s="210"/>
      <c r="BJ191" s="210"/>
      <c r="BK191" s="211"/>
      <c r="BL191" s="36"/>
      <c r="BM191" s="8"/>
      <c r="BN191" s="8"/>
      <c r="BO191" s="8"/>
      <c r="BP191" s="334" t="s">
        <v>3069</v>
      </c>
      <c r="BQ191" s="300" t="s">
        <v>2511</v>
      </c>
      <c r="BR191" s="300" t="s">
        <v>2410</v>
      </c>
      <c r="BS191" s="300"/>
      <c r="BT191" s="349" t="s">
        <v>2986</v>
      </c>
      <c r="BU191" s="337"/>
      <c r="BV191" s="337"/>
      <c r="BW191" s="337"/>
      <c r="BX191" s="337"/>
      <c r="BY191" s="338"/>
      <c r="BZ191" s="338"/>
      <c r="CA191" s="338"/>
      <c r="CB191" s="348"/>
      <c r="CC191" s="339"/>
      <c r="CD191" s="339"/>
      <c r="CE191" s="339"/>
      <c r="CF191" s="339"/>
      <c r="CG191" s="339"/>
      <c r="CH191" s="347"/>
      <c r="CI191" s="340"/>
      <c r="CJ191" s="340"/>
      <c r="CK191" s="340"/>
      <c r="CL191" s="340"/>
      <c r="CM191" s="340"/>
      <c r="CN191" s="340"/>
      <c r="CO191" s="340"/>
      <c r="CP191" s="340"/>
      <c r="CQ191" s="52" t="s">
        <v>277</v>
      </c>
      <c r="CR191" s="9" t="s">
        <v>270</v>
      </c>
      <c r="CS191" s="9"/>
      <c r="CT191" s="22"/>
      <c r="CU191" s="54"/>
      <c r="CV191" s="68"/>
      <c r="CW191" s="68"/>
      <c r="CX191" s="68"/>
      <c r="CY191" s="68"/>
      <c r="CZ191" s="68"/>
      <c r="DA191" s="68"/>
      <c r="DB191" s="68"/>
      <c r="DC191" s="56"/>
      <c r="DD191" s="13"/>
      <c r="DE191" s="13"/>
      <c r="DF191" s="13"/>
      <c r="DG191" s="13"/>
      <c r="DH191" s="47"/>
      <c r="DI191" s="60"/>
      <c r="DJ191" s="64"/>
      <c r="DK191" s="301"/>
      <c r="DL191" s="301"/>
      <c r="DM191" s="302"/>
      <c r="DN191" s="67" t="s">
        <v>94</v>
      </c>
      <c r="DO191" s="15" t="s">
        <v>200</v>
      </c>
      <c r="DP191" s="15" t="s">
        <v>109</v>
      </c>
      <c r="DQ191" s="15" t="s">
        <v>291</v>
      </c>
      <c r="DR191" s="2"/>
    </row>
    <row r="192" spans="2:122">
      <c r="B192" s="366">
        <v>213</v>
      </c>
      <c r="C192" s="16" t="s">
        <v>240</v>
      </c>
      <c r="D192" s="16" t="s">
        <v>266</v>
      </c>
      <c r="E192" s="367">
        <v>1990</v>
      </c>
      <c r="F192" s="16" t="s">
        <v>3629</v>
      </c>
      <c r="G192" s="368" t="s">
        <v>267</v>
      </c>
      <c r="H192" s="306"/>
      <c r="I192" s="307"/>
      <c r="J192" s="350"/>
      <c r="K192" s="369"/>
      <c r="L192" s="38" t="s">
        <v>192</v>
      </c>
      <c r="M192" s="370">
        <v>2</v>
      </c>
      <c r="N192" s="371"/>
      <c r="O192" s="208">
        <v>175.2</v>
      </c>
      <c r="P192" s="208">
        <v>64.8</v>
      </c>
      <c r="Q192" s="208">
        <v>53.9</v>
      </c>
      <c r="R192" s="208">
        <v>101.2</v>
      </c>
      <c r="S192" s="208"/>
      <c r="T192" s="208"/>
      <c r="U192" s="208"/>
      <c r="V192" s="208"/>
      <c r="W192" s="208"/>
      <c r="X192" s="208">
        <v>34.4</v>
      </c>
      <c r="Y192" s="120"/>
      <c r="Z192" s="208"/>
      <c r="AA192" s="208">
        <v>11</v>
      </c>
      <c r="AB192" s="208"/>
      <c r="AC192" s="371">
        <v>3055</v>
      </c>
      <c r="AD192" s="371"/>
      <c r="AE192" s="371"/>
      <c r="AF192" s="28"/>
      <c r="AG192" s="372" t="s">
        <v>241</v>
      </c>
      <c r="AH192" s="206">
        <v>2.5</v>
      </c>
      <c r="AI192" s="373">
        <v>168</v>
      </c>
      <c r="AJ192" s="373">
        <v>5800</v>
      </c>
      <c r="AK192" s="373">
        <v>164</v>
      </c>
      <c r="AL192" s="373">
        <v>4300</v>
      </c>
      <c r="AM192" s="373"/>
      <c r="AN192" s="373"/>
      <c r="AO192" s="373"/>
      <c r="AP192" s="374" t="s">
        <v>146</v>
      </c>
      <c r="AQ192" s="50" t="s">
        <v>91</v>
      </c>
      <c r="AR192" s="375" t="s">
        <v>92</v>
      </c>
      <c r="AS192" s="376" t="s">
        <v>93</v>
      </c>
      <c r="AT192" s="377">
        <v>16.399999999999999</v>
      </c>
      <c r="AU192" s="377">
        <v>18</v>
      </c>
      <c r="AV192" s="377" t="s">
        <v>3797</v>
      </c>
      <c r="AW192" s="378" t="s">
        <v>3844</v>
      </c>
      <c r="AX192" s="377"/>
      <c r="AY192" s="377"/>
      <c r="AZ192" s="377"/>
      <c r="BA192" s="377"/>
      <c r="BB192" s="377"/>
      <c r="BC192" s="377"/>
      <c r="BD192" s="379">
        <v>37.700000000000003</v>
      </c>
      <c r="BE192" s="380"/>
      <c r="BF192" s="380">
        <v>39.6</v>
      </c>
      <c r="BG192" s="380"/>
      <c r="BH192" s="380"/>
      <c r="BI192" s="380"/>
      <c r="BJ192" s="380"/>
      <c r="BK192" s="381"/>
      <c r="BL192" s="44"/>
      <c r="BM192" s="367"/>
      <c r="BN192" s="367"/>
      <c r="BO192" s="367"/>
      <c r="BP192" s="382" t="s">
        <v>3057</v>
      </c>
      <c r="BQ192" s="383" t="s">
        <v>2509</v>
      </c>
      <c r="BR192" s="383" t="s">
        <v>2410</v>
      </c>
      <c r="BS192" s="383"/>
      <c r="BT192" s="384" t="s">
        <v>2984</v>
      </c>
      <c r="BU192" s="385"/>
      <c r="BV192" s="385"/>
      <c r="BW192" s="385"/>
      <c r="BX192" s="385"/>
      <c r="BY192" s="386"/>
      <c r="BZ192" s="386"/>
      <c r="CA192" s="386"/>
      <c r="CB192" s="387"/>
      <c r="CC192" s="388"/>
      <c r="CD192" s="388"/>
      <c r="CE192" s="388"/>
      <c r="CF192" s="388"/>
      <c r="CG192" s="388"/>
      <c r="CH192" s="389"/>
      <c r="CI192" s="390"/>
      <c r="CJ192" s="390"/>
      <c r="CK192" s="390"/>
      <c r="CL192" s="390"/>
      <c r="CM192" s="390"/>
      <c r="CN192" s="390"/>
      <c r="CO192" s="390"/>
      <c r="CP192" s="390"/>
      <c r="CQ192" s="53" t="s">
        <v>269</v>
      </c>
      <c r="CR192" s="16" t="s">
        <v>270</v>
      </c>
      <c r="CS192" s="16"/>
      <c r="CT192" s="368"/>
      <c r="CU192" s="351"/>
      <c r="CV192" s="350"/>
      <c r="CW192" s="350"/>
      <c r="CX192" s="350"/>
      <c r="CY192" s="350"/>
      <c r="CZ192" s="350"/>
      <c r="DA192" s="350"/>
      <c r="DB192" s="350"/>
      <c r="DC192" s="57"/>
      <c r="DD192" s="17"/>
      <c r="DE192" s="17"/>
      <c r="DF192" s="17"/>
      <c r="DG192" s="17"/>
      <c r="DH192" s="391"/>
      <c r="DI192" s="61"/>
      <c r="DJ192" s="65"/>
      <c r="DK192" s="376"/>
      <c r="DL192" s="376"/>
      <c r="DM192" s="392"/>
      <c r="DN192" s="393" t="s">
        <v>94</v>
      </c>
      <c r="DO192" s="394" t="s">
        <v>200</v>
      </c>
      <c r="DP192" s="394" t="s">
        <v>109</v>
      </c>
      <c r="DQ192" s="394" t="s">
        <v>268</v>
      </c>
      <c r="DR192" s="2"/>
    </row>
    <row r="193" spans="2:122">
      <c r="B193" s="299">
        <v>216</v>
      </c>
      <c r="C193" s="9" t="s">
        <v>240</v>
      </c>
      <c r="D193" s="9" t="s">
        <v>266</v>
      </c>
      <c r="E193" s="8">
        <v>1990</v>
      </c>
      <c r="F193" s="9" t="s">
        <v>3629</v>
      </c>
      <c r="G193" s="22" t="s">
        <v>271</v>
      </c>
      <c r="H193" s="304"/>
      <c r="I193" s="305"/>
      <c r="J193" s="68"/>
      <c r="K193" s="69"/>
      <c r="L193" s="37" t="s">
        <v>106</v>
      </c>
      <c r="M193" s="138">
        <v>4</v>
      </c>
      <c r="N193" s="10"/>
      <c r="O193" s="207">
        <v>170.3</v>
      </c>
      <c r="P193" s="207">
        <v>64.8</v>
      </c>
      <c r="Q193" s="207">
        <v>54.3</v>
      </c>
      <c r="R193" s="207">
        <v>101.2</v>
      </c>
      <c r="S193" s="207"/>
      <c r="T193" s="207"/>
      <c r="U193" s="207"/>
      <c r="V193" s="207"/>
      <c r="W193" s="207"/>
      <c r="X193" s="207">
        <v>34.4</v>
      </c>
      <c r="Y193" s="116"/>
      <c r="Z193" s="207"/>
      <c r="AA193" s="207">
        <v>14.3</v>
      </c>
      <c r="AB193" s="207"/>
      <c r="AC193" s="10">
        <v>2854</v>
      </c>
      <c r="AD193" s="10"/>
      <c r="AE193" s="10"/>
      <c r="AF193" s="27"/>
      <c r="AG193" s="39" t="s">
        <v>241</v>
      </c>
      <c r="AH193" s="205">
        <v>2.5</v>
      </c>
      <c r="AI193" s="11">
        <v>168</v>
      </c>
      <c r="AJ193" s="11">
        <v>5800</v>
      </c>
      <c r="AK193" s="11">
        <v>164</v>
      </c>
      <c r="AL193" s="11">
        <v>4300</v>
      </c>
      <c r="AM193" s="11"/>
      <c r="AN193" s="11"/>
      <c r="AO193" s="11"/>
      <c r="AP193" s="14" t="s">
        <v>146</v>
      </c>
      <c r="AQ193" s="49" t="s">
        <v>91</v>
      </c>
      <c r="AR193" s="40" t="s">
        <v>92</v>
      </c>
      <c r="AS193" s="301" t="s">
        <v>93</v>
      </c>
      <c r="AT193" s="12">
        <v>16.399999999999999</v>
      </c>
      <c r="AU193" s="12">
        <v>18</v>
      </c>
      <c r="AV193" s="12" t="s">
        <v>3806</v>
      </c>
      <c r="AW193" s="30" t="s">
        <v>3842</v>
      </c>
      <c r="AX193" s="12"/>
      <c r="AY193" s="12"/>
      <c r="AZ193" s="12"/>
      <c r="BA193" s="12"/>
      <c r="BB193" s="12"/>
      <c r="BC193" s="12"/>
      <c r="BD193" s="209">
        <v>37.700000000000003</v>
      </c>
      <c r="BE193" s="210"/>
      <c r="BF193" s="210">
        <v>39.6</v>
      </c>
      <c r="BG193" s="210"/>
      <c r="BH193" s="210"/>
      <c r="BI193" s="210"/>
      <c r="BJ193" s="210"/>
      <c r="BK193" s="211"/>
      <c r="BL193" s="36"/>
      <c r="BM193" s="8"/>
      <c r="BN193" s="8"/>
      <c r="BO193" s="8"/>
      <c r="BP193" s="334" t="s">
        <v>3058</v>
      </c>
      <c r="BQ193" s="300" t="s">
        <v>2509</v>
      </c>
      <c r="BR193" s="300" t="s">
        <v>2410</v>
      </c>
      <c r="BS193" s="300"/>
      <c r="BT193" s="349" t="s">
        <v>2984</v>
      </c>
      <c r="BU193" s="337"/>
      <c r="BV193" s="337"/>
      <c r="BW193" s="337"/>
      <c r="BX193" s="337"/>
      <c r="BY193" s="338"/>
      <c r="BZ193" s="338"/>
      <c r="CA193" s="338"/>
      <c r="CB193" s="348"/>
      <c r="CC193" s="339"/>
      <c r="CD193" s="339"/>
      <c r="CE193" s="339"/>
      <c r="CF193" s="339"/>
      <c r="CG193" s="339"/>
      <c r="CH193" s="347"/>
      <c r="CI193" s="340"/>
      <c r="CJ193" s="340"/>
      <c r="CK193" s="340"/>
      <c r="CL193" s="340"/>
      <c r="CM193" s="340"/>
      <c r="CN193" s="340"/>
      <c r="CO193" s="340"/>
      <c r="CP193" s="340"/>
      <c r="CQ193" s="52" t="s">
        <v>272</v>
      </c>
      <c r="CR193" s="9" t="s">
        <v>270</v>
      </c>
      <c r="CS193" s="9"/>
      <c r="CT193" s="22"/>
      <c r="CU193" s="54"/>
      <c r="CV193" s="68"/>
      <c r="CW193" s="68"/>
      <c r="CX193" s="68"/>
      <c r="CY193" s="68"/>
      <c r="CZ193" s="68"/>
      <c r="DA193" s="68"/>
      <c r="DB193" s="68"/>
      <c r="DC193" s="56"/>
      <c r="DD193" s="13"/>
      <c r="DE193" s="13"/>
      <c r="DF193" s="13"/>
      <c r="DG193" s="13"/>
      <c r="DH193" s="47"/>
      <c r="DI193" s="60"/>
      <c r="DJ193" s="64"/>
      <c r="DK193" s="301"/>
      <c r="DL193" s="301"/>
      <c r="DM193" s="302"/>
      <c r="DN193" s="67" t="s">
        <v>94</v>
      </c>
      <c r="DO193" s="15" t="s">
        <v>200</v>
      </c>
      <c r="DP193" s="15" t="s">
        <v>109</v>
      </c>
      <c r="DQ193" s="15" t="s">
        <v>268</v>
      </c>
      <c r="DR193" s="2"/>
    </row>
    <row r="194" spans="2:122">
      <c r="B194" s="299">
        <v>222</v>
      </c>
      <c r="C194" s="9" t="s">
        <v>240</v>
      </c>
      <c r="D194" s="9" t="s">
        <v>266</v>
      </c>
      <c r="E194" s="8">
        <v>1990</v>
      </c>
      <c r="F194" s="9" t="s">
        <v>3630</v>
      </c>
      <c r="G194" s="22" t="s">
        <v>273</v>
      </c>
      <c r="H194" s="304"/>
      <c r="I194" s="305"/>
      <c r="J194" s="68"/>
      <c r="K194" s="69"/>
      <c r="L194" s="37" t="s">
        <v>106</v>
      </c>
      <c r="M194" s="138">
        <v>4</v>
      </c>
      <c r="N194" s="10"/>
      <c r="O194" s="207">
        <v>170.2</v>
      </c>
      <c r="P194" s="207">
        <v>65.400000000000006</v>
      </c>
      <c r="Q194" s="207">
        <v>55.1</v>
      </c>
      <c r="R194" s="207">
        <v>101.2</v>
      </c>
      <c r="S194" s="207"/>
      <c r="T194" s="207"/>
      <c r="U194" s="207"/>
      <c r="V194" s="207"/>
      <c r="W194" s="207"/>
      <c r="X194" s="207">
        <v>36.4</v>
      </c>
      <c r="Y194" s="116"/>
      <c r="Z194" s="207"/>
      <c r="AA194" s="207">
        <v>14.3</v>
      </c>
      <c r="AB194" s="207"/>
      <c r="AC194" s="10">
        <v>3044</v>
      </c>
      <c r="AD194" s="10"/>
      <c r="AE194" s="10"/>
      <c r="AF194" s="27"/>
      <c r="AG194" s="39" t="s">
        <v>241</v>
      </c>
      <c r="AH194" s="205">
        <v>2.5</v>
      </c>
      <c r="AI194" s="11">
        <v>168</v>
      </c>
      <c r="AJ194" s="11">
        <v>5800</v>
      </c>
      <c r="AK194" s="11">
        <v>164</v>
      </c>
      <c r="AL194" s="11">
        <v>4300</v>
      </c>
      <c r="AM194" s="11"/>
      <c r="AN194" s="11"/>
      <c r="AO194" s="11"/>
      <c r="AP194" s="14" t="s">
        <v>137</v>
      </c>
      <c r="AQ194" s="49" t="s">
        <v>91</v>
      </c>
      <c r="AR194" s="40" t="s">
        <v>92</v>
      </c>
      <c r="AS194" s="301" t="s">
        <v>93</v>
      </c>
      <c r="AT194" s="12">
        <v>16.399999999999999</v>
      </c>
      <c r="AU194" s="12">
        <v>18</v>
      </c>
      <c r="AV194" s="12" t="s">
        <v>3807</v>
      </c>
      <c r="AW194" s="30" t="s">
        <v>3861</v>
      </c>
      <c r="AX194" s="12"/>
      <c r="AY194" s="12"/>
      <c r="AZ194" s="12"/>
      <c r="BA194" s="12"/>
      <c r="BB194" s="12"/>
      <c r="BC194" s="12"/>
      <c r="BD194" s="209">
        <v>38.5</v>
      </c>
      <c r="BE194" s="210"/>
      <c r="BF194" s="210">
        <v>39.6</v>
      </c>
      <c r="BG194" s="210"/>
      <c r="BH194" s="210"/>
      <c r="BI194" s="210"/>
      <c r="BJ194" s="210"/>
      <c r="BK194" s="211"/>
      <c r="BL194" s="36"/>
      <c r="BM194" s="8"/>
      <c r="BN194" s="8"/>
      <c r="BO194" s="8"/>
      <c r="BP194" s="334" t="s">
        <v>3059</v>
      </c>
      <c r="BQ194" s="300" t="s">
        <v>2509</v>
      </c>
      <c r="BR194" s="300" t="s">
        <v>2410</v>
      </c>
      <c r="BS194" s="300"/>
      <c r="BT194" s="349" t="s">
        <v>2984</v>
      </c>
      <c r="BU194" s="337"/>
      <c r="BV194" s="337"/>
      <c r="BW194" s="337"/>
      <c r="BX194" s="337"/>
      <c r="BY194" s="338"/>
      <c r="BZ194" s="338"/>
      <c r="CA194" s="338"/>
      <c r="CB194" s="348"/>
      <c r="CC194" s="339"/>
      <c r="CD194" s="339"/>
      <c r="CE194" s="339"/>
      <c r="CF194" s="339"/>
      <c r="CG194" s="339"/>
      <c r="CH194" s="347"/>
      <c r="CI194" s="340"/>
      <c r="CJ194" s="340"/>
      <c r="CK194" s="340"/>
      <c r="CL194" s="340"/>
      <c r="CM194" s="340"/>
      <c r="CN194" s="340"/>
      <c r="CO194" s="340"/>
      <c r="CP194" s="340"/>
      <c r="CQ194" s="52" t="s">
        <v>274</v>
      </c>
      <c r="CR194" s="9" t="s">
        <v>275</v>
      </c>
      <c r="CS194" s="9"/>
      <c r="CT194" s="22"/>
      <c r="CU194" s="54"/>
      <c r="CV194" s="68"/>
      <c r="CW194" s="68"/>
      <c r="CX194" s="68"/>
      <c r="CY194" s="68"/>
      <c r="CZ194" s="68"/>
      <c r="DA194" s="68"/>
      <c r="DB194" s="68"/>
      <c r="DC194" s="56"/>
      <c r="DD194" s="13"/>
      <c r="DE194" s="13"/>
      <c r="DF194" s="13"/>
      <c r="DG194" s="13"/>
      <c r="DH194" s="47"/>
      <c r="DI194" s="60"/>
      <c r="DJ194" s="64"/>
      <c r="DK194" s="301"/>
      <c r="DL194" s="301"/>
      <c r="DM194" s="302"/>
      <c r="DN194" s="67" t="s">
        <v>94</v>
      </c>
      <c r="DO194" s="15" t="s">
        <v>200</v>
      </c>
      <c r="DP194" s="15" t="s">
        <v>109</v>
      </c>
      <c r="DQ194" s="15" t="s">
        <v>268</v>
      </c>
      <c r="DR194" s="2"/>
    </row>
    <row r="195" spans="2:122">
      <c r="B195" s="299">
        <v>218</v>
      </c>
      <c r="C195" s="9" t="s">
        <v>240</v>
      </c>
      <c r="D195" s="9" t="s">
        <v>266</v>
      </c>
      <c r="E195" s="8">
        <v>1990</v>
      </c>
      <c r="F195" s="9" t="s">
        <v>3631</v>
      </c>
      <c r="G195" s="22" t="s">
        <v>276</v>
      </c>
      <c r="H195" s="304"/>
      <c r="I195" s="305"/>
      <c r="J195" s="68"/>
      <c r="K195" s="69"/>
      <c r="L195" s="37" t="s">
        <v>88</v>
      </c>
      <c r="M195" s="138">
        <v>2</v>
      </c>
      <c r="N195" s="10"/>
      <c r="O195" s="207">
        <v>170.3</v>
      </c>
      <c r="P195" s="207">
        <v>64.8</v>
      </c>
      <c r="Q195" s="207">
        <v>54.3</v>
      </c>
      <c r="R195" s="207">
        <v>101.2</v>
      </c>
      <c r="S195" s="207"/>
      <c r="T195" s="207"/>
      <c r="U195" s="207"/>
      <c r="V195" s="207"/>
      <c r="W195" s="207"/>
      <c r="X195" s="207">
        <v>34.4</v>
      </c>
      <c r="Y195" s="116"/>
      <c r="Z195" s="207"/>
      <c r="AA195" s="207">
        <v>14.3</v>
      </c>
      <c r="AB195" s="207"/>
      <c r="AC195" s="10">
        <v>2845</v>
      </c>
      <c r="AD195" s="10"/>
      <c r="AE195" s="10"/>
      <c r="AF195" s="27"/>
      <c r="AG195" s="39" t="s">
        <v>241</v>
      </c>
      <c r="AH195" s="205">
        <v>2.5</v>
      </c>
      <c r="AI195" s="11">
        <v>168</v>
      </c>
      <c r="AJ195" s="11">
        <v>5800</v>
      </c>
      <c r="AK195" s="11">
        <v>164</v>
      </c>
      <c r="AL195" s="11">
        <v>4300</v>
      </c>
      <c r="AM195" s="11"/>
      <c r="AN195" s="11"/>
      <c r="AO195" s="11"/>
      <c r="AP195" s="14" t="s">
        <v>146</v>
      </c>
      <c r="AQ195" s="49" t="s">
        <v>91</v>
      </c>
      <c r="AR195" s="40" t="s">
        <v>92</v>
      </c>
      <c r="AS195" s="301" t="s">
        <v>93</v>
      </c>
      <c r="AT195" s="12">
        <v>16.399999999999999</v>
      </c>
      <c r="AU195" s="12">
        <v>18</v>
      </c>
      <c r="AV195" s="12" t="s">
        <v>3806</v>
      </c>
      <c r="AW195" s="30" t="s">
        <v>3842</v>
      </c>
      <c r="AX195" s="12"/>
      <c r="AY195" s="12"/>
      <c r="AZ195" s="12"/>
      <c r="BA195" s="12"/>
      <c r="BB195" s="12"/>
      <c r="BC195" s="12"/>
      <c r="BD195" s="209">
        <v>37.700000000000003</v>
      </c>
      <c r="BE195" s="210"/>
      <c r="BF195" s="210">
        <v>39.6</v>
      </c>
      <c r="BG195" s="210"/>
      <c r="BH195" s="210"/>
      <c r="BI195" s="210"/>
      <c r="BJ195" s="210"/>
      <c r="BK195" s="211"/>
      <c r="BL195" s="36"/>
      <c r="BM195" s="8"/>
      <c r="BN195" s="8"/>
      <c r="BO195" s="8"/>
      <c r="BP195" s="334" t="s">
        <v>3060</v>
      </c>
      <c r="BQ195" s="300" t="s">
        <v>2509</v>
      </c>
      <c r="BR195" s="300" t="s">
        <v>2410</v>
      </c>
      <c r="BS195" s="300"/>
      <c r="BT195" s="349" t="s">
        <v>2984</v>
      </c>
      <c r="BU195" s="337"/>
      <c r="BV195" s="337"/>
      <c r="BW195" s="337"/>
      <c r="BX195" s="337"/>
      <c r="BY195" s="338"/>
      <c r="BZ195" s="338"/>
      <c r="CA195" s="338"/>
      <c r="CB195" s="348"/>
      <c r="CC195" s="339"/>
      <c r="CD195" s="339"/>
      <c r="CE195" s="339"/>
      <c r="CF195" s="339"/>
      <c r="CG195" s="339"/>
      <c r="CH195" s="347"/>
      <c r="CI195" s="340"/>
      <c r="CJ195" s="340"/>
      <c r="CK195" s="340"/>
      <c r="CL195" s="340"/>
      <c r="CM195" s="340"/>
      <c r="CN195" s="340"/>
      <c r="CO195" s="340"/>
      <c r="CP195" s="340"/>
      <c r="CQ195" s="52" t="s">
        <v>277</v>
      </c>
      <c r="CR195" s="9" t="s">
        <v>270</v>
      </c>
      <c r="CS195" s="9"/>
      <c r="CT195" s="22"/>
      <c r="CU195" s="54"/>
      <c r="CV195" s="68"/>
      <c r="CW195" s="68"/>
      <c r="CX195" s="68"/>
      <c r="CY195" s="68"/>
      <c r="CZ195" s="68"/>
      <c r="DA195" s="68"/>
      <c r="DB195" s="68"/>
      <c r="DC195" s="56"/>
      <c r="DD195" s="13"/>
      <c r="DE195" s="13"/>
      <c r="DF195" s="13"/>
      <c r="DG195" s="13"/>
      <c r="DH195" s="47"/>
      <c r="DI195" s="60"/>
      <c r="DJ195" s="64"/>
      <c r="DK195" s="301"/>
      <c r="DL195" s="301"/>
      <c r="DM195" s="302"/>
      <c r="DN195" s="67" t="s">
        <v>94</v>
      </c>
      <c r="DO195" s="15" t="s">
        <v>200</v>
      </c>
      <c r="DP195" s="15" t="s">
        <v>109</v>
      </c>
      <c r="DQ195" s="15" t="s">
        <v>268</v>
      </c>
      <c r="DR195" s="2"/>
    </row>
    <row r="196" spans="2:122">
      <c r="B196" s="299">
        <v>215</v>
      </c>
      <c r="C196" s="9" t="s">
        <v>240</v>
      </c>
      <c r="D196" s="9" t="s">
        <v>266</v>
      </c>
      <c r="E196" s="8">
        <v>1990</v>
      </c>
      <c r="F196" s="9" t="s">
        <v>3629</v>
      </c>
      <c r="G196" s="22" t="s">
        <v>278</v>
      </c>
      <c r="H196" s="304"/>
      <c r="I196" s="305"/>
      <c r="J196" s="68"/>
      <c r="K196" s="69"/>
      <c r="L196" s="37" t="s">
        <v>88</v>
      </c>
      <c r="M196" s="138">
        <v>2</v>
      </c>
      <c r="N196" s="10"/>
      <c r="O196" s="207">
        <v>170.3</v>
      </c>
      <c r="P196" s="207">
        <v>64.8</v>
      </c>
      <c r="Q196" s="207">
        <v>54.3</v>
      </c>
      <c r="R196" s="207">
        <v>101.2</v>
      </c>
      <c r="S196" s="207"/>
      <c r="T196" s="207"/>
      <c r="U196" s="207"/>
      <c r="V196" s="207"/>
      <c r="W196" s="207"/>
      <c r="X196" s="207">
        <v>34.4</v>
      </c>
      <c r="Y196" s="116"/>
      <c r="Z196" s="207"/>
      <c r="AA196" s="207">
        <v>14.3</v>
      </c>
      <c r="AB196" s="207"/>
      <c r="AC196" s="10">
        <v>2810</v>
      </c>
      <c r="AD196" s="10"/>
      <c r="AE196" s="10"/>
      <c r="AF196" s="27"/>
      <c r="AG196" s="39" t="s">
        <v>241</v>
      </c>
      <c r="AH196" s="205">
        <v>2.5</v>
      </c>
      <c r="AI196" s="11">
        <v>168</v>
      </c>
      <c r="AJ196" s="11">
        <v>5800</v>
      </c>
      <c r="AK196" s="11">
        <v>164</v>
      </c>
      <c r="AL196" s="11">
        <v>4300</v>
      </c>
      <c r="AM196" s="11"/>
      <c r="AN196" s="11"/>
      <c r="AO196" s="11"/>
      <c r="AP196" s="14" t="s">
        <v>146</v>
      </c>
      <c r="AQ196" s="49" t="s">
        <v>91</v>
      </c>
      <c r="AR196" s="40" t="s">
        <v>92</v>
      </c>
      <c r="AS196" s="301" t="s">
        <v>93</v>
      </c>
      <c r="AT196" s="12">
        <v>16.399999999999999</v>
      </c>
      <c r="AU196" s="12">
        <v>18</v>
      </c>
      <c r="AV196" s="12" t="s">
        <v>3806</v>
      </c>
      <c r="AW196" s="30" t="s">
        <v>3842</v>
      </c>
      <c r="AX196" s="12"/>
      <c r="AY196" s="12"/>
      <c r="AZ196" s="12"/>
      <c r="BA196" s="12"/>
      <c r="BB196" s="12"/>
      <c r="BC196" s="12"/>
      <c r="BD196" s="209">
        <v>37.700000000000003</v>
      </c>
      <c r="BE196" s="210"/>
      <c r="BF196" s="210">
        <v>39.6</v>
      </c>
      <c r="BG196" s="210"/>
      <c r="BH196" s="210"/>
      <c r="BI196" s="210"/>
      <c r="BJ196" s="210"/>
      <c r="BK196" s="211"/>
      <c r="BL196" s="36"/>
      <c r="BM196" s="8"/>
      <c r="BN196" s="8"/>
      <c r="BO196" s="8"/>
      <c r="BP196" s="334" t="s">
        <v>3061</v>
      </c>
      <c r="BQ196" s="300" t="s">
        <v>2509</v>
      </c>
      <c r="BR196" s="300" t="s">
        <v>2410</v>
      </c>
      <c r="BS196" s="300"/>
      <c r="BT196" s="349" t="s">
        <v>2984</v>
      </c>
      <c r="BU196" s="337"/>
      <c r="BV196" s="337"/>
      <c r="BW196" s="337"/>
      <c r="BX196" s="337"/>
      <c r="BY196" s="338"/>
      <c r="BZ196" s="338"/>
      <c r="CA196" s="338"/>
      <c r="CB196" s="348"/>
      <c r="CC196" s="339"/>
      <c r="CD196" s="339"/>
      <c r="CE196" s="339"/>
      <c r="CF196" s="339"/>
      <c r="CG196" s="339"/>
      <c r="CH196" s="347"/>
      <c r="CI196" s="340"/>
      <c r="CJ196" s="340"/>
      <c r="CK196" s="340"/>
      <c r="CL196" s="340"/>
      <c r="CM196" s="340"/>
      <c r="CN196" s="340"/>
      <c r="CO196" s="340"/>
      <c r="CP196" s="340"/>
      <c r="CQ196" s="52" t="s">
        <v>279</v>
      </c>
      <c r="CR196" s="9" t="s">
        <v>270</v>
      </c>
      <c r="CS196" s="9"/>
      <c r="CT196" s="22"/>
      <c r="CU196" s="54"/>
      <c r="CV196" s="68"/>
      <c r="CW196" s="68"/>
      <c r="CX196" s="68"/>
      <c r="CY196" s="68"/>
      <c r="CZ196" s="68"/>
      <c r="DA196" s="68"/>
      <c r="DB196" s="68"/>
      <c r="DC196" s="56"/>
      <c r="DD196" s="13"/>
      <c r="DE196" s="13"/>
      <c r="DF196" s="13"/>
      <c r="DG196" s="13"/>
      <c r="DH196" s="47"/>
      <c r="DI196" s="60"/>
      <c r="DJ196" s="64"/>
      <c r="DK196" s="301"/>
      <c r="DL196" s="301"/>
      <c r="DM196" s="302"/>
      <c r="DN196" s="67" t="s">
        <v>94</v>
      </c>
      <c r="DO196" s="15" t="s">
        <v>200</v>
      </c>
      <c r="DP196" s="15" t="s">
        <v>109</v>
      </c>
      <c r="DQ196" s="15" t="s">
        <v>268</v>
      </c>
      <c r="DR196" s="2"/>
    </row>
    <row r="197" spans="2:122">
      <c r="B197" s="299">
        <v>220</v>
      </c>
      <c r="C197" s="9" t="s">
        <v>240</v>
      </c>
      <c r="D197" s="9" t="s">
        <v>266</v>
      </c>
      <c r="E197" s="8">
        <v>1990</v>
      </c>
      <c r="F197" s="9" t="s">
        <v>3630</v>
      </c>
      <c r="G197" s="22" t="s">
        <v>280</v>
      </c>
      <c r="H197" s="304"/>
      <c r="I197" s="305"/>
      <c r="J197" s="68"/>
      <c r="K197" s="69"/>
      <c r="L197" s="37" t="s">
        <v>88</v>
      </c>
      <c r="M197" s="138">
        <v>2</v>
      </c>
      <c r="N197" s="10"/>
      <c r="O197" s="207">
        <v>170.2</v>
      </c>
      <c r="P197" s="207">
        <v>65.400000000000006</v>
      </c>
      <c r="Q197" s="207">
        <v>55.1</v>
      </c>
      <c r="R197" s="207">
        <v>101.2</v>
      </c>
      <c r="S197" s="207"/>
      <c r="T197" s="207"/>
      <c r="U197" s="207"/>
      <c r="V197" s="207"/>
      <c r="W197" s="207"/>
      <c r="X197" s="207">
        <v>36.4</v>
      </c>
      <c r="Y197" s="116"/>
      <c r="Z197" s="207"/>
      <c r="AA197" s="207">
        <v>14.3</v>
      </c>
      <c r="AB197" s="207"/>
      <c r="AC197" s="10">
        <v>3000</v>
      </c>
      <c r="AD197" s="10"/>
      <c r="AE197" s="10"/>
      <c r="AF197" s="27"/>
      <c r="AG197" s="39" t="s">
        <v>241</v>
      </c>
      <c r="AH197" s="205">
        <v>2.5</v>
      </c>
      <c r="AI197" s="11">
        <v>168</v>
      </c>
      <c r="AJ197" s="11">
        <v>5800</v>
      </c>
      <c r="AK197" s="11">
        <v>164</v>
      </c>
      <c r="AL197" s="11">
        <v>4300</v>
      </c>
      <c r="AM197" s="11"/>
      <c r="AN197" s="11"/>
      <c r="AO197" s="11"/>
      <c r="AP197" s="14" t="s">
        <v>137</v>
      </c>
      <c r="AQ197" s="49" t="s">
        <v>91</v>
      </c>
      <c r="AR197" s="40" t="s">
        <v>92</v>
      </c>
      <c r="AS197" s="301" t="s">
        <v>93</v>
      </c>
      <c r="AT197" s="12">
        <v>16.399999999999999</v>
      </c>
      <c r="AU197" s="12">
        <v>18</v>
      </c>
      <c r="AV197" s="12" t="s">
        <v>3807</v>
      </c>
      <c r="AW197" s="30" t="s">
        <v>3861</v>
      </c>
      <c r="AX197" s="12"/>
      <c r="AY197" s="12"/>
      <c r="AZ197" s="12"/>
      <c r="BA197" s="12"/>
      <c r="BB197" s="12"/>
      <c r="BC197" s="12"/>
      <c r="BD197" s="209">
        <v>38.5</v>
      </c>
      <c r="BE197" s="210"/>
      <c r="BF197" s="210">
        <v>39.6</v>
      </c>
      <c r="BG197" s="210"/>
      <c r="BH197" s="210"/>
      <c r="BI197" s="210"/>
      <c r="BJ197" s="210"/>
      <c r="BK197" s="211"/>
      <c r="BL197" s="36"/>
      <c r="BM197" s="8"/>
      <c r="BN197" s="8"/>
      <c r="BO197" s="8"/>
      <c r="BP197" s="334" t="s">
        <v>3062</v>
      </c>
      <c r="BQ197" s="300" t="s">
        <v>2509</v>
      </c>
      <c r="BR197" s="300" t="s">
        <v>2410</v>
      </c>
      <c r="BS197" s="300"/>
      <c r="BT197" s="349" t="s">
        <v>2984</v>
      </c>
      <c r="BU197" s="337"/>
      <c r="BV197" s="337"/>
      <c r="BW197" s="337"/>
      <c r="BX197" s="337"/>
      <c r="BY197" s="338"/>
      <c r="BZ197" s="338"/>
      <c r="CA197" s="338"/>
      <c r="CB197" s="348"/>
      <c r="CC197" s="339"/>
      <c r="CD197" s="339"/>
      <c r="CE197" s="339"/>
      <c r="CF197" s="339"/>
      <c r="CG197" s="339"/>
      <c r="CH197" s="347"/>
      <c r="CI197" s="340"/>
      <c r="CJ197" s="340"/>
      <c r="CK197" s="340"/>
      <c r="CL197" s="340"/>
      <c r="CM197" s="340"/>
      <c r="CN197" s="340"/>
      <c r="CO197" s="340"/>
      <c r="CP197" s="340"/>
      <c r="CQ197" s="52" t="s">
        <v>281</v>
      </c>
      <c r="CR197" s="9" t="s">
        <v>275</v>
      </c>
      <c r="CS197" s="9"/>
      <c r="CT197" s="22"/>
      <c r="CU197" s="54"/>
      <c r="CV197" s="68"/>
      <c r="CW197" s="68"/>
      <c r="CX197" s="68"/>
      <c r="CY197" s="68"/>
      <c r="CZ197" s="68"/>
      <c r="DA197" s="68"/>
      <c r="DB197" s="68"/>
      <c r="DC197" s="56"/>
      <c r="DD197" s="13"/>
      <c r="DE197" s="13"/>
      <c r="DF197" s="13"/>
      <c r="DG197" s="13"/>
      <c r="DH197" s="47"/>
      <c r="DI197" s="60"/>
      <c r="DJ197" s="64"/>
      <c r="DK197" s="301"/>
      <c r="DL197" s="301"/>
      <c r="DM197" s="302"/>
      <c r="DN197" s="67" t="s">
        <v>94</v>
      </c>
      <c r="DO197" s="15" t="s">
        <v>200</v>
      </c>
      <c r="DP197" s="15" t="s">
        <v>109</v>
      </c>
      <c r="DQ197" s="15" t="s">
        <v>268</v>
      </c>
      <c r="DR197" s="2"/>
    </row>
    <row r="198" spans="2:122" ht="13.5" thickBot="1">
      <c r="B198" s="299">
        <v>231</v>
      </c>
      <c r="C198" s="9" t="s">
        <v>240</v>
      </c>
      <c r="D198" s="237" t="s">
        <v>266</v>
      </c>
      <c r="E198" s="8">
        <v>1990</v>
      </c>
      <c r="F198" s="237" t="s">
        <v>283</v>
      </c>
      <c r="G198" s="238" t="s">
        <v>282</v>
      </c>
      <c r="H198" s="304"/>
      <c r="I198" s="305"/>
      <c r="J198" s="68"/>
      <c r="K198" s="69"/>
      <c r="L198" s="37" t="s">
        <v>88</v>
      </c>
      <c r="M198" s="138">
        <v>2</v>
      </c>
      <c r="N198" s="10"/>
      <c r="O198" s="207">
        <v>171.1</v>
      </c>
      <c r="P198" s="207">
        <v>66.099999999999994</v>
      </c>
      <c r="Q198" s="207">
        <v>53.9</v>
      </c>
      <c r="R198" s="207">
        <v>101</v>
      </c>
      <c r="S198" s="207"/>
      <c r="T198" s="207"/>
      <c r="U198" s="207"/>
      <c r="V198" s="207"/>
      <c r="W198" s="207"/>
      <c r="X198" s="207">
        <v>34.4</v>
      </c>
      <c r="Y198" s="116"/>
      <c r="Z198" s="207"/>
      <c r="AA198" s="207">
        <v>14.8</v>
      </c>
      <c r="AB198" s="207">
        <v>54</v>
      </c>
      <c r="AC198" s="10">
        <v>2865</v>
      </c>
      <c r="AD198" s="10"/>
      <c r="AE198" s="10"/>
      <c r="AF198" s="27"/>
      <c r="AG198" s="39" t="s">
        <v>89</v>
      </c>
      <c r="AH198" s="205">
        <v>2.2999999999999998</v>
      </c>
      <c r="AI198" s="11">
        <v>192</v>
      </c>
      <c r="AJ198" s="11">
        <v>6750</v>
      </c>
      <c r="AK198" s="11">
        <v>170</v>
      </c>
      <c r="AL198" s="11">
        <v>4750</v>
      </c>
      <c r="AM198" s="11"/>
      <c r="AN198" s="11"/>
      <c r="AO198" s="11"/>
      <c r="AP198" s="14" t="s">
        <v>146</v>
      </c>
      <c r="AQ198" s="49" t="s">
        <v>91</v>
      </c>
      <c r="AR198" s="40" t="s">
        <v>92</v>
      </c>
      <c r="AS198" s="301" t="s">
        <v>93</v>
      </c>
      <c r="AT198" s="12">
        <v>14.5</v>
      </c>
      <c r="AU198" s="12">
        <v>18</v>
      </c>
      <c r="AV198" s="12" t="s">
        <v>3864</v>
      </c>
      <c r="AW198" s="30" t="s">
        <v>3921</v>
      </c>
      <c r="AX198" s="12"/>
      <c r="AY198" s="12"/>
      <c r="AZ198" s="12"/>
      <c r="BA198" s="12"/>
      <c r="BB198" s="12"/>
      <c r="BC198" s="12"/>
      <c r="BD198" s="209">
        <v>37.700000000000003</v>
      </c>
      <c r="BE198" s="210"/>
      <c r="BF198" s="210">
        <v>39.6</v>
      </c>
      <c r="BG198" s="210"/>
      <c r="BH198" s="210"/>
      <c r="BI198" s="210"/>
      <c r="BJ198" s="210"/>
      <c r="BK198" s="211"/>
      <c r="BL198" s="36"/>
      <c r="BM198" s="8"/>
      <c r="BN198" s="8"/>
      <c r="BO198" s="8"/>
      <c r="BP198" s="334" t="s">
        <v>3063</v>
      </c>
      <c r="BQ198" s="300" t="s">
        <v>2510</v>
      </c>
      <c r="BR198" s="300" t="s">
        <v>2411</v>
      </c>
      <c r="BS198" s="300"/>
      <c r="BT198" s="349" t="s">
        <v>2985</v>
      </c>
      <c r="BU198" s="337"/>
      <c r="BV198" s="337"/>
      <c r="BW198" s="337"/>
      <c r="BX198" s="337"/>
      <c r="BY198" s="338"/>
      <c r="BZ198" s="338"/>
      <c r="CA198" s="338"/>
      <c r="CB198" s="348"/>
      <c r="CC198" s="339"/>
      <c r="CD198" s="339"/>
      <c r="CE198" s="339"/>
      <c r="CF198" s="339"/>
      <c r="CG198" s="339"/>
      <c r="CH198" s="347"/>
      <c r="CI198" s="340"/>
      <c r="CJ198" s="340"/>
      <c r="CK198" s="340"/>
      <c r="CL198" s="340"/>
      <c r="CM198" s="340"/>
      <c r="CN198" s="340"/>
      <c r="CO198" s="340"/>
      <c r="CP198" s="340"/>
      <c r="CQ198" s="303" t="s">
        <v>284</v>
      </c>
      <c r="CR198" s="9" t="s">
        <v>98</v>
      </c>
      <c r="CS198" s="9"/>
      <c r="CT198" s="22"/>
      <c r="CU198" s="54"/>
      <c r="CV198" s="68"/>
      <c r="CW198" s="68"/>
      <c r="CX198" s="68"/>
      <c r="CY198" s="68"/>
      <c r="CZ198" s="68"/>
      <c r="DA198" s="68"/>
      <c r="DB198" s="68"/>
      <c r="DC198" s="56"/>
      <c r="DD198" s="13"/>
      <c r="DE198" s="13"/>
      <c r="DF198" s="13"/>
      <c r="DG198" s="13"/>
      <c r="DH198" s="47"/>
      <c r="DI198" s="60"/>
      <c r="DJ198" s="64"/>
      <c r="DK198" s="301"/>
      <c r="DL198" s="301"/>
      <c r="DM198" s="302"/>
      <c r="DN198" s="67" t="s">
        <v>94</v>
      </c>
      <c r="DO198" s="15" t="s">
        <v>200</v>
      </c>
      <c r="DP198" s="15" t="s">
        <v>109</v>
      </c>
      <c r="DQ198" s="15" t="s">
        <v>268</v>
      </c>
      <c r="DR198" s="2"/>
    </row>
    <row r="199" spans="2:122" ht="27.75" thickTop="1" thickBot="1">
      <c r="B199" s="467" t="s">
        <v>4033</v>
      </c>
      <c r="C199" s="468"/>
      <c r="D199" s="468"/>
      <c r="E199" s="469"/>
      <c r="F199" s="468"/>
      <c r="G199" s="470"/>
      <c r="H199" s="471"/>
      <c r="I199" s="472"/>
      <c r="J199" s="473"/>
      <c r="K199" s="474"/>
      <c r="L199" s="475"/>
      <c r="M199" s="476"/>
      <c r="N199" s="477"/>
      <c r="O199" s="478"/>
      <c r="P199" s="478"/>
      <c r="Q199" s="478"/>
      <c r="R199" s="478"/>
      <c r="S199" s="478"/>
      <c r="T199" s="478"/>
      <c r="U199" s="478"/>
      <c r="V199" s="478"/>
      <c r="W199" s="478"/>
      <c r="X199" s="478"/>
      <c r="Y199" s="479"/>
      <c r="Z199" s="478"/>
      <c r="AA199" s="478"/>
      <c r="AB199" s="478"/>
      <c r="AC199" s="477"/>
      <c r="AD199" s="477"/>
      <c r="AE199" s="477"/>
      <c r="AF199" s="480"/>
      <c r="AG199" s="481"/>
      <c r="AH199" s="482"/>
      <c r="AI199" s="483"/>
      <c r="AJ199" s="483"/>
      <c r="AK199" s="483"/>
      <c r="AL199" s="483"/>
      <c r="AM199" s="483"/>
      <c r="AN199" s="483"/>
      <c r="AO199" s="483"/>
      <c r="AP199" s="484"/>
      <c r="AQ199" s="485"/>
      <c r="AR199" s="486"/>
      <c r="AS199" s="487"/>
      <c r="AT199" s="488"/>
      <c r="AU199" s="488"/>
      <c r="AV199" s="488"/>
      <c r="AW199" s="489"/>
      <c r="AX199" s="488"/>
      <c r="AY199" s="488"/>
      <c r="AZ199" s="488"/>
      <c r="BA199" s="488"/>
      <c r="BB199" s="488"/>
      <c r="BC199" s="488"/>
      <c r="BD199" s="490"/>
      <c r="BE199" s="491"/>
      <c r="BF199" s="491"/>
      <c r="BG199" s="491"/>
      <c r="BH199" s="491"/>
      <c r="BI199" s="491"/>
      <c r="BJ199" s="491"/>
      <c r="BK199" s="492"/>
      <c r="BL199" s="493"/>
      <c r="BM199" s="469"/>
      <c r="BN199" s="469"/>
      <c r="BO199" s="469"/>
      <c r="BP199" s="494"/>
      <c r="BQ199" s="495"/>
      <c r="BR199" s="495"/>
      <c r="BS199" s="495"/>
      <c r="BT199" s="496"/>
      <c r="BU199" s="497"/>
      <c r="BV199" s="497"/>
      <c r="BW199" s="497"/>
      <c r="BX199" s="497"/>
      <c r="BY199" s="498"/>
      <c r="BZ199" s="498"/>
      <c r="CA199" s="498"/>
      <c r="CB199" s="499"/>
      <c r="CC199" s="500"/>
      <c r="CD199" s="500"/>
      <c r="CE199" s="500"/>
      <c r="CF199" s="500"/>
      <c r="CG199" s="500"/>
      <c r="CH199" s="501"/>
      <c r="CI199" s="502"/>
      <c r="CJ199" s="502"/>
      <c r="CK199" s="502"/>
      <c r="CL199" s="502"/>
      <c r="CM199" s="502"/>
      <c r="CN199" s="502"/>
      <c r="CO199" s="502"/>
      <c r="CP199" s="502"/>
      <c r="CQ199" s="503"/>
      <c r="CR199" s="468"/>
      <c r="CS199" s="468"/>
      <c r="CT199" s="470"/>
      <c r="CU199" s="504"/>
      <c r="CV199" s="473"/>
      <c r="CW199" s="473"/>
      <c r="CX199" s="473"/>
      <c r="CY199" s="473"/>
      <c r="CZ199" s="473"/>
      <c r="DA199" s="473"/>
      <c r="DB199" s="473"/>
      <c r="DC199" s="505"/>
      <c r="DD199" s="506"/>
      <c r="DE199" s="506"/>
      <c r="DF199" s="506"/>
      <c r="DG199" s="506"/>
      <c r="DH199" s="507"/>
      <c r="DI199" s="508"/>
      <c r="DJ199" s="509"/>
      <c r="DK199" s="487"/>
      <c r="DL199" s="487"/>
      <c r="DM199" s="510"/>
      <c r="DN199" s="511"/>
      <c r="DO199" s="512"/>
      <c r="DP199" s="512"/>
      <c r="DQ199" s="513"/>
      <c r="DR199" s="2"/>
    </row>
    <row r="200" spans="2:122" ht="13.5" thickTop="1">
      <c r="B200" s="426">
        <v>401862152</v>
      </c>
      <c r="C200" s="427" t="s">
        <v>1007</v>
      </c>
      <c r="D200" s="427" t="s">
        <v>1029</v>
      </c>
      <c r="E200" s="428">
        <v>2022</v>
      </c>
      <c r="F200" s="427" t="s">
        <v>3637</v>
      </c>
      <c r="G200" s="429" t="s">
        <v>2912</v>
      </c>
      <c r="H200" s="430">
        <v>30870</v>
      </c>
      <c r="I200" s="431">
        <v>29480</v>
      </c>
      <c r="J200" s="354" t="s">
        <v>3769</v>
      </c>
      <c r="K200" s="432" t="s">
        <v>2930</v>
      </c>
      <c r="L200" s="433" t="s">
        <v>3607</v>
      </c>
      <c r="M200" s="434">
        <v>2</v>
      </c>
      <c r="N200" s="435">
        <v>3</v>
      </c>
      <c r="O200" s="436">
        <v>209.1</v>
      </c>
      <c r="P200" s="436">
        <v>79.900000000000006</v>
      </c>
      <c r="Q200" s="436">
        <v>75.599999999999994</v>
      </c>
      <c r="R200" s="436">
        <v>122.8</v>
      </c>
      <c r="S200" s="436"/>
      <c r="T200" s="436"/>
      <c r="U200" s="436">
        <v>8.6999999999999993</v>
      </c>
      <c r="V200" s="436">
        <v>21.7</v>
      </c>
      <c r="W200" s="436">
        <v>23.9</v>
      </c>
      <c r="X200" s="436">
        <v>41.2</v>
      </c>
      <c r="Y200" s="437"/>
      <c r="Z200" s="436"/>
      <c r="AA200" s="436"/>
      <c r="AB200" s="436"/>
      <c r="AC200" s="435">
        <v>4021</v>
      </c>
      <c r="AD200" s="435">
        <v>6010</v>
      </c>
      <c r="AE200" s="435">
        <v>1985</v>
      </c>
      <c r="AF200" s="438">
        <v>9100</v>
      </c>
      <c r="AG200" s="439" t="s">
        <v>96</v>
      </c>
      <c r="AH200" s="440">
        <v>3.3</v>
      </c>
      <c r="AI200" s="441">
        <v>290</v>
      </c>
      <c r="AJ200" s="441">
        <v>6500</v>
      </c>
      <c r="AK200" s="441">
        <v>265</v>
      </c>
      <c r="AL200" s="441">
        <v>4000</v>
      </c>
      <c r="AM200" s="441">
        <v>24</v>
      </c>
      <c r="AN200" s="441" t="s">
        <v>99</v>
      </c>
      <c r="AO200" s="441" t="s">
        <v>112</v>
      </c>
      <c r="AP200" s="442" t="s">
        <v>146</v>
      </c>
      <c r="AQ200" s="48" t="s">
        <v>152</v>
      </c>
      <c r="AR200" s="443" t="s">
        <v>216</v>
      </c>
      <c r="AS200" s="444" t="s">
        <v>919</v>
      </c>
      <c r="AT200" s="445">
        <v>23</v>
      </c>
      <c r="AU200" s="445">
        <v>21</v>
      </c>
      <c r="AV200" s="445" t="s">
        <v>3810</v>
      </c>
      <c r="AW200" s="446" t="s">
        <v>3950</v>
      </c>
      <c r="AX200" s="445"/>
      <c r="AY200" s="445"/>
      <c r="AZ200" s="445"/>
      <c r="BA200" s="445"/>
      <c r="BB200" s="445"/>
      <c r="BC200" s="445"/>
      <c r="BD200" s="447">
        <v>40.799999999999997</v>
      </c>
      <c r="BE200" s="448">
        <v>62.5</v>
      </c>
      <c r="BF200" s="448">
        <v>43.9</v>
      </c>
      <c r="BG200" s="448">
        <v>66.7</v>
      </c>
      <c r="BH200" s="448"/>
      <c r="BI200" s="448"/>
      <c r="BJ200" s="448"/>
      <c r="BK200" s="449"/>
      <c r="BL200" s="450" t="s">
        <v>264</v>
      </c>
      <c r="BM200" s="428" t="s">
        <v>940</v>
      </c>
      <c r="BN200" s="428" t="s">
        <v>940</v>
      </c>
      <c r="BO200" s="428" t="s">
        <v>2772</v>
      </c>
      <c r="BP200" s="451" t="s">
        <v>4056</v>
      </c>
      <c r="BQ200" s="452" t="s">
        <v>3741</v>
      </c>
      <c r="BR200" s="452" t="s">
        <v>3742</v>
      </c>
      <c r="BS200" s="452"/>
      <c r="BT200" s="453"/>
      <c r="BU200" s="454"/>
      <c r="BV200" s="454"/>
      <c r="BW200" s="454"/>
      <c r="BX200" s="454"/>
      <c r="BY200" s="455"/>
      <c r="BZ200" s="455" t="s">
        <v>3743</v>
      </c>
      <c r="CA200" s="455" t="s">
        <v>2936</v>
      </c>
      <c r="CB200" s="456" t="s">
        <v>3034</v>
      </c>
      <c r="CC200" s="457"/>
      <c r="CD200" s="457"/>
      <c r="CE200" s="457"/>
      <c r="CF200" s="457"/>
      <c r="CG200" s="457"/>
      <c r="CH200" s="458" t="s">
        <v>2805</v>
      </c>
      <c r="CI200" s="459" t="s">
        <v>2800</v>
      </c>
      <c r="CJ200" s="459" t="s">
        <v>2790</v>
      </c>
      <c r="CK200" s="459" t="s">
        <v>2793</v>
      </c>
      <c r="CL200" s="459" t="s">
        <v>2806</v>
      </c>
      <c r="CM200" s="459"/>
      <c r="CN200" s="459"/>
      <c r="CO200" s="459" t="s">
        <v>2790</v>
      </c>
      <c r="CP200" s="459" t="s">
        <v>2790</v>
      </c>
      <c r="CQ200" s="460"/>
      <c r="CR200" s="427"/>
      <c r="CS200" s="427"/>
      <c r="CT200" s="429"/>
      <c r="CU200" s="355"/>
      <c r="CV200" s="354"/>
      <c r="CW200" s="354"/>
      <c r="CX200" s="354"/>
      <c r="CY200" s="354"/>
      <c r="CZ200" s="354"/>
      <c r="DA200" s="354"/>
      <c r="DB200" s="354"/>
      <c r="DC200" s="55"/>
      <c r="DD200" s="18"/>
      <c r="DE200" s="18"/>
      <c r="DF200" s="18"/>
      <c r="DG200" s="18"/>
      <c r="DH200" s="461"/>
      <c r="DI200" s="59"/>
      <c r="DJ200" s="63"/>
      <c r="DK200" s="444"/>
      <c r="DL200" s="444"/>
      <c r="DM200" s="462"/>
      <c r="DN200" s="463" t="s">
        <v>187</v>
      </c>
      <c r="DO200" s="464" t="s">
        <v>188</v>
      </c>
      <c r="DP200" s="464" t="s">
        <v>934</v>
      </c>
      <c r="DQ200" s="464" t="s">
        <v>3757</v>
      </c>
      <c r="DR200" s="2"/>
    </row>
    <row r="201" spans="2:122">
      <c r="B201" s="299">
        <v>401919134</v>
      </c>
      <c r="C201" s="9" t="s">
        <v>1007</v>
      </c>
      <c r="D201" s="9" t="s">
        <v>1029</v>
      </c>
      <c r="E201" s="8">
        <v>2022</v>
      </c>
      <c r="F201" s="9" t="s">
        <v>3637</v>
      </c>
      <c r="G201" s="22" t="s">
        <v>2916</v>
      </c>
      <c r="H201" s="304">
        <v>36185</v>
      </c>
      <c r="I201" s="305">
        <v>34557</v>
      </c>
      <c r="J201" s="68" t="s">
        <v>3769</v>
      </c>
      <c r="K201" s="69" t="s">
        <v>2930</v>
      </c>
      <c r="L201" s="37" t="s">
        <v>3607</v>
      </c>
      <c r="M201" s="138">
        <v>2</v>
      </c>
      <c r="N201" s="10">
        <v>3</v>
      </c>
      <c r="O201" s="207">
        <v>227.7</v>
      </c>
      <c r="P201" s="207">
        <v>79.900000000000006</v>
      </c>
      <c r="Q201" s="207">
        <v>77</v>
      </c>
      <c r="R201" s="207">
        <v>141.5</v>
      </c>
      <c r="S201" s="207"/>
      <c r="T201" s="207"/>
      <c r="U201" s="207">
        <v>9.4</v>
      </c>
      <c r="V201" s="207">
        <v>24.6</v>
      </c>
      <c r="W201" s="207">
        <v>26.1</v>
      </c>
      <c r="X201" s="207">
        <v>46.4</v>
      </c>
      <c r="Y201" s="116"/>
      <c r="Z201" s="207"/>
      <c r="AA201" s="207"/>
      <c r="AB201" s="207"/>
      <c r="AC201" s="10">
        <v>4363</v>
      </c>
      <c r="AD201" s="10">
        <v>6325</v>
      </c>
      <c r="AE201" s="10">
        <v>1960</v>
      </c>
      <c r="AF201" s="27">
        <v>13100</v>
      </c>
      <c r="AG201" s="39" t="s">
        <v>96</v>
      </c>
      <c r="AH201" s="205">
        <v>3.3</v>
      </c>
      <c r="AI201" s="11">
        <v>290</v>
      </c>
      <c r="AJ201" s="11">
        <v>6500</v>
      </c>
      <c r="AK201" s="11">
        <v>265</v>
      </c>
      <c r="AL201" s="11">
        <v>4000</v>
      </c>
      <c r="AM201" s="11">
        <v>24</v>
      </c>
      <c r="AN201" s="11" t="s">
        <v>99</v>
      </c>
      <c r="AO201" s="11" t="s">
        <v>112</v>
      </c>
      <c r="AP201" s="14" t="s">
        <v>133</v>
      </c>
      <c r="AQ201" s="49" t="s">
        <v>152</v>
      </c>
      <c r="AR201" s="40" t="s">
        <v>216</v>
      </c>
      <c r="AS201" s="301" t="s">
        <v>919</v>
      </c>
      <c r="AT201" s="12">
        <v>23</v>
      </c>
      <c r="AU201" s="12">
        <v>20</v>
      </c>
      <c r="AV201" s="12" t="s">
        <v>3924</v>
      </c>
      <c r="AW201" s="30" t="s">
        <v>3951</v>
      </c>
      <c r="AX201" s="12"/>
      <c r="AY201" s="12"/>
      <c r="AZ201" s="12"/>
      <c r="BA201" s="12"/>
      <c r="BB201" s="12"/>
      <c r="BC201" s="12"/>
      <c r="BD201" s="209">
        <v>40.799999999999997</v>
      </c>
      <c r="BE201" s="210">
        <v>62.5</v>
      </c>
      <c r="BF201" s="210">
        <v>43.9</v>
      </c>
      <c r="BG201" s="210">
        <v>66.7</v>
      </c>
      <c r="BH201" s="210"/>
      <c r="BI201" s="210"/>
      <c r="BJ201" s="210"/>
      <c r="BK201" s="211"/>
      <c r="BL201" s="36" t="s">
        <v>264</v>
      </c>
      <c r="BM201" s="8" t="s">
        <v>940</v>
      </c>
      <c r="BN201" s="8" t="s">
        <v>940</v>
      </c>
      <c r="BO201" s="8" t="s">
        <v>2772</v>
      </c>
      <c r="BP201" s="334" t="s">
        <v>4057</v>
      </c>
      <c r="BQ201" s="300" t="s">
        <v>3741</v>
      </c>
      <c r="BR201" s="300" t="s">
        <v>3742</v>
      </c>
      <c r="BS201" s="300"/>
      <c r="BT201" s="349"/>
      <c r="BU201" s="337"/>
      <c r="BV201" s="337"/>
      <c r="BW201" s="337"/>
      <c r="BX201" s="337"/>
      <c r="BY201" s="338"/>
      <c r="BZ201" s="338" t="s">
        <v>3743</v>
      </c>
      <c r="CA201" s="338" t="s">
        <v>2936</v>
      </c>
      <c r="CB201" s="348" t="s">
        <v>3034</v>
      </c>
      <c r="CC201" s="339"/>
      <c r="CD201" s="339"/>
      <c r="CE201" s="339"/>
      <c r="CF201" s="339"/>
      <c r="CG201" s="339"/>
      <c r="CH201" s="347" t="s">
        <v>2805</v>
      </c>
      <c r="CI201" s="340" t="s">
        <v>2800</v>
      </c>
      <c r="CJ201" s="340" t="s">
        <v>2790</v>
      </c>
      <c r="CK201" s="340" t="s">
        <v>2793</v>
      </c>
      <c r="CL201" s="340" t="s">
        <v>2806</v>
      </c>
      <c r="CM201" s="340"/>
      <c r="CN201" s="340"/>
      <c r="CO201" s="340" t="s">
        <v>2790</v>
      </c>
      <c r="CP201" s="340" t="s">
        <v>2790</v>
      </c>
      <c r="CQ201" s="52"/>
      <c r="CR201" s="9"/>
      <c r="CS201" s="9"/>
      <c r="CT201" s="22"/>
      <c r="CU201" s="54"/>
      <c r="CV201" s="68"/>
      <c r="CW201" s="68"/>
      <c r="CX201" s="68"/>
      <c r="CY201" s="68"/>
      <c r="CZ201" s="68"/>
      <c r="DA201" s="68"/>
      <c r="DB201" s="68"/>
      <c r="DC201" s="56"/>
      <c r="DD201" s="13"/>
      <c r="DE201" s="13"/>
      <c r="DF201" s="13"/>
      <c r="DG201" s="13"/>
      <c r="DH201" s="47"/>
      <c r="DI201" s="60"/>
      <c r="DJ201" s="64"/>
      <c r="DK201" s="301"/>
      <c r="DL201" s="301"/>
      <c r="DM201" s="302"/>
      <c r="DN201" s="67" t="s">
        <v>187</v>
      </c>
      <c r="DO201" s="15" t="s">
        <v>188</v>
      </c>
      <c r="DP201" s="15" t="s">
        <v>934</v>
      </c>
      <c r="DQ201" s="15" t="s">
        <v>3757</v>
      </c>
      <c r="DR201" s="2"/>
    </row>
    <row r="202" spans="2:122">
      <c r="B202" s="299">
        <v>401919135</v>
      </c>
      <c r="C202" s="9" t="s">
        <v>1007</v>
      </c>
      <c r="D202" s="9" t="s">
        <v>1029</v>
      </c>
      <c r="E202" s="8">
        <v>2022</v>
      </c>
      <c r="F202" s="9" t="s">
        <v>3636</v>
      </c>
      <c r="G202" s="22" t="s">
        <v>2915</v>
      </c>
      <c r="H202" s="304">
        <v>38515</v>
      </c>
      <c r="I202" s="305">
        <v>36011</v>
      </c>
      <c r="J202" s="68" t="s">
        <v>3770</v>
      </c>
      <c r="K202" s="69" t="s">
        <v>2931</v>
      </c>
      <c r="L202" s="37" t="s">
        <v>3607</v>
      </c>
      <c r="M202" s="138">
        <v>2</v>
      </c>
      <c r="N202" s="10">
        <v>3</v>
      </c>
      <c r="O202" s="207">
        <v>209.1</v>
      </c>
      <c r="P202" s="207">
        <v>79.900000000000006</v>
      </c>
      <c r="Q202" s="207">
        <v>75.599999999999994</v>
      </c>
      <c r="R202" s="207">
        <v>122.8</v>
      </c>
      <c r="S202" s="207"/>
      <c r="T202" s="207"/>
      <c r="U202" s="207">
        <v>8.6999999999999993</v>
      </c>
      <c r="V202" s="207">
        <v>21.7</v>
      </c>
      <c r="W202" s="207">
        <v>23.9</v>
      </c>
      <c r="X202" s="207">
        <v>41.2</v>
      </c>
      <c r="Y202" s="116"/>
      <c r="Z202" s="207"/>
      <c r="AA202" s="207"/>
      <c r="AB202" s="207"/>
      <c r="AC202" s="10">
        <v>4021</v>
      </c>
      <c r="AD202" s="10">
        <v>6010</v>
      </c>
      <c r="AE202" s="10">
        <v>1985</v>
      </c>
      <c r="AF202" s="27">
        <v>9100</v>
      </c>
      <c r="AG202" s="39" t="s">
        <v>96</v>
      </c>
      <c r="AH202" s="205">
        <v>3.3</v>
      </c>
      <c r="AI202" s="11">
        <v>290</v>
      </c>
      <c r="AJ202" s="11">
        <v>6500</v>
      </c>
      <c r="AK202" s="11">
        <v>265</v>
      </c>
      <c r="AL202" s="11">
        <v>4000</v>
      </c>
      <c r="AM202" s="11">
        <v>24</v>
      </c>
      <c r="AN202" s="11" t="s">
        <v>99</v>
      </c>
      <c r="AO202" s="11" t="s">
        <v>112</v>
      </c>
      <c r="AP202" s="14" t="s">
        <v>146</v>
      </c>
      <c r="AQ202" s="49" t="s">
        <v>152</v>
      </c>
      <c r="AR202" s="40" t="s">
        <v>216</v>
      </c>
      <c r="AS202" s="301" t="s">
        <v>919</v>
      </c>
      <c r="AT202" s="12">
        <v>23</v>
      </c>
      <c r="AU202" s="12">
        <v>21</v>
      </c>
      <c r="AV202" s="12" t="s">
        <v>3810</v>
      </c>
      <c r="AW202" s="30" t="s">
        <v>3950</v>
      </c>
      <c r="AX202" s="12"/>
      <c r="AY202" s="12"/>
      <c r="AZ202" s="12"/>
      <c r="BA202" s="12"/>
      <c r="BB202" s="12"/>
      <c r="BC202" s="12"/>
      <c r="BD202" s="209">
        <v>40.799999999999997</v>
      </c>
      <c r="BE202" s="210">
        <v>62.5</v>
      </c>
      <c r="BF202" s="210">
        <v>43.9</v>
      </c>
      <c r="BG202" s="210">
        <v>66.7</v>
      </c>
      <c r="BH202" s="210"/>
      <c r="BI202" s="210"/>
      <c r="BJ202" s="210"/>
      <c r="BK202" s="211"/>
      <c r="BL202" s="36" t="s">
        <v>264</v>
      </c>
      <c r="BM202" s="8" t="s">
        <v>940</v>
      </c>
      <c r="BN202" s="8" t="s">
        <v>940</v>
      </c>
      <c r="BO202" s="8" t="s">
        <v>2772</v>
      </c>
      <c r="BP202" s="334" t="s">
        <v>4058</v>
      </c>
      <c r="BQ202" s="300" t="s">
        <v>3741</v>
      </c>
      <c r="BR202" s="300" t="s">
        <v>3742</v>
      </c>
      <c r="BS202" s="300"/>
      <c r="BT202" s="349"/>
      <c r="BU202" s="337"/>
      <c r="BV202" s="337"/>
      <c r="BW202" s="337"/>
      <c r="BX202" s="337"/>
      <c r="BY202" s="338"/>
      <c r="BZ202" s="338" t="s">
        <v>3743</v>
      </c>
      <c r="CA202" s="338" t="s">
        <v>2936</v>
      </c>
      <c r="CB202" s="348" t="s">
        <v>3034</v>
      </c>
      <c r="CC202" s="339"/>
      <c r="CD202" s="339"/>
      <c r="CE202" s="339"/>
      <c r="CF202" s="339"/>
      <c r="CG202" s="339"/>
      <c r="CH202" s="347" t="s">
        <v>2805</v>
      </c>
      <c r="CI202" s="340" t="s">
        <v>2800</v>
      </c>
      <c r="CJ202" s="340" t="s">
        <v>2790</v>
      </c>
      <c r="CK202" s="340" t="s">
        <v>2793</v>
      </c>
      <c r="CL202" s="340" t="s">
        <v>2806</v>
      </c>
      <c r="CM202" s="340"/>
      <c r="CN202" s="340"/>
      <c r="CO202" s="340" t="s">
        <v>2790</v>
      </c>
      <c r="CP202" s="340" t="s">
        <v>2790</v>
      </c>
      <c r="CQ202" s="52"/>
      <c r="CR202" s="9"/>
      <c r="CS202" s="9"/>
      <c r="CT202" s="22"/>
      <c r="CU202" s="54"/>
      <c r="CV202" s="68"/>
      <c r="CW202" s="68"/>
      <c r="CX202" s="68"/>
      <c r="CY202" s="68"/>
      <c r="CZ202" s="68"/>
      <c r="DA202" s="68"/>
      <c r="DB202" s="68"/>
      <c r="DC202" s="56"/>
      <c r="DD202" s="13"/>
      <c r="DE202" s="13"/>
      <c r="DF202" s="13"/>
      <c r="DG202" s="13"/>
      <c r="DH202" s="47"/>
      <c r="DI202" s="60"/>
      <c r="DJ202" s="64"/>
      <c r="DK202" s="301"/>
      <c r="DL202" s="301"/>
      <c r="DM202" s="302"/>
      <c r="DN202" s="67" t="s">
        <v>187</v>
      </c>
      <c r="DO202" s="15" t="s">
        <v>188</v>
      </c>
      <c r="DP202" s="15" t="s">
        <v>934</v>
      </c>
      <c r="DQ202" s="15" t="s">
        <v>3757</v>
      </c>
      <c r="DR202" s="2"/>
    </row>
    <row r="203" spans="2:122">
      <c r="B203" s="299">
        <v>401919136</v>
      </c>
      <c r="C203" s="9" t="s">
        <v>1007</v>
      </c>
      <c r="D203" s="9" t="s">
        <v>1029</v>
      </c>
      <c r="E203" s="8">
        <v>2022</v>
      </c>
      <c r="F203" s="9" t="s">
        <v>3637</v>
      </c>
      <c r="G203" s="22" t="s">
        <v>2914</v>
      </c>
      <c r="H203" s="304">
        <v>31170</v>
      </c>
      <c r="I203" s="305">
        <v>29767</v>
      </c>
      <c r="J203" s="68" t="s">
        <v>3769</v>
      </c>
      <c r="K203" s="69" t="s">
        <v>2930</v>
      </c>
      <c r="L203" s="37" t="s">
        <v>3607</v>
      </c>
      <c r="M203" s="138">
        <v>2</v>
      </c>
      <c r="N203" s="10">
        <v>3</v>
      </c>
      <c r="O203" s="207">
        <v>227.7</v>
      </c>
      <c r="P203" s="207">
        <v>79.900000000000006</v>
      </c>
      <c r="Q203" s="207">
        <v>75.2</v>
      </c>
      <c r="R203" s="207">
        <v>141.5</v>
      </c>
      <c r="S203" s="207"/>
      <c r="T203" s="207"/>
      <c r="U203" s="207">
        <v>8.3000000000000007</v>
      </c>
      <c r="V203" s="207">
        <v>21</v>
      </c>
      <c r="W203" s="207">
        <v>23.9</v>
      </c>
      <c r="X203" s="207">
        <v>46.4</v>
      </c>
      <c r="Y203" s="116"/>
      <c r="Z203" s="207"/>
      <c r="AA203" s="207"/>
      <c r="AB203" s="207"/>
      <c r="AC203" s="10">
        <v>4122</v>
      </c>
      <c r="AD203" s="10">
        <v>6100</v>
      </c>
      <c r="AE203" s="10">
        <v>1975</v>
      </c>
      <c r="AF203" s="27">
        <v>13300</v>
      </c>
      <c r="AG203" s="39" t="s">
        <v>96</v>
      </c>
      <c r="AH203" s="205">
        <v>3.3</v>
      </c>
      <c r="AI203" s="11">
        <v>290</v>
      </c>
      <c r="AJ203" s="11">
        <v>6500</v>
      </c>
      <c r="AK203" s="11">
        <v>265</v>
      </c>
      <c r="AL203" s="11">
        <v>4000</v>
      </c>
      <c r="AM203" s="11">
        <v>24</v>
      </c>
      <c r="AN203" s="11" t="s">
        <v>99</v>
      </c>
      <c r="AO203" s="11" t="s">
        <v>112</v>
      </c>
      <c r="AP203" s="14" t="s">
        <v>146</v>
      </c>
      <c r="AQ203" s="49" t="s">
        <v>152</v>
      </c>
      <c r="AR203" s="40" t="s">
        <v>216</v>
      </c>
      <c r="AS203" s="301" t="s">
        <v>919</v>
      </c>
      <c r="AT203" s="12">
        <v>23</v>
      </c>
      <c r="AU203" s="12">
        <v>21</v>
      </c>
      <c r="AV203" s="12" t="s">
        <v>3810</v>
      </c>
      <c r="AW203" s="30" t="s">
        <v>3950</v>
      </c>
      <c r="AX203" s="12"/>
      <c r="AY203" s="12"/>
      <c r="AZ203" s="12"/>
      <c r="BA203" s="12"/>
      <c r="BB203" s="12"/>
      <c r="BC203" s="12"/>
      <c r="BD203" s="209">
        <v>40.799999999999997</v>
      </c>
      <c r="BE203" s="210">
        <v>62.5</v>
      </c>
      <c r="BF203" s="210">
        <v>43.9</v>
      </c>
      <c r="BG203" s="210">
        <v>66.7</v>
      </c>
      <c r="BH203" s="210"/>
      <c r="BI203" s="210"/>
      <c r="BJ203" s="210"/>
      <c r="BK203" s="211"/>
      <c r="BL203" s="36" t="s">
        <v>264</v>
      </c>
      <c r="BM203" s="8" t="s">
        <v>940</v>
      </c>
      <c r="BN203" s="8" t="s">
        <v>940</v>
      </c>
      <c r="BO203" s="8" t="s">
        <v>2772</v>
      </c>
      <c r="BP203" s="334" t="s">
        <v>4059</v>
      </c>
      <c r="BQ203" s="300" t="s">
        <v>3741</v>
      </c>
      <c r="BR203" s="300" t="s">
        <v>3742</v>
      </c>
      <c r="BS203" s="300"/>
      <c r="BT203" s="349"/>
      <c r="BU203" s="337"/>
      <c r="BV203" s="337"/>
      <c r="BW203" s="337"/>
      <c r="BX203" s="337"/>
      <c r="BY203" s="338"/>
      <c r="BZ203" s="338" t="s">
        <v>3743</v>
      </c>
      <c r="CA203" s="338" t="s">
        <v>2936</v>
      </c>
      <c r="CB203" s="348" t="s">
        <v>3034</v>
      </c>
      <c r="CC203" s="339"/>
      <c r="CD203" s="339"/>
      <c r="CE203" s="339"/>
      <c r="CF203" s="339"/>
      <c r="CG203" s="339"/>
      <c r="CH203" s="347" t="s">
        <v>2805</v>
      </c>
      <c r="CI203" s="340" t="s">
        <v>2800</v>
      </c>
      <c r="CJ203" s="340" t="s">
        <v>2790</v>
      </c>
      <c r="CK203" s="340" t="s">
        <v>2793</v>
      </c>
      <c r="CL203" s="340" t="s">
        <v>2806</v>
      </c>
      <c r="CM203" s="340"/>
      <c r="CN203" s="340"/>
      <c r="CO203" s="340" t="s">
        <v>2790</v>
      </c>
      <c r="CP203" s="340" t="s">
        <v>2790</v>
      </c>
      <c r="CQ203" s="52"/>
      <c r="CR203" s="9"/>
      <c r="CS203" s="9"/>
      <c r="CT203" s="22"/>
      <c r="CU203" s="54"/>
      <c r="CV203" s="68"/>
      <c r="CW203" s="68"/>
      <c r="CX203" s="68"/>
      <c r="CY203" s="68"/>
      <c r="CZ203" s="68"/>
      <c r="DA203" s="68"/>
      <c r="DB203" s="68"/>
      <c r="DC203" s="56"/>
      <c r="DD203" s="13"/>
      <c r="DE203" s="13"/>
      <c r="DF203" s="13"/>
      <c r="DG203" s="13"/>
      <c r="DH203" s="47"/>
      <c r="DI203" s="60"/>
      <c r="DJ203" s="64"/>
      <c r="DK203" s="301"/>
      <c r="DL203" s="301"/>
      <c r="DM203" s="302"/>
      <c r="DN203" s="67" t="s">
        <v>187</v>
      </c>
      <c r="DO203" s="15" t="s">
        <v>188</v>
      </c>
      <c r="DP203" s="15" t="s">
        <v>934</v>
      </c>
      <c r="DQ203" s="15" t="s">
        <v>3757</v>
      </c>
      <c r="DR203" s="2"/>
    </row>
    <row r="204" spans="2:122">
      <c r="B204" s="299">
        <v>401919173</v>
      </c>
      <c r="C204" s="9" t="s">
        <v>1007</v>
      </c>
      <c r="D204" s="9" t="s">
        <v>1029</v>
      </c>
      <c r="E204" s="8">
        <v>2022</v>
      </c>
      <c r="F204" s="9" t="s">
        <v>3670</v>
      </c>
      <c r="G204" s="22" t="s">
        <v>1711</v>
      </c>
      <c r="H204" s="304">
        <v>62450</v>
      </c>
      <c r="I204" s="305">
        <v>58391</v>
      </c>
      <c r="J204" s="68" t="s">
        <v>3730</v>
      </c>
      <c r="K204" s="69" t="s">
        <v>3771</v>
      </c>
      <c r="L204" s="37" t="s">
        <v>3608</v>
      </c>
      <c r="M204" s="138">
        <v>4</v>
      </c>
      <c r="N204" s="10">
        <v>5</v>
      </c>
      <c r="O204" s="207">
        <v>231.7</v>
      </c>
      <c r="P204" s="207">
        <v>79.900000000000006</v>
      </c>
      <c r="Q204" s="207">
        <v>75.599999999999994</v>
      </c>
      <c r="R204" s="207">
        <v>145.4</v>
      </c>
      <c r="S204" s="207"/>
      <c r="T204" s="207"/>
      <c r="U204" s="207">
        <v>8.5</v>
      </c>
      <c r="V204" s="207">
        <v>21.8</v>
      </c>
      <c r="W204" s="207">
        <v>22.9</v>
      </c>
      <c r="X204" s="207">
        <v>47.8</v>
      </c>
      <c r="Y204" s="116"/>
      <c r="Z204" s="207"/>
      <c r="AA204" s="207"/>
      <c r="AB204" s="207"/>
      <c r="AC204" s="10">
        <v>4661</v>
      </c>
      <c r="AD204" s="10">
        <v>6800</v>
      </c>
      <c r="AE204" s="10">
        <v>2135</v>
      </c>
      <c r="AF204" s="27">
        <v>14000</v>
      </c>
      <c r="AG204" s="39" t="s">
        <v>184</v>
      </c>
      <c r="AH204" s="205">
        <v>5</v>
      </c>
      <c r="AI204" s="11">
        <v>400</v>
      </c>
      <c r="AJ204" s="11">
        <v>6000</v>
      </c>
      <c r="AK204" s="11">
        <v>410</v>
      </c>
      <c r="AL204" s="11">
        <v>4250</v>
      </c>
      <c r="AM204" s="11">
        <v>32</v>
      </c>
      <c r="AN204" s="11" t="s">
        <v>99</v>
      </c>
      <c r="AO204" s="11" t="s">
        <v>112</v>
      </c>
      <c r="AP204" s="14" t="s">
        <v>146</v>
      </c>
      <c r="AQ204" s="49" t="s">
        <v>152</v>
      </c>
      <c r="AR204" s="40" t="s">
        <v>216</v>
      </c>
      <c r="AS204" s="301" t="s">
        <v>919</v>
      </c>
      <c r="AT204" s="12">
        <v>26</v>
      </c>
      <c r="AU204" s="12">
        <v>20</v>
      </c>
      <c r="AV204" s="12" t="s">
        <v>3811</v>
      </c>
      <c r="AW204" s="30" t="s">
        <v>3952</v>
      </c>
      <c r="AX204" s="12"/>
      <c r="AY204" s="12"/>
      <c r="AZ204" s="12"/>
      <c r="BA204" s="12"/>
      <c r="BB204" s="12"/>
      <c r="BC204" s="12"/>
      <c r="BD204" s="209">
        <v>40.799999999999997</v>
      </c>
      <c r="BE204" s="210">
        <v>62.5</v>
      </c>
      <c r="BF204" s="210">
        <v>43.9</v>
      </c>
      <c r="BG204" s="210">
        <v>66.7</v>
      </c>
      <c r="BH204" s="210">
        <v>40.4</v>
      </c>
      <c r="BI204" s="210">
        <v>62.6</v>
      </c>
      <c r="BJ204" s="210">
        <v>43.6</v>
      </c>
      <c r="BK204" s="211">
        <v>66</v>
      </c>
      <c r="BL204" s="36" t="s">
        <v>264</v>
      </c>
      <c r="BM204" s="8" t="s">
        <v>940</v>
      </c>
      <c r="BN204" s="8" t="s">
        <v>940</v>
      </c>
      <c r="BO204" s="8" t="s">
        <v>2772</v>
      </c>
      <c r="BP204" s="334" t="s">
        <v>4060</v>
      </c>
      <c r="BQ204" s="300" t="s">
        <v>3741</v>
      </c>
      <c r="BR204" s="300" t="s">
        <v>3742</v>
      </c>
      <c r="BS204" s="300"/>
      <c r="BT204" s="349"/>
      <c r="BU204" s="337"/>
      <c r="BV204" s="337"/>
      <c r="BW204" s="337"/>
      <c r="BX204" s="337"/>
      <c r="BY204" s="338"/>
      <c r="BZ204" s="338" t="s">
        <v>3743</v>
      </c>
      <c r="CA204" s="338" t="s">
        <v>2936</v>
      </c>
      <c r="CB204" s="348" t="s">
        <v>3034</v>
      </c>
      <c r="CC204" s="339"/>
      <c r="CD204" s="339"/>
      <c r="CE204" s="339"/>
      <c r="CF204" s="339"/>
      <c r="CG204" s="339"/>
      <c r="CH204" s="347" t="s">
        <v>2805</v>
      </c>
      <c r="CI204" s="340" t="s">
        <v>2800</v>
      </c>
      <c r="CJ204" s="340" t="s">
        <v>2790</v>
      </c>
      <c r="CK204" s="340" t="s">
        <v>2793</v>
      </c>
      <c r="CL204" s="340" t="s">
        <v>2806</v>
      </c>
      <c r="CM204" s="340"/>
      <c r="CN204" s="340"/>
      <c r="CO204" s="340" t="s">
        <v>2790</v>
      </c>
      <c r="CP204" s="340" t="s">
        <v>2790</v>
      </c>
      <c r="CQ204" s="52"/>
      <c r="CR204" s="9"/>
      <c r="CS204" s="9"/>
      <c r="CT204" s="22"/>
      <c r="CU204" s="54"/>
      <c r="CV204" s="68"/>
      <c r="CW204" s="68"/>
      <c r="CX204" s="68"/>
      <c r="CY204" s="68"/>
      <c r="CZ204" s="68"/>
      <c r="DA204" s="68"/>
      <c r="DB204" s="68"/>
      <c r="DC204" s="56"/>
      <c r="DD204" s="13"/>
      <c r="DE204" s="13"/>
      <c r="DF204" s="13"/>
      <c r="DG204" s="13"/>
      <c r="DH204" s="47"/>
      <c r="DI204" s="60"/>
      <c r="DJ204" s="64"/>
      <c r="DK204" s="301"/>
      <c r="DL204" s="301"/>
      <c r="DM204" s="302"/>
      <c r="DN204" s="67" t="s">
        <v>187</v>
      </c>
      <c r="DO204" s="15" t="s">
        <v>188</v>
      </c>
      <c r="DP204" s="15" t="s">
        <v>934</v>
      </c>
      <c r="DQ204" s="15" t="s">
        <v>3757</v>
      </c>
      <c r="DR204" s="2"/>
    </row>
    <row r="205" spans="2:122">
      <c r="B205" s="299">
        <v>401919174</v>
      </c>
      <c r="C205" s="9" t="s">
        <v>1007</v>
      </c>
      <c r="D205" s="9" t="s">
        <v>1029</v>
      </c>
      <c r="E205" s="8">
        <v>2022</v>
      </c>
      <c r="F205" s="9" t="s">
        <v>3670</v>
      </c>
      <c r="G205" s="22" t="s">
        <v>1713</v>
      </c>
      <c r="H205" s="304">
        <v>62755</v>
      </c>
      <c r="I205" s="305">
        <v>58676</v>
      </c>
      <c r="J205" s="68" t="s">
        <v>3730</v>
      </c>
      <c r="K205" s="69" t="s">
        <v>3772</v>
      </c>
      <c r="L205" s="37" t="s">
        <v>3608</v>
      </c>
      <c r="M205" s="138">
        <v>4</v>
      </c>
      <c r="N205" s="10">
        <v>5</v>
      </c>
      <c r="O205" s="207">
        <v>243.5</v>
      </c>
      <c r="P205" s="207">
        <v>79.900000000000006</v>
      </c>
      <c r="Q205" s="207">
        <v>75.8</v>
      </c>
      <c r="R205" s="207">
        <v>157.19999999999999</v>
      </c>
      <c r="S205" s="207"/>
      <c r="T205" s="207"/>
      <c r="U205" s="207">
        <v>8.1999999999999993</v>
      </c>
      <c r="V205" s="207">
        <v>21</v>
      </c>
      <c r="W205" s="207">
        <v>23.9</v>
      </c>
      <c r="X205" s="207">
        <v>51.1</v>
      </c>
      <c r="Y205" s="116"/>
      <c r="Z205" s="207"/>
      <c r="AA205" s="207"/>
      <c r="AB205" s="207"/>
      <c r="AC205" s="10">
        <v>4712</v>
      </c>
      <c r="AD205" s="10">
        <v>6950</v>
      </c>
      <c r="AE205" s="10">
        <v>2235</v>
      </c>
      <c r="AF205" s="27">
        <v>14000</v>
      </c>
      <c r="AG205" s="39" t="s">
        <v>184</v>
      </c>
      <c r="AH205" s="205">
        <v>5</v>
      </c>
      <c r="AI205" s="11">
        <v>400</v>
      </c>
      <c r="AJ205" s="11">
        <v>6000</v>
      </c>
      <c r="AK205" s="11">
        <v>410</v>
      </c>
      <c r="AL205" s="11">
        <v>4250</v>
      </c>
      <c r="AM205" s="11">
        <v>32</v>
      </c>
      <c r="AN205" s="11" t="s">
        <v>99</v>
      </c>
      <c r="AO205" s="11" t="s">
        <v>112</v>
      </c>
      <c r="AP205" s="14" t="s">
        <v>146</v>
      </c>
      <c r="AQ205" s="49" t="s">
        <v>152</v>
      </c>
      <c r="AR205" s="40" t="s">
        <v>216</v>
      </c>
      <c r="AS205" s="301" t="s">
        <v>919</v>
      </c>
      <c r="AT205" s="12">
        <v>26</v>
      </c>
      <c r="AU205" s="12">
        <v>20</v>
      </c>
      <c r="AV205" s="12" t="s">
        <v>3811</v>
      </c>
      <c r="AW205" s="30" t="s">
        <v>3952</v>
      </c>
      <c r="AX205" s="12"/>
      <c r="AY205" s="12"/>
      <c r="AZ205" s="12"/>
      <c r="BA205" s="12"/>
      <c r="BB205" s="12"/>
      <c r="BC205" s="12"/>
      <c r="BD205" s="209">
        <v>40.799999999999997</v>
      </c>
      <c r="BE205" s="210">
        <v>62.5</v>
      </c>
      <c r="BF205" s="210">
        <v>43.9</v>
      </c>
      <c r="BG205" s="210">
        <v>66.7</v>
      </c>
      <c r="BH205" s="210">
        <v>40.4</v>
      </c>
      <c r="BI205" s="210">
        <v>62.6</v>
      </c>
      <c r="BJ205" s="210">
        <v>43.6</v>
      </c>
      <c r="BK205" s="211">
        <v>66</v>
      </c>
      <c r="BL205" s="36" t="s">
        <v>264</v>
      </c>
      <c r="BM205" s="8" t="s">
        <v>940</v>
      </c>
      <c r="BN205" s="8" t="s">
        <v>940</v>
      </c>
      <c r="BO205" s="8" t="s">
        <v>2772</v>
      </c>
      <c r="BP205" s="334" t="s">
        <v>4061</v>
      </c>
      <c r="BQ205" s="300" t="s">
        <v>3741</v>
      </c>
      <c r="BR205" s="300" t="s">
        <v>3742</v>
      </c>
      <c r="BS205" s="300"/>
      <c r="BT205" s="349"/>
      <c r="BU205" s="337"/>
      <c r="BV205" s="337"/>
      <c r="BW205" s="337"/>
      <c r="BX205" s="337"/>
      <c r="BY205" s="338"/>
      <c r="BZ205" s="338" t="s">
        <v>3743</v>
      </c>
      <c r="CA205" s="338" t="s">
        <v>2936</v>
      </c>
      <c r="CB205" s="348" t="s">
        <v>3034</v>
      </c>
      <c r="CC205" s="339"/>
      <c r="CD205" s="339"/>
      <c r="CE205" s="339"/>
      <c r="CF205" s="339"/>
      <c r="CG205" s="339"/>
      <c r="CH205" s="347" t="s">
        <v>2805</v>
      </c>
      <c r="CI205" s="340" t="s">
        <v>2800</v>
      </c>
      <c r="CJ205" s="340" t="s">
        <v>2790</v>
      </c>
      <c r="CK205" s="340" t="s">
        <v>2793</v>
      </c>
      <c r="CL205" s="340" t="s">
        <v>2806</v>
      </c>
      <c r="CM205" s="340"/>
      <c r="CN205" s="340"/>
      <c r="CO205" s="340" t="s">
        <v>2790</v>
      </c>
      <c r="CP205" s="340" t="s">
        <v>2790</v>
      </c>
      <c r="CQ205" s="52"/>
      <c r="CR205" s="9"/>
      <c r="CS205" s="9"/>
      <c r="CT205" s="22"/>
      <c r="CU205" s="54"/>
      <c r="CV205" s="68"/>
      <c r="CW205" s="68"/>
      <c r="CX205" s="68"/>
      <c r="CY205" s="68"/>
      <c r="CZ205" s="68"/>
      <c r="DA205" s="68"/>
      <c r="DB205" s="68"/>
      <c r="DC205" s="56"/>
      <c r="DD205" s="13"/>
      <c r="DE205" s="13"/>
      <c r="DF205" s="13"/>
      <c r="DG205" s="13"/>
      <c r="DH205" s="47"/>
      <c r="DI205" s="60"/>
      <c r="DJ205" s="64"/>
      <c r="DK205" s="301"/>
      <c r="DL205" s="301"/>
      <c r="DM205" s="302"/>
      <c r="DN205" s="67" t="s">
        <v>187</v>
      </c>
      <c r="DO205" s="15" t="s">
        <v>188</v>
      </c>
      <c r="DP205" s="15" t="s">
        <v>934</v>
      </c>
      <c r="DQ205" s="15" t="s">
        <v>3757</v>
      </c>
      <c r="DR205" s="2"/>
    </row>
    <row r="206" spans="2:122">
      <c r="B206" s="299">
        <v>401919175</v>
      </c>
      <c r="C206" s="9" t="s">
        <v>1007</v>
      </c>
      <c r="D206" s="9" t="s">
        <v>1029</v>
      </c>
      <c r="E206" s="8">
        <v>2022</v>
      </c>
      <c r="F206" s="9" t="s">
        <v>3662</v>
      </c>
      <c r="G206" s="22" t="s">
        <v>1709</v>
      </c>
      <c r="H206" s="304">
        <v>63470</v>
      </c>
      <c r="I206" s="305">
        <v>59344</v>
      </c>
      <c r="J206" s="68" t="s">
        <v>3773</v>
      </c>
      <c r="K206" s="69" t="s">
        <v>2935</v>
      </c>
      <c r="L206" s="37" t="s">
        <v>3608</v>
      </c>
      <c r="M206" s="138">
        <v>4</v>
      </c>
      <c r="N206" s="10">
        <v>5</v>
      </c>
      <c r="O206" s="207">
        <v>231.7</v>
      </c>
      <c r="P206" s="207">
        <v>79.900000000000006</v>
      </c>
      <c r="Q206" s="207">
        <v>77.2</v>
      </c>
      <c r="R206" s="207">
        <v>145.4</v>
      </c>
      <c r="S206" s="207"/>
      <c r="T206" s="207"/>
      <c r="U206" s="207">
        <v>9.4</v>
      </c>
      <c r="V206" s="207">
        <v>24.3</v>
      </c>
      <c r="W206" s="207">
        <v>25.3</v>
      </c>
      <c r="X206" s="207">
        <v>47.8</v>
      </c>
      <c r="Y206" s="116"/>
      <c r="Z206" s="207"/>
      <c r="AA206" s="207"/>
      <c r="AB206" s="207"/>
      <c r="AC206" s="10">
        <v>4912</v>
      </c>
      <c r="AD206" s="10">
        <v>7050</v>
      </c>
      <c r="AE206" s="10">
        <v>2135</v>
      </c>
      <c r="AF206" s="27">
        <v>13900</v>
      </c>
      <c r="AG206" s="39" t="s">
        <v>184</v>
      </c>
      <c r="AH206" s="205">
        <v>5</v>
      </c>
      <c r="AI206" s="11">
        <v>400</v>
      </c>
      <c r="AJ206" s="11">
        <v>6000</v>
      </c>
      <c r="AK206" s="11">
        <v>410</v>
      </c>
      <c r="AL206" s="11">
        <v>4250</v>
      </c>
      <c r="AM206" s="11">
        <v>32</v>
      </c>
      <c r="AN206" s="11" t="s">
        <v>99</v>
      </c>
      <c r="AO206" s="11" t="s">
        <v>112</v>
      </c>
      <c r="AP206" s="14" t="s">
        <v>133</v>
      </c>
      <c r="AQ206" s="49" t="s">
        <v>152</v>
      </c>
      <c r="AR206" s="40" t="s">
        <v>216</v>
      </c>
      <c r="AS206" s="301" t="s">
        <v>919</v>
      </c>
      <c r="AT206" s="12">
        <v>26</v>
      </c>
      <c r="AU206" s="12">
        <v>19</v>
      </c>
      <c r="AV206" s="12" t="s">
        <v>3806</v>
      </c>
      <c r="AW206" s="30" t="s">
        <v>3944</v>
      </c>
      <c r="AX206" s="12"/>
      <c r="AY206" s="12"/>
      <c r="AZ206" s="12"/>
      <c r="BA206" s="12"/>
      <c r="BB206" s="12"/>
      <c r="BC206" s="12"/>
      <c r="BD206" s="209">
        <v>40.799999999999997</v>
      </c>
      <c r="BE206" s="210">
        <v>62.5</v>
      </c>
      <c r="BF206" s="210">
        <v>43.9</v>
      </c>
      <c r="BG206" s="210">
        <v>66.7</v>
      </c>
      <c r="BH206" s="210">
        <v>40.4</v>
      </c>
      <c r="BI206" s="210">
        <v>62.6</v>
      </c>
      <c r="BJ206" s="210">
        <v>43.6</v>
      </c>
      <c r="BK206" s="211">
        <v>66</v>
      </c>
      <c r="BL206" s="36" t="s">
        <v>264</v>
      </c>
      <c r="BM206" s="8" t="s">
        <v>940</v>
      </c>
      <c r="BN206" s="8" t="s">
        <v>940</v>
      </c>
      <c r="BO206" s="8" t="s">
        <v>2772</v>
      </c>
      <c r="BP206" s="334" t="s">
        <v>4062</v>
      </c>
      <c r="BQ206" s="300" t="s">
        <v>3741</v>
      </c>
      <c r="BR206" s="300" t="s">
        <v>3742</v>
      </c>
      <c r="BS206" s="300"/>
      <c r="BT206" s="349"/>
      <c r="BU206" s="337"/>
      <c r="BV206" s="337"/>
      <c r="BW206" s="337"/>
      <c r="BX206" s="337"/>
      <c r="BY206" s="338"/>
      <c r="BZ206" s="338" t="s">
        <v>3743</v>
      </c>
      <c r="CA206" s="338" t="s">
        <v>2936</v>
      </c>
      <c r="CB206" s="348" t="s">
        <v>3034</v>
      </c>
      <c r="CC206" s="339"/>
      <c r="CD206" s="339"/>
      <c r="CE206" s="339"/>
      <c r="CF206" s="339"/>
      <c r="CG206" s="339"/>
      <c r="CH206" s="347" t="s">
        <v>2805</v>
      </c>
      <c r="CI206" s="340" t="s">
        <v>2800</v>
      </c>
      <c r="CJ206" s="340" t="s">
        <v>2790</v>
      </c>
      <c r="CK206" s="340" t="s">
        <v>2793</v>
      </c>
      <c r="CL206" s="340" t="s">
        <v>2806</v>
      </c>
      <c r="CM206" s="340"/>
      <c r="CN206" s="340"/>
      <c r="CO206" s="340" t="s">
        <v>2790</v>
      </c>
      <c r="CP206" s="340" t="s">
        <v>2790</v>
      </c>
      <c r="CQ206" s="52"/>
      <c r="CR206" s="9"/>
      <c r="CS206" s="9"/>
      <c r="CT206" s="22"/>
      <c r="CU206" s="54"/>
      <c r="CV206" s="68"/>
      <c r="CW206" s="68"/>
      <c r="CX206" s="68"/>
      <c r="CY206" s="68"/>
      <c r="CZ206" s="68"/>
      <c r="DA206" s="68"/>
      <c r="DB206" s="68"/>
      <c r="DC206" s="56"/>
      <c r="DD206" s="13"/>
      <c r="DE206" s="13"/>
      <c r="DF206" s="13"/>
      <c r="DG206" s="13"/>
      <c r="DH206" s="47"/>
      <c r="DI206" s="60"/>
      <c r="DJ206" s="64"/>
      <c r="DK206" s="301"/>
      <c r="DL206" s="301"/>
      <c r="DM206" s="302"/>
      <c r="DN206" s="67" t="s">
        <v>187</v>
      </c>
      <c r="DO206" s="15" t="s">
        <v>188</v>
      </c>
      <c r="DP206" s="15" t="s">
        <v>934</v>
      </c>
      <c r="DQ206" s="15" t="s">
        <v>3757</v>
      </c>
      <c r="DR206" s="2"/>
    </row>
    <row r="207" spans="2:122">
      <c r="B207" s="299">
        <v>401919176</v>
      </c>
      <c r="C207" s="9" t="s">
        <v>1007</v>
      </c>
      <c r="D207" s="9" t="s">
        <v>1029</v>
      </c>
      <c r="E207" s="8">
        <v>2022</v>
      </c>
      <c r="F207" s="9" t="s">
        <v>3663</v>
      </c>
      <c r="G207" s="22" t="s">
        <v>3603</v>
      </c>
      <c r="H207" s="304">
        <v>53470</v>
      </c>
      <c r="I207" s="305">
        <v>49994</v>
      </c>
      <c r="J207" s="68" t="s">
        <v>3774</v>
      </c>
      <c r="K207" s="69" t="s">
        <v>994</v>
      </c>
      <c r="L207" s="37" t="s">
        <v>3608</v>
      </c>
      <c r="M207" s="138">
        <v>4</v>
      </c>
      <c r="N207" s="10">
        <v>5</v>
      </c>
      <c r="O207" s="207">
        <v>231.7</v>
      </c>
      <c r="P207" s="207">
        <v>79.900000000000006</v>
      </c>
      <c r="Q207" s="207">
        <v>79.3</v>
      </c>
      <c r="R207" s="207">
        <v>145.6</v>
      </c>
      <c r="S207" s="207"/>
      <c r="T207" s="207"/>
      <c r="U207" s="207">
        <v>9.4</v>
      </c>
      <c r="V207" s="207">
        <v>27.6</v>
      </c>
      <c r="W207" s="207">
        <v>24.3</v>
      </c>
      <c r="X207" s="207"/>
      <c r="Y207" s="116"/>
      <c r="Z207" s="207"/>
      <c r="AA207" s="207"/>
      <c r="AB207" s="207"/>
      <c r="AC207" s="10">
        <v>5115</v>
      </c>
      <c r="AD207" s="10">
        <v>7000</v>
      </c>
      <c r="AE207" s="10">
        <v>1885</v>
      </c>
      <c r="AF207" s="27">
        <v>10900</v>
      </c>
      <c r="AG207" s="39" t="s">
        <v>96</v>
      </c>
      <c r="AH207" s="205">
        <v>3.5</v>
      </c>
      <c r="AI207" s="11">
        <v>400</v>
      </c>
      <c r="AJ207" s="11">
        <v>6000</v>
      </c>
      <c r="AK207" s="11">
        <v>500</v>
      </c>
      <c r="AL207" s="11">
        <v>3100</v>
      </c>
      <c r="AM207" s="11">
        <v>24</v>
      </c>
      <c r="AN207" s="11" t="s">
        <v>99</v>
      </c>
      <c r="AO207" s="11" t="s">
        <v>112</v>
      </c>
      <c r="AP207" s="14" t="s">
        <v>133</v>
      </c>
      <c r="AQ207" s="49" t="s">
        <v>152</v>
      </c>
      <c r="AR207" s="40" t="s">
        <v>92</v>
      </c>
      <c r="AS207" s="301" t="s">
        <v>93</v>
      </c>
      <c r="AT207" s="12">
        <v>26</v>
      </c>
      <c r="AU207" s="12">
        <v>18</v>
      </c>
      <c r="AV207" s="12" t="s">
        <v>3832</v>
      </c>
      <c r="AW207" s="30" t="s">
        <v>3953</v>
      </c>
      <c r="AX207" s="12"/>
      <c r="AY207" s="12"/>
      <c r="AZ207" s="12"/>
      <c r="BA207" s="12"/>
      <c r="BB207" s="12"/>
      <c r="BC207" s="12"/>
      <c r="BD207" s="209">
        <v>40.799999999999997</v>
      </c>
      <c r="BE207" s="210">
        <v>62.5</v>
      </c>
      <c r="BF207" s="210">
        <v>43.9</v>
      </c>
      <c r="BG207" s="210">
        <v>66.7</v>
      </c>
      <c r="BH207" s="210">
        <v>40.4</v>
      </c>
      <c r="BI207" s="210">
        <v>62.6</v>
      </c>
      <c r="BJ207" s="210">
        <v>43.6</v>
      </c>
      <c r="BK207" s="211">
        <v>66</v>
      </c>
      <c r="BL207" s="36" t="s">
        <v>264</v>
      </c>
      <c r="BM207" s="8" t="s">
        <v>940</v>
      </c>
      <c r="BN207" s="8" t="s">
        <v>940</v>
      </c>
      <c r="BO207" s="8" t="s">
        <v>2772</v>
      </c>
      <c r="BP207" s="334" t="s">
        <v>4063</v>
      </c>
      <c r="BQ207" s="300" t="s">
        <v>3741</v>
      </c>
      <c r="BR207" s="300" t="s">
        <v>3742</v>
      </c>
      <c r="BS207" s="300"/>
      <c r="BT207" s="349"/>
      <c r="BU207" s="337"/>
      <c r="BV207" s="337"/>
      <c r="BW207" s="337"/>
      <c r="BX207" s="337"/>
      <c r="BY207" s="338"/>
      <c r="BZ207" s="338" t="s">
        <v>3743</v>
      </c>
      <c r="CA207" s="338" t="s">
        <v>2936</v>
      </c>
      <c r="CB207" s="348" t="s">
        <v>3034</v>
      </c>
      <c r="CC207" s="339"/>
      <c r="CD207" s="339"/>
      <c r="CE207" s="339"/>
      <c r="CF207" s="339"/>
      <c r="CG207" s="339"/>
      <c r="CH207" s="347" t="s">
        <v>2805</v>
      </c>
      <c r="CI207" s="340" t="s">
        <v>2800</v>
      </c>
      <c r="CJ207" s="340" t="s">
        <v>2790</v>
      </c>
      <c r="CK207" s="340" t="s">
        <v>2793</v>
      </c>
      <c r="CL207" s="340" t="s">
        <v>2806</v>
      </c>
      <c r="CM207" s="340"/>
      <c r="CN207" s="340"/>
      <c r="CO207" s="340" t="s">
        <v>2790</v>
      </c>
      <c r="CP207" s="340" t="s">
        <v>2790</v>
      </c>
      <c r="CQ207" s="52"/>
      <c r="CR207" s="9"/>
      <c r="CS207" s="9"/>
      <c r="CT207" s="22"/>
      <c r="CU207" s="54"/>
      <c r="CV207" s="68"/>
      <c r="CW207" s="68"/>
      <c r="CX207" s="68"/>
      <c r="CY207" s="68"/>
      <c r="CZ207" s="68"/>
      <c r="DA207" s="68"/>
      <c r="DB207" s="68"/>
      <c r="DC207" s="56"/>
      <c r="DD207" s="13"/>
      <c r="DE207" s="13"/>
      <c r="DF207" s="13"/>
      <c r="DG207" s="13"/>
      <c r="DH207" s="47"/>
      <c r="DI207" s="60"/>
      <c r="DJ207" s="64"/>
      <c r="DK207" s="301"/>
      <c r="DL207" s="301"/>
      <c r="DM207" s="302"/>
      <c r="DN207" s="67" t="s">
        <v>187</v>
      </c>
      <c r="DO207" s="15" t="s">
        <v>188</v>
      </c>
      <c r="DP207" s="15" t="s">
        <v>934</v>
      </c>
      <c r="DQ207" s="15" t="s">
        <v>3757</v>
      </c>
      <c r="DR207" s="2"/>
    </row>
    <row r="208" spans="2:122">
      <c r="B208" s="299">
        <v>401919169</v>
      </c>
      <c r="C208" s="9" t="s">
        <v>1007</v>
      </c>
      <c r="D208" s="9" t="s">
        <v>1029</v>
      </c>
      <c r="E208" s="8">
        <v>2022</v>
      </c>
      <c r="F208" s="9" t="s">
        <v>3662</v>
      </c>
      <c r="G208" s="22" t="s">
        <v>1707</v>
      </c>
      <c r="H208" s="304">
        <v>59670</v>
      </c>
      <c r="I208" s="305">
        <v>55791</v>
      </c>
      <c r="J208" s="68" t="s">
        <v>3773</v>
      </c>
      <c r="K208" s="69" t="s">
        <v>2935</v>
      </c>
      <c r="L208" s="37" t="s">
        <v>3608</v>
      </c>
      <c r="M208" s="138">
        <v>4</v>
      </c>
      <c r="N208" s="10">
        <v>5</v>
      </c>
      <c r="O208" s="207">
        <v>231.7</v>
      </c>
      <c r="P208" s="207">
        <v>79.900000000000006</v>
      </c>
      <c r="Q208" s="207">
        <v>75.599999999999994</v>
      </c>
      <c r="R208" s="207">
        <v>145.4</v>
      </c>
      <c r="S208" s="207"/>
      <c r="T208" s="207"/>
      <c r="U208" s="207">
        <v>8.5</v>
      </c>
      <c r="V208" s="207">
        <v>21.8</v>
      </c>
      <c r="W208" s="207">
        <v>22.9</v>
      </c>
      <c r="X208" s="207">
        <v>47.8</v>
      </c>
      <c r="Y208" s="116"/>
      <c r="Z208" s="207"/>
      <c r="AA208" s="207"/>
      <c r="AB208" s="207"/>
      <c r="AC208" s="10">
        <v>4661</v>
      </c>
      <c r="AD208" s="10">
        <v>6800</v>
      </c>
      <c r="AE208" s="10">
        <v>2135</v>
      </c>
      <c r="AF208" s="27">
        <v>14000</v>
      </c>
      <c r="AG208" s="39" t="s">
        <v>184</v>
      </c>
      <c r="AH208" s="205">
        <v>5</v>
      </c>
      <c r="AI208" s="11">
        <v>400</v>
      </c>
      <c r="AJ208" s="11">
        <v>6000</v>
      </c>
      <c r="AK208" s="11">
        <v>410</v>
      </c>
      <c r="AL208" s="11">
        <v>4250</v>
      </c>
      <c r="AM208" s="11">
        <v>32</v>
      </c>
      <c r="AN208" s="11" t="s">
        <v>99</v>
      </c>
      <c r="AO208" s="11" t="s">
        <v>112</v>
      </c>
      <c r="AP208" s="14" t="s">
        <v>146</v>
      </c>
      <c r="AQ208" s="49" t="s">
        <v>152</v>
      </c>
      <c r="AR208" s="40" t="s">
        <v>216</v>
      </c>
      <c r="AS208" s="301" t="s">
        <v>919</v>
      </c>
      <c r="AT208" s="12">
        <v>26</v>
      </c>
      <c r="AU208" s="12">
        <v>20</v>
      </c>
      <c r="AV208" s="12" t="s">
        <v>3811</v>
      </c>
      <c r="AW208" s="30" t="s">
        <v>3952</v>
      </c>
      <c r="AX208" s="12"/>
      <c r="AY208" s="12"/>
      <c r="AZ208" s="12"/>
      <c r="BA208" s="12"/>
      <c r="BB208" s="12"/>
      <c r="BC208" s="12"/>
      <c r="BD208" s="209">
        <v>40.799999999999997</v>
      </c>
      <c r="BE208" s="210">
        <v>62.5</v>
      </c>
      <c r="BF208" s="210">
        <v>43.9</v>
      </c>
      <c r="BG208" s="210">
        <v>66.7</v>
      </c>
      <c r="BH208" s="210">
        <v>40.4</v>
      </c>
      <c r="BI208" s="210">
        <v>62.6</v>
      </c>
      <c r="BJ208" s="210">
        <v>43.6</v>
      </c>
      <c r="BK208" s="211">
        <v>66</v>
      </c>
      <c r="BL208" s="36" t="s">
        <v>264</v>
      </c>
      <c r="BM208" s="8" t="s">
        <v>940</v>
      </c>
      <c r="BN208" s="8" t="s">
        <v>940</v>
      </c>
      <c r="BO208" s="8" t="s">
        <v>2772</v>
      </c>
      <c r="BP208" s="334" t="s">
        <v>4064</v>
      </c>
      <c r="BQ208" s="300" t="s">
        <v>3741</v>
      </c>
      <c r="BR208" s="300" t="s">
        <v>3742</v>
      </c>
      <c r="BS208" s="300"/>
      <c r="BT208" s="349"/>
      <c r="BU208" s="337"/>
      <c r="BV208" s="337"/>
      <c r="BW208" s="337"/>
      <c r="BX208" s="337"/>
      <c r="BY208" s="338"/>
      <c r="BZ208" s="338" t="s">
        <v>3743</v>
      </c>
      <c r="CA208" s="338" t="s">
        <v>2936</v>
      </c>
      <c r="CB208" s="348" t="s">
        <v>3034</v>
      </c>
      <c r="CC208" s="339"/>
      <c r="CD208" s="339"/>
      <c r="CE208" s="339"/>
      <c r="CF208" s="339"/>
      <c r="CG208" s="339"/>
      <c r="CH208" s="347" t="s">
        <v>2805</v>
      </c>
      <c r="CI208" s="340" t="s">
        <v>2800</v>
      </c>
      <c r="CJ208" s="340" t="s">
        <v>2790</v>
      </c>
      <c r="CK208" s="340" t="s">
        <v>2793</v>
      </c>
      <c r="CL208" s="340" t="s">
        <v>2806</v>
      </c>
      <c r="CM208" s="340"/>
      <c r="CN208" s="340"/>
      <c r="CO208" s="340" t="s">
        <v>2790</v>
      </c>
      <c r="CP208" s="340" t="s">
        <v>2790</v>
      </c>
      <c r="CQ208" s="52"/>
      <c r="CR208" s="9"/>
      <c r="CS208" s="9"/>
      <c r="CT208" s="22"/>
      <c r="CU208" s="54"/>
      <c r="CV208" s="68"/>
      <c r="CW208" s="68"/>
      <c r="CX208" s="68"/>
      <c r="CY208" s="68"/>
      <c r="CZ208" s="68"/>
      <c r="DA208" s="68"/>
      <c r="DB208" s="68"/>
      <c r="DC208" s="56"/>
      <c r="DD208" s="13"/>
      <c r="DE208" s="13"/>
      <c r="DF208" s="13"/>
      <c r="DG208" s="13"/>
      <c r="DH208" s="47"/>
      <c r="DI208" s="60"/>
      <c r="DJ208" s="64"/>
      <c r="DK208" s="301"/>
      <c r="DL208" s="301"/>
      <c r="DM208" s="302"/>
      <c r="DN208" s="67" t="s">
        <v>187</v>
      </c>
      <c r="DO208" s="15" t="s">
        <v>188</v>
      </c>
      <c r="DP208" s="15" t="s">
        <v>934</v>
      </c>
      <c r="DQ208" s="15" t="s">
        <v>3757</v>
      </c>
      <c r="DR208" s="2"/>
    </row>
    <row r="209" spans="2:122">
      <c r="B209" s="299">
        <v>401919170</v>
      </c>
      <c r="C209" s="9" t="s">
        <v>1007</v>
      </c>
      <c r="D209" s="9" t="s">
        <v>1029</v>
      </c>
      <c r="E209" s="8">
        <v>2022</v>
      </c>
      <c r="F209" s="9" t="s">
        <v>3670</v>
      </c>
      <c r="G209" s="22" t="s">
        <v>1715</v>
      </c>
      <c r="H209" s="304">
        <v>66550</v>
      </c>
      <c r="I209" s="305">
        <v>62224</v>
      </c>
      <c r="J209" s="68" t="s">
        <v>3730</v>
      </c>
      <c r="K209" s="69" t="s">
        <v>3772</v>
      </c>
      <c r="L209" s="37" t="s">
        <v>3608</v>
      </c>
      <c r="M209" s="138">
        <v>4</v>
      </c>
      <c r="N209" s="10">
        <v>5</v>
      </c>
      <c r="O209" s="207">
        <v>243.5</v>
      </c>
      <c r="P209" s="207">
        <v>79.900000000000006</v>
      </c>
      <c r="Q209" s="207">
        <v>77.599999999999994</v>
      </c>
      <c r="R209" s="207">
        <v>157.19999999999999</v>
      </c>
      <c r="S209" s="207"/>
      <c r="T209" s="207"/>
      <c r="U209" s="207">
        <v>8.8000000000000007</v>
      </c>
      <c r="V209" s="207">
        <v>24</v>
      </c>
      <c r="W209" s="207">
        <v>26.3</v>
      </c>
      <c r="X209" s="207">
        <v>51.1</v>
      </c>
      <c r="Y209" s="116"/>
      <c r="Z209" s="207"/>
      <c r="AA209" s="207"/>
      <c r="AB209" s="207"/>
      <c r="AC209" s="10">
        <v>5014</v>
      </c>
      <c r="AD209" s="10">
        <v>7150</v>
      </c>
      <c r="AE209" s="10">
        <v>2135</v>
      </c>
      <c r="AF209" s="27">
        <v>13800</v>
      </c>
      <c r="AG209" s="39" t="s">
        <v>184</v>
      </c>
      <c r="AH209" s="205">
        <v>5</v>
      </c>
      <c r="AI209" s="11">
        <v>400</v>
      </c>
      <c r="AJ209" s="11">
        <v>6000</v>
      </c>
      <c r="AK209" s="11">
        <v>410</v>
      </c>
      <c r="AL209" s="11">
        <v>4250</v>
      </c>
      <c r="AM209" s="11">
        <v>32</v>
      </c>
      <c r="AN209" s="11" t="s">
        <v>99</v>
      </c>
      <c r="AO209" s="11" t="s">
        <v>112</v>
      </c>
      <c r="AP209" s="14" t="s">
        <v>133</v>
      </c>
      <c r="AQ209" s="49" t="s">
        <v>152</v>
      </c>
      <c r="AR209" s="40" t="s">
        <v>216</v>
      </c>
      <c r="AS209" s="301" t="s">
        <v>919</v>
      </c>
      <c r="AT209" s="12">
        <v>26</v>
      </c>
      <c r="AU209" s="12">
        <v>19</v>
      </c>
      <c r="AV209" s="12" t="s">
        <v>3806</v>
      </c>
      <c r="AW209" s="30" t="s">
        <v>3944</v>
      </c>
      <c r="AX209" s="12"/>
      <c r="AY209" s="12"/>
      <c r="AZ209" s="12"/>
      <c r="BA209" s="12"/>
      <c r="BB209" s="12"/>
      <c r="BC209" s="12"/>
      <c r="BD209" s="209">
        <v>40.799999999999997</v>
      </c>
      <c r="BE209" s="210">
        <v>62.5</v>
      </c>
      <c r="BF209" s="210">
        <v>43.9</v>
      </c>
      <c r="BG209" s="210">
        <v>66.7</v>
      </c>
      <c r="BH209" s="210">
        <v>40.4</v>
      </c>
      <c r="BI209" s="210">
        <v>62.6</v>
      </c>
      <c r="BJ209" s="210">
        <v>43.6</v>
      </c>
      <c r="BK209" s="211">
        <v>66</v>
      </c>
      <c r="BL209" s="36" t="s">
        <v>264</v>
      </c>
      <c r="BM209" s="8" t="s">
        <v>940</v>
      </c>
      <c r="BN209" s="8" t="s">
        <v>940</v>
      </c>
      <c r="BO209" s="8" t="s">
        <v>2772</v>
      </c>
      <c r="BP209" s="334" t="s">
        <v>4065</v>
      </c>
      <c r="BQ209" s="300" t="s">
        <v>3741</v>
      </c>
      <c r="BR209" s="300" t="s">
        <v>3742</v>
      </c>
      <c r="BS209" s="300"/>
      <c r="BT209" s="349"/>
      <c r="BU209" s="337"/>
      <c r="BV209" s="337"/>
      <c r="BW209" s="337"/>
      <c r="BX209" s="337"/>
      <c r="BY209" s="338"/>
      <c r="BZ209" s="338" t="s">
        <v>3743</v>
      </c>
      <c r="CA209" s="338" t="s">
        <v>2936</v>
      </c>
      <c r="CB209" s="348" t="s">
        <v>3034</v>
      </c>
      <c r="CC209" s="339"/>
      <c r="CD209" s="339"/>
      <c r="CE209" s="339"/>
      <c r="CF209" s="339"/>
      <c r="CG209" s="339"/>
      <c r="CH209" s="347" t="s">
        <v>2805</v>
      </c>
      <c r="CI209" s="340" t="s">
        <v>2800</v>
      </c>
      <c r="CJ209" s="340" t="s">
        <v>2790</v>
      </c>
      <c r="CK209" s="340" t="s">
        <v>2793</v>
      </c>
      <c r="CL209" s="340" t="s">
        <v>2806</v>
      </c>
      <c r="CM209" s="340"/>
      <c r="CN209" s="340"/>
      <c r="CO209" s="340" t="s">
        <v>2790</v>
      </c>
      <c r="CP209" s="340" t="s">
        <v>2790</v>
      </c>
      <c r="CQ209" s="52"/>
      <c r="CR209" s="9"/>
      <c r="CS209" s="9"/>
      <c r="CT209" s="22"/>
      <c r="CU209" s="54"/>
      <c r="CV209" s="68"/>
      <c r="CW209" s="68"/>
      <c r="CX209" s="68"/>
      <c r="CY209" s="68"/>
      <c r="CZ209" s="68"/>
      <c r="DA209" s="68"/>
      <c r="DB209" s="68"/>
      <c r="DC209" s="56"/>
      <c r="DD209" s="13"/>
      <c r="DE209" s="13"/>
      <c r="DF209" s="13"/>
      <c r="DG209" s="13"/>
      <c r="DH209" s="47"/>
      <c r="DI209" s="60"/>
      <c r="DJ209" s="64"/>
      <c r="DK209" s="301"/>
      <c r="DL209" s="301"/>
      <c r="DM209" s="302"/>
      <c r="DN209" s="67" t="s">
        <v>187</v>
      </c>
      <c r="DO209" s="15" t="s">
        <v>188</v>
      </c>
      <c r="DP209" s="15" t="s">
        <v>934</v>
      </c>
      <c r="DQ209" s="15" t="s">
        <v>3757</v>
      </c>
      <c r="DR209" s="2"/>
    </row>
    <row r="210" spans="2:122">
      <c r="B210" s="299">
        <v>401919171</v>
      </c>
      <c r="C210" s="9" t="s">
        <v>1007</v>
      </c>
      <c r="D210" s="9" t="s">
        <v>1029</v>
      </c>
      <c r="E210" s="8">
        <v>2022</v>
      </c>
      <c r="F210" s="9" t="s">
        <v>3648</v>
      </c>
      <c r="G210" s="22" t="s">
        <v>1701</v>
      </c>
      <c r="H210" s="304">
        <v>51315</v>
      </c>
      <c r="I210" s="305">
        <v>47979</v>
      </c>
      <c r="J210" s="68" t="s">
        <v>3775</v>
      </c>
      <c r="K210" s="69" t="s">
        <v>3776</v>
      </c>
      <c r="L210" s="37" t="s">
        <v>3608</v>
      </c>
      <c r="M210" s="138">
        <v>4</v>
      </c>
      <c r="N210" s="10">
        <v>6</v>
      </c>
      <c r="O210" s="207">
        <v>231.7</v>
      </c>
      <c r="P210" s="207">
        <v>79.900000000000006</v>
      </c>
      <c r="Q210" s="207">
        <v>75.599999999999994</v>
      </c>
      <c r="R210" s="207">
        <v>145.4</v>
      </c>
      <c r="S210" s="207"/>
      <c r="T210" s="207"/>
      <c r="U210" s="207">
        <v>8.5</v>
      </c>
      <c r="V210" s="207">
        <v>21.8</v>
      </c>
      <c r="W210" s="207">
        <v>22.9</v>
      </c>
      <c r="X210" s="207">
        <v>47.8</v>
      </c>
      <c r="Y210" s="116"/>
      <c r="Z210" s="207"/>
      <c r="AA210" s="207"/>
      <c r="AB210" s="207"/>
      <c r="AC210" s="10">
        <v>4584</v>
      </c>
      <c r="AD210" s="10">
        <v>6400</v>
      </c>
      <c r="AE210" s="10">
        <v>1815</v>
      </c>
      <c r="AF210" s="27">
        <v>14000</v>
      </c>
      <c r="AG210" s="39" t="s">
        <v>96</v>
      </c>
      <c r="AH210" s="205">
        <v>2.7</v>
      </c>
      <c r="AI210" s="11">
        <v>325</v>
      </c>
      <c r="AJ210" s="11">
        <v>5000</v>
      </c>
      <c r="AK210" s="11">
        <v>400</v>
      </c>
      <c r="AL210" s="11">
        <v>3000</v>
      </c>
      <c r="AM210" s="11">
        <v>24</v>
      </c>
      <c r="AN210" s="11" t="s">
        <v>99</v>
      </c>
      <c r="AO210" s="11" t="s">
        <v>112</v>
      </c>
      <c r="AP210" s="14" t="s">
        <v>146</v>
      </c>
      <c r="AQ210" s="49" t="s">
        <v>152</v>
      </c>
      <c r="AR210" s="40" t="s">
        <v>92</v>
      </c>
      <c r="AS210" s="301" t="s">
        <v>93</v>
      </c>
      <c r="AT210" s="12">
        <v>26</v>
      </c>
      <c r="AU210" s="12">
        <v>22</v>
      </c>
      <c r="AV210" s="12" t="s">
        <v>3848</v>
      </c>
      <c r="AW210" s="30" t="s">
        <v>3954</v>
      </c>
      <c r="AX210" s="12"/>
      <c r="AY210" s="12"/>
      <c r="AZ210" s="12"/>
      <c r="BA210" s="12"/>
      <c r="BB210" s="12"/>
      <c r="BC210" s="12"/>
      <c r="BD210" s="209">
        <v>40.799999999999997</v>
      </c>
      <c r="BE210" s="210">
        <v>62.5</v>
      </c>
      <c r="BF210" s="210">
        <v>43.9</v>
      </c>
      <c r="BG210" s="210">
        <v>66.7</v>
      </c>
      <c r="BH210" s="210">
        <v>40.4</v>
      </c>
      <c r="BI210" s="210">
        <v>62.6</v>
      </c>
      <c r="BJ210" s="210">
        <v>43.6</v>
      </c>
      <c r="BK210" s="211">
        <v>66</v>
      </c>
      <c r="BL210" s="36" t="s">
        <v>264</v>
      </c>
      <c r="BM210" s="8" t="s">
        <v>940</v>
      </c>
      <c r="BN210" s="8" t="s">
        <v>940</v>
      </c>
      <c r="BO210" s="8" t="s">
        <v>2772</v>
      </c>
      <c r="BP210" s="334" t="s">
        <v>4066</v>
      </c>
      <c r="BQ210" s="300" t="s">
        <v>3741</v>
      </c>
      <c r="BR210" s="300" t="s">
        <v>3742</v>
      </c>
      <c r="BS210" s="300"/>
      <c r="BT210" s="349"/>
      <c r="BU210" s="337"/>
      <c r="BV210" s="337"/>
      <c r="BW210" s="337"/>
      <c r="BX210" s="337"/>
      <c r="BY210" s="338"/>
      <c r="BZ210" s="338" t="s">
        <v>3743</v>
      </c>
      <c r="CA210" s="338" t="s">
        <v>2936</v>
      </c>
      <c r="CB210" s="348" t="s">
        <v>3034</v>
      </c>
      <c r="CC210" s="339"/>
      <c r="CD210" s="339"/>
      <c r="CE210" s="339"/>
      <c r="CF210" s="339"/>
      <c r="CG210" s="339"/>
      <c r="CH210" s="347" t="s">
        <v>2805</v>
      </c>
      <c r="CI210" s="340" t="s">
        <v>2800</v>
      </c>
      <c r="CJ210" s="340" t="s">
        <v>2790</v>
      </c>
      <c r="CK210" s="340" t="s">
        <v>2793</v>
      </c>
      <c r="CL210" s="340" t="s">
        <v>2806</v>
      </c>
      <c r="CM210" s="340"/>
      <c r="CN210" s="340"/>
      <c r="CO210" s="340" t="s">
        <v>2790</v>
      </c>
      <c r="CP210" s="340" t="s">
        <v>2790</v>
      </c>
      <c r="CQ210" s="52"/>
      <c r="CR210" s="9"/>
      <c r="CS210" s="9"/>
      <c r="CT210" s="22"/>
      <c r="CU210" s="54"/>
      <c r="CV210" s="68"/>
      <c r="CW210" s="68"/>
      <c r="CX210" s="68"/>
      <c r="CY210" s="68"/>
      <c r="CZ210" s="68"/>
      <c r="DA210" s="68"/>
      <c r="DB210" s="68"/>
      <c r="DC210" s="56"/>
      <c r="DD210" s="13"/>
      <c r="DE210" s="13"/>
      <c r="DF210" s="13"/>
      <c r="DG210" s="13"/>
      <c r="DH210" s="47"/>
      <c r="DI210" s="60"/>
      <c r="DJ210" s="64"/>
      <c r="DK210" s="301"/>
      <c r="DL210" s="301"/>
      <c r="DM210" s="302"/>
      <c r="DN210" s="67" t="s">
        <v>187</v>
      </c>
      <c r="DO210" s="15" t="s">
        <v>188</v>
      </c>
      <c r="DP210" s="15" t="s">
        <v>934</v>
      </c>
      <c r="DQ210" s="15" t="s">
        <v>3757</v>
      </c>
      <c r="DR210" s="2"/>
    </row>
    <row r="211" spans="2:122">
      <c r="B211" s="299">
        <v>401919172</v>
      </c>
      <c r="C211" s="9" t="s">
        <v>1007</v>
      </c>
      <c r="D211" s="9" t="s">
        <v>1029</v>
      </c>
      <c r="E211" s="8">
        <v>2022</v>
      </c>
      <c r="F211" s="9" t="s">
        <v>3662</v>
      </c>
      <c r="G211" s="22" t="s">
        <v>1708</v>
      </c>
      <c r="H211" s="304">
        <v>59975</v>
      </c>
      <c r="I211" s="305">
        <v>56077</v>
      </c>
      <c r="J211" s="68" t="s">
        <v>3773</v>
      </c>
      <c r="K211" s="69" t="s">
        <v>2935</v>
      </c>
      <c r="L211" s="37" t="s">
        <v>3608</v>
      </c>
      <c r="M211" s="138">
        <v>4</v>
      </c>
      <c r="N211" s="10">
        <v>5</v>
      </c>
      <c r="O211" s="207">
        <v>243.5</v>
      </c>
      <c r="P211" s="207">
        <v>79.900000000000006</v>
      </c>
      <c r="Q211" s="207">
        <v>75.8</v>
      </c>
      <c r="R211" s="207">
        <v>157.19999999999999</v>
      </c>
      <c r="S211" s="207"/>
      <c r="T211" s="207"/>
      <c r="U211" s="207">
        <v>8.1999999999999993</v>
      </c>
      <c r="V211" s="207">
        <v>21</v>
      </c>
      <c r="W211" s="207">
        <v>23.9</v>
      </c>
      <c r="X211" s="207">
        <v>51.1</v>
      </c>
      <c r="Y211" s="116"/>
      <c r="Z211" s="207"/>
      <c r="AA211" s="207"/>
      <c r="AB211" s="207"/>
      <c r="AC211" s="10">
        <v>4712</v>
      </c>
      <c r="AD211" s="10">
        <v>6950</v>
      </c>
      <c r="AE211" s="10">
        <v>2235</v>
      </c>
      <c r="AF211" s="27">
        <v>14000</v>
      </c>
      <c r="AG211" s="39" t="s">
        <v>184</v>
      </c>
      <c r="AH211" s="205">
        <v>5</v>
      </c>
      <c r="AI211" s="11">
        <v>400</v>
      </c>
      <c r="AJ211" s="11">
        <v>6000</v>
      </c>
      <c r="AK211" s="11">
        <v>410</v>
      </c>
      <c r="AL211" s="11">
        <v>4250</v>
      </c>
      <c r="AM211" s="11">
        <v>32</v>
      </c>
      <c r="AN211" s="11" t="s">
        <v>99</v>
      </c>
      <c r="AO211" s="11" t="s">
        <v>112</v>
      </c>
      <c r="AP211" s="14" t="s">
        <v>146</v>
      </c>
      <c r="AQ211" s="49" t="s">
        <v>152</v>
      </c>
      <c r="AR211" s="40" t="s">
        <v>216</v>
      </c>
      <c r="AS211" s="301" t="s">
        <v>919</v>
      </c>
      <c r="AT211" s="12">
        <v>26</v>
      </c>
      <c r="AU211" s="12">
        <v>20</v>
      </c>
      <c r="AV211" s="12" t="s">
        <v>3811</v>
      </c>
      <c r="AW211" s="30" t="s">
        <v>3952</v>
      </c>
      <c r="AX211" s="12"/>
      <c r="AY211" s="12"/>
      <c r="AZ211" s="12"/>
      <c r="BA211" s="12"/>
      <c r="BB211" s="12"/>
      <c r="BC211" s="12"/>
      <c r="BD211" s="209">
        <v>40.799999999999997</v>
      </c>
      <c r="BE211" s="210">
        <v>62.5</v>
      </c>
      <c r="BF211" s="210">
        <v>43.9</v>
      </c>
      <c r="BG211" s="210">
        <v>66.7</v>
      </c>
      <c r="BH211" s="210">
        <v>40.4</v>
      </c>
      <c r="BI211" s="210">
        <v>62.6</v>
      </c>
      <c r="BJ211" s="210">
        <v>43.6</v>
      </c>
      <c r="BK211" s="211">
        <v>66</v>
      </c>
      <c r="BL211" s="36" t="s">
        <v>264</v>
      </c>
      <c r="BM211" s="8" t="s">
        <v>940</v>
      </c>
      <c r="BN211" s="8" t="s">
        <v>940</v>
      </c>
      <c r="BO211" s="8" t="s">
        <v>2772</v>
      </c>
      <c r="BP211" s="334" t="s">
        <v>4067</v>
      </c>
      <c r="BQ211" s="300" t="s">
        <v>3741</v>
      </c>
      <c r="BR211" s="300" t="s">
        <v>3742</v>
      </c>
      <c r="BS211" s="300"/>
      <c r="BT211" s="349"/>
      <c r="BU211" s="337"/>
      <c r="BV211" s="337"/>
      <c r="BW211" s="337"/>
      <c r="BX211" s="337"/>
      <c r="BY211" s="338"/>
      <c r="BZ211" s="338" t="s">
        <v>3743</v>
      </c>
      <c r="CA211" s="338" t="s">
        <v>2936</v>
      </c>
      <c r="CB211" s="348" t="s">
        <v>3034</v>
      </c>
      <c r="CC211" s="339"/>
      <c r="CD211" s="339"/>
      <c r="CE211" s="339"/>
      <c r="CF211" s="339"/>
      <c r="CG211" s="339"/>
      <c r="CH211" s="347" t="s">
        <v>2805</v>
      </c>
      <c r="CI211" s="340" t="s">
        <v>2800</v>
      </c>
      <c r="CJ211" s="340" t="s">
        <v>2790</v>
      </c>
      <c r="CK211" s="340" t="s">
        <v>2793</v>
      </c>
      <c r="CL211" s="340" t="s">
        <v>2806</v>
      </c>
      <c r="CM211" s="340"/>
      <c r="CN211" s="340"/>
      <c r="CO211" s="340" t="s">
        <v>2790</v>
      </c>
      <c r="CP211" s="340" t="s">
        <v>2790</v>
      </c>
      <c r="CQ211" s="52"/>
      <c r="CR211" s="9"/>
      <c r="CS211" s="9"/>
      <c r="CT211" s="22"/>
      <c r="CU211" s="54"/>
      <c r="CV211" s="68"/>
      <c r="CW211" s="68"/>
      <c r="CX211" s="68"/>
      <c r="CY211" s="68"/>
      <c r="CZ211" s="68"/>
      <c r="DA211" s="68"/>
      <c r="DB211" s="68"/>
      <c r="DC211" s="56"/>
      <c r="DD211" s="13"/>
      <c r="DE211" s="13"/>
      <c r="DF211" s="13"/>
      <c r="DG211" s="13"/>
      <c r="DH211" s="47"/>
      <c r="DI211" s="60"/>
      <c r="DJ211" s="64"/>
      <c r="DK211" s="301"/>
      <c r="DL211" s="301"/>
      <c r="DM211" s="302"/>
      <c r="DN211" s="67" t="s">
        <v>187</v>
      </c>
      <c r="DO211" s="15" t="s">
        <v>188</v>
      </c>
      <c r="DP211" s="15" t="s">
        <v>934</v>
      </c>
      <c r="DQ211" s="15" t="s">
        <v>3757</v>
      </c>
      <c r="DR211" s="2"/>
    </row>
    <row r="212" spans="2:122">
      <c r="B212" s="299">
        <v>401919157</v>
      </c>
      <c r="C212" s="9" t="s">
        <v>1007</v>
      </c>
      <c r="D212" s="9" t="s">
        <v>1029</v>
      </c>
      <c r="E212" s="8">
        <v>2022</v>
      </c>
      <c r="F212" s="9" t="s">
        <v>3636</v>
      </c>
      <c r="G212" s="22" t="s">
        <v>1700</v>
      </c>
      <c r="H212" s="304">
        <v>50800</v>
      </c>
      <c r="I212" s="305">
        <v>47498</v>
      </c>
      <c r="J212" s="68" t="s">
        <v>3770</v>
      </c>
      <c r="K212" s="69" t="s">
        <v>3731</v>
      </c>
      <c r="L212" s="37" t="s">
        <v>3608</v>
      </c>
      <c r="M212" s="138">
        <v>4</v>
      </c>
      <c r="N212" s="10">
        <v>6</v>
      </c>
      <c r="O212" s="207">
        <v>243.5</v>
      </c>
      <c r="P212" s="207">
        <v>79.900000000000006</v>
      </c>
      <c r="Q212" s="207">
        <v>77.599999999999994</v>
      </c>
      <c r="R212" s="207">
        <v>157.19999999999999</v>
      </c>
      <c r="S212" s="207"/>
      <c r="T212" s="207"/>
      <c r="U212" s="207">
        <v>8.8000000000000007</v>
      </c>
      <c r="V212" s="207">
        <v>24</v>
      </c>
      <c r="W212" s="207">
        <v>26.3</v>
      </c>
      <c r="X212" s="207">
        <v>51.1</v>
      </c>
      <c r="Y212" s="116"/>
      <c r="Z212" s="207"/>
      <c r="AA212" s="207"/>
      <c r="AB212" s="207"/>
      <c r="AC212" s="10">
        <v>5014</v>
      </c>
      <c r="AD212" s="10">
        <v>7150</v>
      </c>
      <c r="AE212" s="10">
        <v>2135</v>
      </c>
      <c r="AF212" s="27">
        <v>13800</v>
      </c>
      <c r="AG212" s="39" t="s">
        <v>184</v>
      </c>
      <c r="AH212" s="205">
        <v>5</v>
      </c>
      <c r="AI212" s="11">
        <v>400</v>
      </c>
      <c r="AJ212" s="11">
        <v>6000</v>
      </c>
      <c r="AK212" s="11">
        <v>410</v>
      </c>
      <c r="AL212" s="11">
        <v>4250</v>
      </c>
      <c r="AM212" s="11">
        <v>32</v>
      </c>
      <c r="AN212" s="11" t="s">
        <v>99</v>
      </c>
      <c r="AO212" s="11" t="s">
        <v>112</v>
      </c>
      <c r="AP212" s="14" t="s">
        <v>133</v>
      </c>
      <c r="AQ212" s="49" t="s">
        <v>152</v>
      </c>
      <c r="AR212" s="40" t="s">
        <v>216</v>
      </c>
      <c r="AS212" s="301" t="s">
        <v>919</v>
      </c>
      <c r="AT212" s="12">
        <v>26</v>
      </c>
      <c r="AU212" s="12">
        <v>19</v>
      </c>
      <c r="AV212" s="12" t="s">
        <v>3806</v>
      </c>
      <c r="AW212" s="30" t="s">
        <v>3944</v>
      </c>
      <c r="AX212" s="12"/>
      <c r="AY212" s="12"/>
      <c r="AZ212" s="12"/>
      <c r="BA212" s="12"/>
      <c r="BB212" s="12"/>
      <c r="BC212" s="12"/>
      <c r="BD212" s="209">
        <v>40.799999999999997</v>
      </c>
      <c r="BE212" s="210">
        <v>62.5</v>
      </c>
      <c r="BF212" s="210">
        <v>43.9</v>
      </c>
      <c r="BG212" s="210">
        <v>66.7</v>
      </c>
      <c r="BH212" s="210">
        <v>40.4</v>
      </c>
      <c r="BI212" s="210">
        <v>62.6</v>
      </c>
      <c r="BJ212" s="210">
        <v>43.6</v>
      </c>
      <c r="BK212" s="211">
        <v>66</v>
      </c>
      <c r="BL212" s="36" t="s">
        <v>264</v>
      </c>
      <c r="BM212" s="8" t="s">
        <v>940</v>
      </c>
      <c r="BN212" s="8" t="s">
        <v>940</v>
      </c>
      <c r="BO212" s="8" t="s">
        <v>2772</v>
      </c>
      <c r="BP212" s="334" t="s">
        <v>4068</v>
      </c>
      <c r="BQ212" s="300" t="s">
        <v>3741</v>
      </c>
      <c r="BR212" s="300" t="s">
        <v>3742</v>
      </c>
      <c r="BS212" s="300"/>
      <c r="BT212" s="349"/>
      <c r="BU212" s="337"/>
      <c r="BV212" s="337"/>
      <c r="BW212" s="337"/>
      <c r="BX212" s="337"/>
      <c r="BY212" s="338"/>
      <c r="BZ212" s="338" t="s">
        <v>3743</v>
      </c>
      <c r="CA212" s="338" t="s">
        <v>2936</v>
      </c>
      <c r="CB212" s="348" t="s">
        <v>3034</v>
      </c>
      <c r="CC212" s="339"/>
      <c r="CD212" s="339"/>
      <c r="CE212" s="339"/>
      <c r="CF212" s="339"/>
      <c r="CG212" s="339"/>
      <c r="CH212" s="347" t="s">
        <v>2805</v>
      </c>
      <c r="CI212" s="340" t="s">
        <v>2800</v>
      </c>
      <c r="CJ212" s="340" t="s">
        <v>2790</v>
      </c>
      <c r="CK212" s="340" t="s">
        <v>2793</v>
      </c>
      <c r="CL212" s="340" t="s">
        <v>2806</v>
      </c>
      <c r="CM212" s="340"/>
      <c r="CN212" s="340"/>
      <c r="CO212" s="340" t="s">
        <v>2790</v>
      </c>
      <c r="CP212" s="340" t="s">
        <v>2790</v>
      </c>
      <c r="CQ212" s="52"/>
      <c r="CR212" s="9"/>
      <c r="CS212" s="9"/>
      <c r="CT212" s="22"/>
      <c r="CU212" s="54"/>
      <c r="CV212" s="68"/>
      <c r="CW212" s="68"/>
      <c r="CX212" s="68"/>
      <c r="CY212" s="68"/>
      <c r="CZ212" s="68"/>
      <c r="DA212" s="68"/>
      <c r="DB212" s="68"/>
      <c r="DC212" s="56"/>
      <c r="DD212" s="13"/>
      <c r="DE212" s="13"/>
      <c r="DF212" s="13"/>
      <c r="DG212" s="13"/>
      <c r="DH212" s="47"/>
      <c r="DI212" s="60"/>
      <c r="DJ212" s="64"/>
      <c r="DK212" s="301"/>
      <c r="DL212" s="301"/>
      <c r="DM212" s="302"/>
      <c r="DN212" s="67" t="s">
        <v>187</v>
      </c>
      <c r="DO212" s="15" t="s">
        <v>188</v>
      </c>
      <c r="DP212" s="15" t="s">
        <v>934</v>
      </c>
      <c r="DQ212" s="15" t="s">
        <v>3757</v>
      </c>
      <c r="DR212" s="2"/>
    </row>
    <row r="213" spans="2:122">
      <c r="B213" s="299">
        <v>401919158</v>
      </c>
      <c r="C213" s="9" t="s">
        <v>1007</v>
      </c>
      <c r="D213" s="9" t="s">
        <v>1029</v>
      </c>
      <c r="E213" s="8">
        <v>2022</v>
      </c>
      <c r="F213" s="9" t="s">
        <v>3648</v>
      </c>
      <c r="G213" s="22" t="s">
        <v>1704</v>
      </c>
      <c r="H213" s="304">
        <v>55105</v>
      </c>
      <c r="I213" s="305">
        <v>51523</v>
      </c>
      <c r="J213" s="68" t="s">
        <v>3775</v>
      </c>
      <c r="K213" s="69" t="s">
        <v>3776</v>
      </c>
      <c r="L213" s="37" t="s">
        <v>3608</v>
      </c>
      <c r="M213" s="138">
        <v>4</v>
      </c>
      <c r="N213" s="10">
        <v>6</v>
      </c>
      <c r="O213" s="207">
        <v>231.7</v>
      </c>
      <c r="P213" s="207">
        <v>79.900000000000006</v>
      </c>
      <c r="Q213" s="207">
        <v>77.2</v>
      </c>
      <c r="R213" s="207">
        <v>145.4</v>
      </c>
      <c r="S213" s="207"/>
      <c r="T213" s="207"/>
      <c r="U213" s="207">
        <v>9.4</v>
      </c>
      <c r="V213" s="207">
        <v>24.3</v>
      </c>
      <c r="W213" s="207">
        <v>25.3</v>
      </c>
      <c r="X213" s="207">
        <v>47.8</v>
      </c>
      <c r="Y213" s="116"/>
      <c r="Z213" s="207"/>
      <c r="AA213" s="207"/>
      <c r="AB213" s="207"/>
      <c r="AC213" s="10">
        <v>4838</v>
      </c>
      <c r="AD213" s="10">
        <v>6600</v>
      </c>
      <c r="AE213" s="10">
        <v>1760</v>
      </c>
      <c r="AF213" s="27">
        <v>13900</v>
      </c>
      <c r="AG213" s="39" t="s">
        <v>96</v>
      </c>
      <c r="AH213" s="205">
        <v>2.7</v>
      </c>
      <c r="AI213" s="11">
        <v>325</v>
      </c>
      <c r="AJ213" s="11">
        <v>5000</v>
      </c>
      <c r="AK213" s="11">
        <v>400</v>
      </c>
      <c r="AL213" s="11">
        <v>3000</v>
      </c>
      <c r="AM213" s="11">
        <v>24</v>
      </c>
      <c r="AN213" s="11" t="s">
        <v>99</v>
      </c>
      <c r="AO213" s="11" t="s">
        <v>112</v>
      </c>
      <c r="AP213" s="14" t="s">
        <v>133</v>
      </c>
      <c r="AQ213" s="49" t="s">
        <v>152</v>
      </c>
      <c r="AR213" s="40" t="s">
        <v>92</v>
      </c>
      <c r="AS213" s="301" t="s">
        <v>93</v>
      </c>
      <c r="AT213" s="12">
        <v>26</v>
      </c>
      <c r="AU213" s="12">
        <v>21</v>
      </c>
      <c r="AV213" s="12" t="s">
        <v>3810</v>
      </c>
      <c r="AW213" s="30" t="s">
        <v>3955</v>
      </c>
      <c r="AX213" s="12"/>
      <c r="AY213" s="12"/>
      <c r="AZ213" s="12"/>
      <c r="BA213" s="12"/>
      <c r="BB213" s="12"/>
      <c r="BC213" s="12"/>
      <c r="BD213" s="209">
        <v>40.799999999999997</v>
      </c>
      <c r="BE213" s="210">
        <v>62.5</v>
      </c>
      <c r="BF213" s="210">
        <v>43.9</v>
      </c>
      <c r="BG213" s="210">
        <v>66.7</v>
      </c>
      <c r="BH213" s="210">
        <v>40.4</v>
      </c>
      <c r="BI213" s="210">
        <v>62.6</v>
      </c>
      <c r="BJ213" s="210">
        <v>43.6</v>
      </c>
      <c r="BK213" s="211">
        <v>66</v>
      </c>
      <c r="BL213" s="36" t="s">
        <v>264</v>
      </c>
      <c r="BM213" s="8" t="s">
        <v>940</v>
      </c>
      <c r="BN213" s="8" t="s">
        <v>940</v>
      </c>
      <c r="BO213" s="8" t="s">
        <v>2772</v>
      </c>
      <c r="BP213" s="334" t="s">
        <v>4069</v>
      </c>
      <c r="BQ213" s="300" t="s">
        <v>3741</v>
      </c>
      <c r="BR213" s="300" t="s">
        <v>3742</v>
      </c>
      <c r="BS213" s="300"/>
      <c r="BT213" s="349"/>
      <c r="BU213" s="337"/>
      <c r="BV213" s="337"/>
      <c r="BW213" s="337"/>
      <c r="BX213" s="337"/>
      <c r="BY213" s="338"/>
      <c r="BZ213" s="338" t="s">
        <v>3743</v>
      </c>
      <c r="CA213" s="338" t="s">
        <v>2936</v>
      </c>
      <c r="CB213" s="348" t="s">
        <v>3034</v>
      </c>
      <c r="CC213" s="339"/>
      <c r="CD213" s="339"/>
      <c r="CE213" s="339"/>
      <c r="CF213" s="339"/>
      <c r="CG213" s="339"/>
      <c r="CH213" s="347" t="s">
        <v>2805</v>
      </c>
      <c r="CI213" s="340" t="s">
        <v>2800</v>
      </c>
      <c r="CJ213" s="340" t="s">
        <v>2790</v>
      </c>
      <c r="CK213" s="340" t="s">
        <v>2793</v>
      </c>
      <c r="CL213" s="340" t="s">
        <v>2806</v>
      </c>
      <c r="CM213" s="340"/>
      <c r="CN213" s="340"/>
      <c r="CO213" s="340" t="s">
        <v>2790</v>
      </c>
      <c r="CP213" s="340" t="s">
        <v>2790</v>
      </c>
      <c r="CQ213" s="52"/>
      <c r="CR213" s="9"/>
      <c r="CS213" s="9"/>
      <c r="CT213" s="22"/>
      <c r="CU213" s="54"/>
      <c r="CV213" s="68"/>
      <c r="CW213" s="68"/>
      <c r="CX213" s="68"/>
      <c r="CY213" s="68"/>
      <c r="CZ213" s="68"/>
      <c r="DA213" s="68"/>
      <c r="DB213" s="68"/>
      <c r="DC213" s="56"/>
      <c r="DD213" s="13"/>
      <c r="DE213" s="13"/>
      <c r="DF213" s="13"/>
      <c r="DG213" s="13"/>
      <c r="DH213" s="47"/>
      <c r="DI213" s="60"/>
      <c r="DJ213" s="64"/>
      <c r="DK213" s="301"/>
      <c r="DL213" s="301"/>
      <c r="DM213" s="302"/>
      <c r="DN213" s="67" t="s">
        <v>187</v>
      </c>
      <c r="DO213" s="15" t="s">
        <v>188</v>
      </c>
      <c r="DP213" s="15" t="s">
        <v>934</v>
      </c>
      <c r="DQ213" s="15" t="s">
        <v>3757</v>
      </c>
      <c r="DR213" s="2"/>
    </row>
    <row r="214" spans="2:122">
      <c r="B214" s="299">
        <v>401919159</v>
      </c>
      <c r="C214" s="9" t="s">
        <v>1007</v>
      </c>
      <c r="D214" s="9" t="s">
        <v>1029</v>
      </c>
      <c r="E214" s="8">
        <v>2022</v>
      </c>
      <c r="F214" s="9" t="s">
        <v>3637</v>
      </c>
      <c r="G214" s="22" t="s">
        <v>2922</v>
      </c>
      <c r="H214" s="304">
        <v>38920</v>
      </c>
      <c r="I214" s="305">
        <v>37168</v>
      </c>
      <c r="J214" s="68" t="s">
        <v>3769</v>
      </c>
      <c r="K214" s="69" t="s">
        <v>2933</v>
      </c>
      <c r="L214" s="37" t="s">
        <v>3608</v>
      </c>
      <c r="M214" s="138">
        <v>4</v>
      </c>
      <c r="N214" s="10">
        <v>6</v>
      </c>
      <c r="O214" s="207">
        <v>231.7</v>
      </c>
      <c r="P214" s="207">
        <v>79.900000000000006</v>
      </c>
      <c r="Q214" s="207">
        <v>75.599999999999994</v>
      </c>
      <c r="R214" s="207">
        <v>145.4</v>
      </c>
      <c r="S214" s="207"/>
      <c r="T214" s="207"/>
      <c r="U214" s="207">
        <v>8.5</v>
      </c>
      <c r="V214" s="207">
        <v>21.8</v>
      </c>
      <c r="W214" s="207">
        <v>22.9</v>
      </c>
      <c r="X214" s="207">
        <v>47.8</v>
      </c>
      <c r="Y214" s="116"/>
      <c r="Z214" s="207"/>
      <c r="AA214" s="207"/>
      <c r="AB214" s="207"/>
      <c r="AC214" s="10">
        <v>4465</v>
      </c>
      <c r="AD214" s="10">
        <v>6250</v>
      </c>
      <c r="AE214" s="10">
        <v>1785</v>
      </c>
      <c r="AF214" s="27">
        <v>14000</v>
      </c>
      <c r="AG214" s="39" t="s">
        <v>96</v>
      </c>
      <c r="AH214" s="205">
        <v>3.3</v>
      </c>
      <c r="AI214" s="11">
        <v>290</v>
      </c>
      <c r="AJ214" s="11">
        <v>6500</v>
      </c>
      <c r="AK214" s="11">
        <v>265</v>
      </c>
      <c r="AL214" s="11">
        <v>4000</v>
      </c>
      <c r="AM214" s="11">
        <v>24</v>
      </c>
      <c r="AN214" s="11" t="s">
        <v>99</v>
      </c>
      <c r="AO214" s="11" t="s">
        <v>112</v>
      </c>
      <c r="AP214" s="14" t="s">
        <v>146</v>
      </c>
      <c r="AQ214" s="49" t="s">
        <v>152</v>
      </c>
      <c r="AR214" s="40" t="s">
        <v>216</v>
      </c>
      <c r="AS214" s="301" t="s">
        <v>919</v>
      </c>
      <c r="AT214" s="12">
        <v>26</v>
      </c>
      <c r="AU214" s="12">
        <v>21</v>
      </c>
      <c r="AV214" s="12" t="s">
        <v>3810</v>
      </c>
      <c r="AW214" s="30" t="s">
        <v>3955</v>
      </c>
      <c r="AX214" s="12"/>
      <c r="AY214" s="12"/>
      <c r="AZ214" s="12"/>
      <c r="BA214" s="12"/>
      <c r="BB214" s="12"/>
      <c r="BC214" s="12"/>
      <c r="BD214" s="209">
        <v>40.799999999999997</v>
      </c>
      <c r="BE214" s="210">
        <v>62.5</v>
      </c>
      <c r="BF214" s="210">
        <v>43.9</v>
      </c>
      <c r="BG214" s="210">
        <v>66.7</v>
      </c>
      <c r="BH214" s="210">
        <v>40.4</v>
      </c>
      <c r="BI214" s="210">
        <v>62.6</v>
      </c>
      <c r="BJ214" s="210">
        <v>43.6</v>
      </c>
      <c r="BK214" s="211">
        <v>66</v>
      </c>
      <c r="BL214" s="36" t="s">
        <v>264</v>
      </c>
      <c r="BM214" s="8" t="s">
        <v>940</v>
      </c>
      <c r="BN214" s="8" t="s">
        <v>940</v>
      </c>
      <c r="BO214" s="8" t="s">
        <v>2772</v>
      </c>
      <c r="BP214" s="334" t="s">
        <v>4070</v>
      </c>
      <c r="BQ214" s="300" t="s">
        <v>3741</v>
      </c>
      <c r="BR214" s="300" t="s">
        <v>3742</v>
      </c>
      <c r="BS214" s="300"/>
      <c r="BT214" s="349"/>
      <c r="BU214" s="337"/>
      <c r="BV214" s="337"/>
      <c r="BW214" s="337"/>
      <c r="BX214" s="337"/>
      <c r="BY214" s="338"/>
      <c r="BZ214" s="338" t="s">
        <v>3743</v>
      </c>
      <c r="CA214" s="338" t="s">
        <v>2936</v>
      </c>
      <c r="CB214" s="348" t="s">
        <v>3034</v>
      </c>
      <c r="CC214" s="339"/>
      <c r="CD214" s="339"/>
      <c r="CE214" s="339"/>
      <c r="CF214" s="339"/>
      <c r="CG214" s="339"/>
      <c r="CH214" s="347" t="s">
        <v>2805</v>
      </c>
      <c r="CI214" s="340" t="s">
        <v>2800</v>
      </c>
      <c r="CJ214" s="340" t="s">
        <v>2790</v>
      </c>
      <c r="CK214" s="340" t="s">
        <v>2793</v>
      </c>
      <c r="CL214" s="340" t="s">
        <v>2806</v>
      </c>
      <c r="CM214" s="340"/>
      <c r="CN214" s="340"/>
      <c r="CO214" s="340" t="s">
        <v>2790</v>
      </c>
      <c r="CP214" s="340" t="s">
        <v>2790</v>
      </c>
      <c r="CQ214" s="52"/>
      <c r="CR214" s="9"/>
      <c r="CS214" s="9"/>
      <c r="CT214" s="22"/>
      <c r="CU214" s="54"/>
      <c r="CV214" s="68"/>
      <c r="CW214" s="68"/>
      <c r="CX214" s="68"/>
      <c r="CY214" s="68"/>
      <c r="CZ214" s="68"/>
      <c r="DA214" s="68"/>
      <c r="DB214" s="68"/>
      <c r="DC214" s="56"/>
      <c r="DD214" s="13"/>
      <c r="DE214" s="13"/>
      <c r="DF214" s="13"/>
      <c r="DG214" s="13"/>
      <c r="DH214" s="47"/>
      <c r="DI214" s="60"/>
      <c r="DJ214" s="64"/>
      <c r="DK214" s="301"/>
      <c r="DL214" s="301"/>
      <c r="DM214" s="302"/>
      <c r="DN214" s="67" t="s">
        <v>187</v>
      </c>
      <c r="DO214" s="15" t="s">
        <v>188</v>
      </c>
      <c r="DP214" s="15" t="s">
        <v>934</v>
      </c>
      <c r="DQ214" s="15" t="s">
        <v>3757</v>
      </c>
      <c r="DR214" s="2"/>
    </row>
    <row r="215" spans="2:122">
      <c r="B215" s="299">
        <v>401919160</v>
      </c>
      <c r="C215" s="9" t="s">
        <v>1007</v>
      </c>
      <c r="D215" s="9" t="s">
        <v>1029</v>
      </c>
      <c r="E215" s="8">
        <v>2022</v>
      </c>
      <c r="F215" s="9" t="s">
        <v>3636</v>
      </c>
      <c r="G215" s="22" t="s">
        <v>1698</v>
      </c>
      <c r="H215" s="304">
        <v>45505</v>
      </c>
      <c r="I215" s="305">
        <v>42547</v>
      </c>
      <c r="J215" s="68" t="s">
        <v>3770</v>
      </c>
      <c r="K215" s="69" t="s">
        <v>3731</v>
      </c>
      <c r="L215" s="37" t="s">
        <v>3608</v>
      </c>
      <c r="M215" s="138">
        <v>4</v>
      </c>
      <c r="N215" s="10">
        <v>6</v>
      </c>
      <c r="O215" s="207">
        <v>243.5</v>
      </c>
      <c r="P215" s="207">
        <v>79.900000000000006</v>
      </c>
      <c r="Q215" s="207">
        <v>75.8</v>
      </c>
      <c r="R215" s="207">
        <v>157.19999999999999</v>
      </c>
      <c r="S215" s="207"/>
      <c r="T215" s="207"/>
      <c r="U215" s="207">
        <v>8.1999999999999993</v>
      </c>
      <c r="V215" s="207">
        <v>21</v>
      </c>
      <c r="W215" s="207">
        <v>23.9</v>
      </c>
      <c r="X215" s="207">
        <v>51.1</v>
      </c>
      <c r="Y215" s="116"/>
      <c r="Z215" s="207"/>
      <c r="AA215" s="207"/>
      <c r="AB215" s="207"/>
      <c r="AC215" s="10">
        <v>4616</v>
      </c>
      <c r="AD215" s="10">
        <v>6450</v>
      </c>
      <c r="AE215" s="10">
        <v>1830</v>
      </c>
      <c r="AF215" s="27">
        <v>14000</v>
      </c>
      <c r="AG215" s="39" t="s">
        <v>96</v>
      </c>
      <c r="AH215" s="205">
        <v>2.7</v>
      </c>
      <c r="AI215" s="11">
        <v>325</v>
      </c>
      <c r="AJ215" s="11">
        <v>5000</v>
      </c>
      <c r="AK215" s="11">
        <v>400</v>
      </c>
      <c r="AL215" s="11">
        <v>3000</v>
      </c>
      <c r="AM215" s="11">
        <v>24</v>
      </c>
      <c r="AN215" s="11" t="s">
        <v>99</v>
      </c>
      <c r="AO215" s="11" t="s">
        <v>112</v>
      </c>
      <c r="AP215" s="14" t="s">
        <v>146</v>
      </c>
      <c r="AQ215" s="49" t="s">
        <v>152</v>
      </c>
      <c r="AR215" s="40" t="s">
        <v>92</v>
      </c>
      <c r="AS215" s="301" t="s">
        <v>93</v>
      </c>
      <c r="AT215" s="12">
        <v>26</v>
      </c>
      <c r="AU215" s="12">
        <v>22</v>
      </c>
      <c r="AV215" s="12" t="s">
        <v>3848</v>
      </c>
      <c r="AW215" s="30" t="s">
        <v>3954</v>
      </c>
      <c r="AX215" s="12"/>
      <c r="AY215" s="12"/>
      <c r="AZ215" s="12"/>
      <c r="BA215" s="12"/>
      <c r="BB215" s="12"/>
      <c r="BC215" s="12"/>
      <c r="BD215" s="209">
        <v>40.799999999999997</v>
      </c>
      <c r="BE215" s="210">
        <v>62.5</v>
      </c>
      <c r="BF215" s="210">
        <v>43.9</v>
      </c>
      <c r="BG215" s="210">
        <v>66.7</v>
      </c>
      <c r="BH215" s="210">
        <v>40.4</v>
      </c>
      <c r="BI215" s="210">
        <v>62.6</v>
      </c>
      <c r="BJ215" s="210">
        <v>43.6</v>
      </c>
      <c r="BK215" s="211">
        <v>66</v>
      </c>
      <c r="BL215" s="36" t="s">
        <v>264</v>
      </c>
      <c r="BM215" s="8" t="s">
        <v>940</v>
      </c>
      <c r="BN215" s="8" t="s">
        <v>940</v>
      </c>
      <c r="BO215" s="8" t="s">
        <v>2772</v>
      </c>
      <c r="BP215" s="334" t="s">
        <v>4071</v>
      </c>
      <c r="BQ215" s="300" t="s">
        <v>3741</v>
      </c>
      <c r="BR215" s="300" t="s">
        <v>3742</v>
      </c>
      <c r="BS215" s="300"/>
      <c r="BT215" s="349"/>
      <c r="BU215" s="337"/>
      <c r="BV215" s="337"/>
      <c r="BW215" s="337"/>
      <c r="BX215" s="337"/>
      <c r="BY215" s="338"/>
      <c r="BZ215" s="338" t="s">
        <v>3743</v>
      </c>
      <c r="CA215" s="338" t="s">
        <v>2936</v>
      </c>
      <c r="CB215" s="348" t="s">
        <v>3034</v>
      </c>
      <c r="CC215" s="339"/>
      <c r="CD215" s="339"/>
      <c r="CE215" s="339"/>
      <c r="CF215" s="339"/>
      <c r="CG215" s="339"/>
      <c r="CH215" s="347" t="s">
        <v>2805</v>
      </c>
      <c r="CI215" s="340" t="s">
        <v>2800</v>
      </c>
      <c r="CJ215" s="340" t="s">
        <v>2790</v>
      </c>
      <c r="CK215" s="340" t="s">
        <v>2793</v>
      </c>
      <c r="CL215" s="340" t="s">
        <v>2806</v>
      </c>
      <c r="CM215" s="340"/>
      <c r="CN215" s="340"/>
      <c r="CO215" s="340" t="s">
        <v>2790</v>
      </c>
      <c r="CP215" s="340" t="s">
        <v>2790</v>
      </c>
      <c r="CQ215" s="52"/>
      <c r="CR215" s="9"/>
      <c r="CS215" s="9"/>
      <c r="CT215" s="22"/>
      <c r="CU215" s="54"/>
      <c r="CV215" s="68"/>
      <c r="CW215" s="68"/>
      <c r="CX215" s="68"/>
      <c r="CY215" s="68"/>
      <c r="CZ215" s="68"/>
      <c r="DA215" s="68"/>
      <c r="DB215" s="68"/>
      <c r="DC215" s="56"/>
      <c r="DD215" s="13"/>
      <c r="DE215" s="13"/>
      <c r="DF215" s="13"/>
      <c r="DG215" s="13"/>
      <c r="DH215" s="47"/>
      <c r="DI215" s="60"/>
      <c r="DJ215" s="64"/>
      <c r="DK215" s="301"/>
      <c r="DL215" s="301"/>
      <c r="DM215" s="302"/>
      <c r="DN215" s="67" t="s">
        <v>187</v>
      </c>
      <c r="DO215" s="15" t="s">
        <v>188</v>
      </c>
      <c r="DP215" s="15" t="s">
        <v>934</v>
      </c>
      <c r="DQ215" s="15" t="s">
        <v>3757</v>
      </c>
      <c r="DR215" s="2"/>
    </row>
    <row r="216" spans="2:122">
      <c r="B216" s="299">
        <v>401919153</v>
      </c>
      <c r="C216" s="9" t="s">
        <v>1007</v>
      </c>
      <c r="D216" s="9" t="s">
        <v>1029</v>
      </c>
      <c r="E216" s="8">
        <v>2022</v>
      </c>
      <c r="F216" s="9" t="s">
        <v>3636</v>
      </c>
      <c r="G216" s="22" t="s">
        <v>2921</v>
      </c>
      <c r="H216" s="304">
        <v>47975</v>
      </c>
      <c r="I216" s="305">
        <v>44857</v>
      </c>
      <c r="J216" s="68" t="s">
        <v>3770</v>
      </c>
      <c r="K216" s="69" t="s">
        <v>3732</v>
      </c>
      <c r="L216" s="37" t="s">
        <v>3608</v>
      </c>
      <c r="M216" s="138">
        <v>4</v>
      </c>
      <c r="N216" s="10">
        <v>6</v>
      </c>
      <c r="O216" s="207">
        <v>231.7</v>
      </c>
      <c r="P216" s="207">
        <v>79.900000000000006</v>
      </c>
      <c r="Q216" s="207">
        <v>77.2</v>
      </c>
      <c r="R216" s="207">
        <v>145.4</v>
      </c>
      <c r="S216" s="207"/>
      <c r="T216" s="207"/>
      <c r="U216" s="207">
        <v>9.4</v>
      </c>
      <c r="V216" s="207">
        <v>24.3</v>
      </c>
      <c r="W216" s="207">
        <v>25.3</v>
      </c>
      <c r="X216" s="207">
        <v>47.8</v>
      </c>
      <c r="Y216" s="116"/>
      <c r="Z216" s="207"/>
      <c r="AA216" s="207"/>
      <c r="AB216" s="207"/>
      <c r="AC216" s="10">
        <v>4705</v>
      </c>
      <c r="AD216" s="10">
        <v>6470</v>
      </c>
      <c r="AE216" s="10">
        <v>1765</v>
      </c>
      <c r="AF216" s="27">
        <v>13900</v>
      </c>
      <c r="AG216" s="39" t="s">
        <v>96</v>
      </c>
      <c r="AH216" s="205">
        <v>3.3</v>
      </c>
      <c r="AI216" s="11">
        <v>290</v>
      </c>
      <c r="AJ216" s="11">
        <v>6500</v>
      </c>
      <c r="AK216" s="11">
        <v>265</v>
      </c>
      <c r="AL216" s="11">
        <v>4000</v>
      </c>
      <c r="AM216" s="11">
        <v>24</v>
      </c>
      <c r="AN216" s="11" t="s">
        <v>99</v>
      </c>
      <c r="AO216" s="11" t="s">
        <v>112</v>
      </c>
      <c r="AP216" s="14" t="s">
        <v>133</v>
      </c>
      <c r="AQ216" s="49" t="s">
        <v>152</v>
      </c>
      <c r="AR216" s="40" t="s">
        <v>216</v>
      </c>
      <c r="AS216" s="301" t="s">
        <v>919</v>
      </c>
      <c r="AT216" s="12">
        <v>26</v>
      </c>
      <c r="AU216" s="12">
        <v>20</v>
      </c>
      <c r="AV216" s="12" t="s">
        <v>3924</v>
      </c>
      <c r="AW216" s="30" t="s">
        <v>3956</v>
      </c>
      <c r="AX216" s="12"/>
      <c r="AY216" s="12"/>
      <c r="AZ216" s="12"/>
      <c r="BA216" s="12"/>
      <c r="BB216" s="12"/>
      <c r="BC216" s="12"/>
      <c r="BD216" s="209">
        <v>40.799999999999997</v>
      </c>
      <c r="BE216" s="210">
        <v>62.5</v>
      </c>
      <c r="BF216" s="210">
        <v>43.9</v>
      </c>
      <c r="BG216" s="210">
        <v>66.7</v>
      </c>
      <c r="BH216" s="210">
        <v>40.4</v>
      </c>
      <c r="BI216" s="210">
        <v>62.6</v>
      </c>
      <c r="BJ216" s="210">
        <v>43.6</v>
      </c>
      <c r="BK216" s="211">
        <v>66</v>
      </c>
      <c r="BL216" s="36" t="s">
        <v>264</v>
      </c>
      <c r="BM216" s="8" t="s">
        <v>940</v>
      </c>
      <c r="BN216" s="8" t="s">
        <v>940</v>
      </c>
      <c r="BO216" s="8" t="s">
        <v>2772</v>
      </c>
      <c r="BP216" s="334" t="s">
        <v>4072</v>
      </c>
      <c r="BQ216" s="300" t="s">
        <v>3741</v>
      </c>
      <c r="BR216" s="300" t="s">
        <v>3742</v>
      </c>
      <c r="BS216" s="300"/>
      <c r="BT216" s="349"/>
      <c r="BU216" s="337"/>
      <c r="BV216" s="337"/>
      <c r="BW216" s="337"/>
      <c r="BX216" s="337"/>
      <c r="BY216" s="338"/>
      <c r="BZ216" s="338" t="s">
        <v>3743</v>
      </c>
      <c r="CA216" s="338" t="s">
        <v>2936</v>
      </c>
      <c r="CB216" s="348" t="s">
        <v>3034</v>
      </c>
      <c r="CC216" s="339"/>
      <c r="CD216" s="339"/>
      <c r="CE216" s="339"/>
      <c r="CF216" s="339"/>
      <c r="CG216" s="339"/>
      <c r="CH216" s="347" t="s">
        <v>2805</v>
      </c>
      <c r="CI216" s="340" t="s">
        <v>2800</v>
      </c>
      <c r="CJ216" s="340" t="s">
        <v>2790</v>
      </c>
      <c r="CK216" s="340" t="s">
        <v>2793</v>
      </c>
      <c r="CL216" s="340" t="s">
        <v>2806</v>
      </c>
      <c r="CM216" s="340"/>
      <c r="CN216" s="340"/>
      <c r="CO216" s="340" t="s">
        <v>2790</v>
      </c>
      <c r="CP216" s="340" t="s">
        <v>2790</v>
      </c>
      <c r="CQ216" s="52"/>
      <c r="CR216" s="9"/>
      <c r="CS216" s="9"/>
      <c r="CT216" s="22"/>
      <c r="CU216" s="54"/>
      <c r="CV216" s="68"/>
      <c r="CW216" s="68"/>
      <c r="CX216" s="68"/>
      <c r="CY216" s="68"/>
      <c r="CZ216" s="68"/>
      <c r="DA216" s="68"/>
      <c r="DB216" s="68"/>
      <c r="DC216" s="56"/>
      <c r="DD216" s="13"/>
      <c r="DE216" s="13"/>
      <c r="DF216" s="13"/>
      <c r="DG216" s="13"/>
      <c r="DH216" s="47"/>
      <c r="DI216" s="60"/>
      <c r="DJ216" s="64"/>
      <c r="DK216" s="301"/>
      <c r="DL216" s="301"/>
      <c r="DM216" s="302"/>
      <c r="DN216" s="67" t="s">
        <v>187</v>
      </c>
      <c r="DO216" s="15" t="s">
        <v>188</v>
      </c>
      <c r="DP216" s="15" t="s">
        <v>934</v>
      </c>
      <c r="DQ216" s="15" t="s">
        <v>3757</v>
      </c>
      <c r="DR216" s="2"/>
    </row>
    <row r="217" spans="2:122">
      <c r="B217" s="299">
        <v>401919154</v>
      </c>
      <c r="C217" s="9" t="s">
        <v>1007</v>
      </c>
      <c r="D217" s="9" t="s">
        <v>1029</v>
      </c>
      <c r="E217" s="8">
        <v>2022</v>
      </c>
      <c r="F217" s="9" t="s">
        <v>3699</v>
      </c>
      <c r="G217" s="22" t="s">
        <v>3604</v>
      </c>
      <c r="H217" s="304">
        <v>69905</v>
      </c>
      <c r="I217" s="305">
        <v>65361</v>
      </c>
      <c r="J217" s="68" t="s">
        <v>3777</v>
      </c>
      <c r="K217" s="69" t="s">
        <v>3733</v>
      </c>
      <c r="L217" s="37" t="s">
        <v>3608</v>
      </c>
      <c r="M217" s="138">
        <v>4</v>
      </c>
      <c r="N217" s="10">
        <v>5</v>
      </c>
      <c r="O217" s="207">
        <v>232.6</v>
      </c>
      <c r="P217" s="207">
        <v>86.6</v>
      </c>
      <c r="Q217" s="207">
        <v>79.8</v>
      </c>
      <c r="R217" s="207">
        <v>145.4</v>
      </c>
      <c r="S217" s="207"/>
      <c r="T217" s="207"/>
      <c r="U217" s="207">
        <v>12</v>
      </c>
      <c r="V217" s="207">
        <v>31</v>
      </c>
      <c r="W217" s="207">
        <v>23.9</v>
      </c>
      <c r="X217" s="207"/>
      <c r="Y217" s="116"/>
      <c r="Z217" s="207"/>
      <c r="AA217" s="207"/>
      <c r="AB217" s="207"/>
      <c r="AC217" s="10">
        <v>5740</v>
      </c>
      <c r="AD217" s="10">
        <v>7150</v>
      </c>
      <c r="AE217" s="10">
        <v>1410</v>
      </c>
      <c r="AF217" s="27">
        <v>8200</v>
      </c>
      <c r="AG217" s="39" t="s">
        <v>96</v>
      </c>
      <c r="AH217" s="205">
        <v>3.5</v>
      </c>
      <c r="AI217" s="11">
        <v>450</v>
      </c>
      <c r="AJ217" s="11">
        <v>5000</v>
      </c>
      <c r="AK217" s="11">
        <v>510</v>
      </c>
      <c r="AL217" s="11">
        <v>3500</v>
      </c>
      <c r="AM217" s="11">
        <v>24</v>
      </c>
      <c r="AN217" s="11" t="s">
        <v>99</v>
      </c>
      <c r="AO217" s="11" t="s">
        <v>112</v>
      </c>
      <c r="AP217" s="14" t="s">
        <v>133</v>
      </c>
      <c r="AQ217" s="49" t="s">
        <v>152</v>
      </c>
      <c r="AR217" s="40" t="s">
        <v>92</v>
      </c>
      <c r="AS217" s="301" t="s">
        <v>93</v>
      </c>
      <c r="AT217" s="12">
        <v>26</v>
      </c>
      <c r="AU217" s="12">
        <v>16</v>
      </c>
      <c r="AV217" s="12" t="s">
        <v>3936</v>
      </c>
      <c r="AW217" s="30" t="s">
        <v>3942</v>
      </c>
      <c r="AX217" s="12"/>
      <c r="AY217" s="12"/>
      <c r="AZ217" s="12"/>
      <c r="BA217" s="12"/>
      <c r="BB217" s="12"/>
      <c r="BC217" s="12"/>
      <c r="BD217" s="209">
        <v>40.799999999999997</v>
      </c>
      <c r="BE217" s="210">
        <v>62.5</v>
      </c>
      <c r="BF217" s="210">
        <v>43.9</v>
      </c>
      <c r="BG217" s="210">
        <v>66.599999999999994</v>
      </c>
      <c r="BH217" s="210">
        <v>40.4</v>
      </c>
      <c r="BI217" s="210">
        <v>64.7</v>
      </c>
      <c r="BJ217" s="210">
        <v>43.6</v>
      </c>
      <c r="BK217" s="211">
        <v>65.8</v>
      </c>
      <c r="BL217" s="36" t="s">
        <v>264</v>
      </c>
      <c r="BM217" s="8" t="s">
        <v>940</v>
      </c>
      <c r="BN217" s="8" t="s">
        <v>940</v>
      </c>
      <c r="BO217" s="8" t="s">
        <v>2772</v>
      </c>
      <c r="BP217" s="334" t="s">
        <v>4073</v>
      </c>
      <c r="BQ217" s="300" t="s">
        <v>3741</v>
      </c>
      <c r="BR217" s="300" t="s">
        <v>3742</v>
      </c>
      <c r="BS217" s="300"/>
      <c r="BT217" s="349"/>
      <c r="BU217" s="337"/>
      <c r="BV217" s="337"/>
      <c r="BW217" s="337"/>
      <c r="BX217" s="337"/>
      <c r="BY217" s="338"/>
      <c r="BZ217" s="338" t="s">
        <v>3743</v>
      </c>
      <c r="CA217" s="338" t="s">
        <v>2936</v>
      </c>
      <c r="CB217" s="348" t="s">
        <v>3034</v>
      </c>
      <c r="CC217" s="339"/>
      <c r="CD217" s="339"/>
      <c r="CE217" s="339"/>
      <c r="CF217" s="339"/>
      <c r="CG217" s="339"/>
      <c r="CH217" s="347" t="s">
        <v>2805</v>
      </c>
      <c r="CI217" s="340" t="s">
        <v>2800</v>
      </c>
      <c r="CJ217" s="340" t="s">
        <v>2790</v>
      </c>
      <c r="CK217" s="340" t="s">
        <v>2793</v>
      </c>
      <c r="CL217" s="340" t="s">
        <v>2806</v>
      </c>
      <c r="CM217" s="340"/>
      <c r="CN217" s="340"/>
      <c r="CO217" s="340" t="s">
        <v>2790</v>
      </c>
      <c r="CP217" s="340" t="s">
        <v>2790</v>
      </c>
      <c r="CQ217" s="52"/>
      <c r="CR217" s="9"/>
      <c r="CS217" s="9"/>
      <c r="CT217" s="22"/>
      <c r="CU217" s="54"/>
      <c r="CV217" s="68"/>
      <c r="CW217" s="68"/>
      <c r="CX217" s="68"/>
      <c r="CY217" s="68"/>
      <c r="CZ217" s="68"/>
      <c r="DA217" s="68"/>
      <c r="DB217" s="68"/>
      <c r="DC217" s="56"/>
      <c r="DD217" s="13"/>
      <c r="DE217" s="13"/>
      <c r="DF217" s="13"/>
      <c r="DG217" s="13"/>
      <c r="DH217" s="47"/>
      <c r="DI217" s="60"/>
      <c r="DJ217" s="64"/>
      <c r="DK217" s="301"/>
      <c r="DL217" s="301"/>
      <c r="DM217" s="302"/>
      <c r="DN217" s="67" t="s">
        <v>187</v>
      </c>
      <c r="DO217" s="15" t="s">
        <v>188</v>
      </c>
      <c r="DP217" s="15" t="s">
        <v>934</v>
      </c>
      <c r="DQ217" s="15" t="s">
        <v>3757</v>
      </c>
      <c r="DR217" s="2"/>
    </row>
    <row r="218" spans="2:122">
      <c r="B218" s="299">
        <v>401919155</v>
      </c>
      <c r="C218" s="9" t="s">
        <v>1007</v>
      </c>
      <c r="D218" s="9" t="s">
        <v>1029</v>
      </c>
      <c r="E218" s="8">
        <v>2022</v>
      </c>
      <c r="F218" s="9" t="s">
        <v>3662</v>
      </c>
      <c r="G218" s="22" t="s">
        <v>1710</v>
      </c>
      <c r="H218" s="304">
        <v>63765</v>
      </c>
      <c r="I218" s="305">
        <v>59620</v>
      </c>
      <c r="J218" s="68" t="s">
        <v>3773</v>
      </c>
      <c r="K218" s="69" t="s">
        <v>2935</v>
      </c>
      <c r="L218" s="37" t="s">
        <v>3608</v>
      </c>
      <c r="M218" s="138">
        <v>4</v>
      </c>
      <c r="N218" s="10">
        <v>5</v>
      </c>
      <c r="O218" s="207">
        <v>243.5</v>
      </c>
      <c r="P218" s="207">
        <v>79.900000000000006</v>
      </c>
      <c r="Q218" s="207">
        <v>77.599999999999994</v>
      </c>
      <c r="R218" s="207">
        <v>157.19999999999999</v>
      </c>
      <c r="S218" s="207"/>
      <c r="T218" s="207"/>
      <c r="U218" s="207">
        <v>8.8000000000000007</v>
      </c>
      <c r="V218" s="207">
        <v>24</v>
      </c>
      <c r="W218" s="207">
        <v>26.3</v>
      </c>
      <c r="X218" s="207">
        <v>51.1</v>
      </c>
      <c r="Y218" s="116"/>
      <c r="Z218" s="207"/>
      <c r="AA218" s="207"/>
      <c r="AB218" s="207"/>
      <c r="AC218" s="10">
        <v>5014</v>
      </c>
      <c r="AD218" s="10">
        <v>7150</v>
      </c>
      <c r="AE218" s="10">
        <v>2135</v>
      </c>
      <c r="AF218" s="27">
        <v>13800</v>
      </c>
      <c r="AG218" s="39" t="s">
        <v>184</v>
      </c>
      <c r="AH218" s="205">
        <v>5</v>
      </c>
      <c r="AI218" s="11">
        <v>400</v>
      </c>
      <c r="AJ218" s="11">
        <v>6000</v>
      </c>
      <c r="AK218" s="11">
        <v>410</v>
      </c>
      <c r="AL218" s="11">
        <v>4250</v>
      </c>
      <c r="AM218" s="11">
        <v>32</v>
      </c>
      <c r="AN218" s="11" t="s">
        <v>99</v>
      </c>
      <c r="AO218" s="11" t="s">
        <v>112</v>
      </c>
      <c r="AP218" s="14" t="s">
        <v>133</v>
      </c>
      <c r="AQ218" s="49" t="s">
        <v>152</v>
      </c>
      <c r="AR218" s="40" t="s">
        <v>216</v>
      </c>
      <c r="AS218" s="301" t="s">
        <v>919</v>
      </c>
      <c r="AT218" s="12">
        <v>26</v>
      </c>
      <c r="AU218" s="12">
        <v>19</v>
      </c>
      <c r="AV218" s="12" t="s">
        <v>3806</v>
      </c>
      <c r="AW218" s="30" t="s">
        <v>3944</v>
      </c>
      <c r="AX218" s="12"/>
      <c r="AY218" s="12"/>
      <c r="AZ218" s="12"/>
      <c r="BA218" s="12"/>
      <c r="BB218" s="12"/>
      <c r="BC218" s="12"/>
      <c r="BD218" s="209">
        <v>40.799999999999997</v>
      </c>
      <c r="BE218" s="210">
        <v>62.5</v>
      </c>
      <c r="BF218" s="210">
        <v>43.9</v>
      </c>
      <c r="BG218" s="210">
        <v>66.7</v>
      </c>
      <c r="BH218" s="210">
        <v>40.4</v>
      </c>
      <c r="BI218" s="210">
        <v>62.6</v>
      </c>
      <c r="BJ218" s="210">
        <v>43.6</v>
      </c>
      <c r="BK218" s="211">
        <v>66</v>
      </c>
      <c r="BL218" s="36" t="s">
        <v>264</v>
      </c>
      <c r="BM218" s="8" t="s">
        <v>940</v>
      </c>
      <c r="BN218" s="8" t="s">
        <v>940</v>
      </c>
      <c r="BO218" s="8" t="s">
        <v>2772</v>
      </c>
      <c r="BP218" s="334" t="s">
        <v>4074</v>
      </c>
      <c r="BQ218" s="300" t="s">
        <v>3741</v>
      </c>
      <c r="BR218" s="300" t="s">
        <v>3742</v>
      </c>
      <c r="BS218" s="300"/>
      <c r="BT218" s="349"/>
      <c r="BU218" s="337"/>
      <c r="BV218" s="337"/>
      <c r="BW218" s="337"/>
      <c r="BX218" s="337"/>
      <c r="BY218" s="338"/>
      <c r="BZ218" s="338" t="s">
        <v>3743</v>
      </c>
      <c r="CA218" s="338" t="s">
        <v>2936</v>
      </c>
      <c r="CB218" s="348" t="s">
        <v>3034</v>
      </c>
      <c r="CC218" s="339"/>
      <c r="CD218" s="339"/>
      <c r="CE218" s="339"/>
      <c r="CF218" s="339"/>
      <c r="CG218" s="339"/>
      <c r="CH218" s="347" t="s">
        <v>2805</v>
      </c>
      <c r="CI218" s="340" t="s">
        <v>2800</v>
      </c>
      <c r="CJ218" s="340" t="s">
        <v>2790</v>
      </c>
      <c r="CK218" s="340" t="s">
        <v>2793</v>
      </c>
      <c r="CL218" s="340" t="s">
        <v>2806</v>
      </c>
      <c r="CM218" s="340"/>
      <c r="CN218" s="340"/>
      <c r="CO218" s="340" t="s">
        <v>2790</v>
      </c>
      <c r="CP218" s="340" t="s">
        <v>2790</v>
      </c>
      <c r="CQ218" s="52"/>
      <c r="CR218" s="9"/>
      <c r="CS218" s="9"/>
      <c r="CT218" s="22"/>
      <c r="CU218" s="54"/>
      <c r="CV218" s="68"/>
      <c r="CW218" s="68"/>
      <c r="CX218" s="68"/>
      <c r="CY218" s="68"/>
      <c r="CZ218" s="68"/>
      <c r="DA218" s="68"/>
      <c r="DB218" s="68"/>
      <c r="DC218" s="56"/>
      <c r="DD218" s="13"/>
      <c r="DE218" s="13"/>
      <c r="DF218" s="13"/>
      <c r="DG218" s="13"/>
      <c r="DH218" s="47"/>
      <c r="DI218" s="60"/>
      <c r="DJ218" s="64"/>
      <c r="DK218" s="301"/>
      <c r="DL218" s="301"/>
      <c r="DM218" s="302"/>
      <c r="DN218" s="67" t="s">
        <v>187</v>
      </c>
      <c r="DO218" s="15" t="s">
        <v>188</v>
      </c>
      <c r="DP218" s="15" t="s">
        <v>934</v>
      </c>
      <c r="DQ218" s="15" t="s">
        <v>3757</v>
      </c>
      <c r="DR218" s="2"/>
    </row>
    <row r="219" spans="2:122">
      <c r="B219" s="299">
        <v>401919156</v>
      </c>
      <c r="C219" s="9" t="s">
        <v>1007</v>
      </c>
      <c r="D219" s="9" t="s">
        <v>1029</v>
      </c>
      <c r="E219" s="8">
        <v>2022</v>
      </c>
      <c r="F219" s="9" t="s">
        <v>3637</v>
      </c>
      <c r="G219" s="22" t="s">
        <v>2923</v>
      </c>
      <c r="H219" s="304">
        <v>42800</v>
      </c>
      <c r="I219" s="305">
        <v>40874</v>
      </c>
      <c r="J219" s="68" t="s">
        <v>3769</v>
      </c>
      <c r="K219" s="69" t="s">
        <v>2933</v>
      </c>
      <c r="L219" s="37" t="s">
        <v>3608</v>
      </c>
      <c r="M219" s="138">
        <v>4</v>
      </c>
      <c r="N219" s="10">
        <v>6</v>
      </c>
      <c r="O219" s="207">
        <v>231.7</v>
      </c>
      <c r="P219" s="207">
        <v>79.900000000000006</v>
      </c>
      <c r="Q219" s="207">
        <v>77.2</v>
      </c>
      <c r="R219" s="207">
        <v>145.4</v>
      </c>
      <c r="S219" s="207"/>
      <c r="T219" s="207"/>
      <c r="U219" s="207">
        <v>9.4</v>
      </c>
      <c r="V219" s="207">
        <v>24.3</v>
      </c>
      <c r="W219" s="207">
        <v>25.3</v>
      </c>
      <c r="X219" s="207">
        <v>47.8</v>
      </c>
      <c r="Y219" s="116"/>
      <c r="Z219" s="207"/>
      <c r="AA219" s="207"/>
      <c r="AB219" s="207"/>
      <c r="AC219" s="10">
        <v>4705</v>
      </c>
      <c r="AD219" s="10">
        <v>6470</v>
      </c>
      <c r="AE219" s="10">
        <v>1765</v>
      </c>
      <c r="AF219" s="27">
        <v>13900</v>
      </c>
      <c r="AG219" s="39" t="s">
        <v>96</v>
      </c>
      <c r="AH219" s="205">
        <v>3.3</v>
      </c>
      <c r="AI219" s="11">
        <v>290</v>
      </c>
      <c r="AJ219" s="11">
        <v>6500</v>
      </c>
      <c r="AK219" s="11">
        <v>265</v>
      </c>
      <c r="AL219" s="11">
        <v>4000</v>
      </c>
      <c r="AM219" s="11">
        <v>24</v>
      </c>
      <c r="AN219" s="11" t="s">
        <v>99</v>
      </c>
      <c r="AO219" s="11" t="s">
        <v>112</v>
      </c>
      <c r="AP219" s="14" t="s">
        <v>133</v>
      </c>
      <c r="AQ219" s="49" t="s">
        <v>152</v>
      </c>
      <c r="AR219" s="40" t="s">
        <v>216</v>
      </c>
      <c r="AS219" s="301" t="s">
        <v>919</v>
      </c>
      <c r="AT219" s="12">
        <v>26</v>
      </c>
      <c r="AU219" s="12">
        <v>20</v>
      </c>
      <c r="AV219" s="12" t="s">
        <v>3924</v>
      </c>
      <c r="AW219" s="30" t="s">
        <v>3956</v>
      </c>
      <c r="AX219" s="12"/>
      <c r="AY219" s="12"/>
      <c r="AZ219" s="12"/>
      <c r="BA219" s="12"/>
      <c r="BB219" s="12"/>
      <c r="BC219" s="12"/>
      <c r="BD219" s="209">
        <v>40.799999999999997</v>
      </c>
      <c r="BE219" s="210">
        <v>62.5</v>
      </c>
      <c r="BF219" s="210">
        <v>43.9</v>
      </c>
      <c r="BG219" s="210">
        <v>66.7</v>
      </c>
      <c r="BH219" s="210">
        <v>40.4</v>
      </c>
      <c r="BI219" s="210">
        <v>62.6</v>
      </c>
      <c r="BJ219" s="210">
        <v>43.6</v>
      </c>
      <c r="BK219" s="211">
        <v>66</v>
      </c>
      <c r="BL219" s="36" t="s">
        <v>264</v>
      </c>
      <c r="BM219" s="8" t="s">
        <v>940</v>
      </c>
      <c r="BN219" s="8" t="s">
        <v>940</v>
      </c>
      <c r="BO219" s="8" t="s">
        <v>2772</v>
      </c>
      <c r="BP219" s="334" t="s">
        <v>4075</v>
      </c>
      <c r="BQ219" s="300" t="s">
        <v>3741</v>
      </c>
      <c r="BR219" s="300" t="s">
        <v>3742</v>
      </c>
      <c r="BS219" s="300"/>
      <c r="BT219" s="349"/>
      <c r="BU219" s="337"/>
      <c r="BV219" s="337"/>
      <c r="BW219" s="337"/>
      <c r="BX219" s="337"/>
      <c r="BY219" s="338"/>
      <c r="BZ219" s="338" t="s">
        <v>3743</v>
      </c>
      <c r="CA219" s="338" t="s">
        <v>2936</v>
      </c>
      <c r="CB219" s="348" t="s">
        <v>3034</v>
      </c>
      <c r="CC219" s="339"/>
      <c r="CD219" s="339"/>
      <c r="CE219" s="339"/>
      <c r="CF219" s="339"/>
      <c r="CG219" s="339"/>
      <c r="CH219" s="347" t="s">
        <v>2805</v>
      </c>
      <c r="CI219" s="340" t="s">
        <v>2800</v>
      </c>
      <c r="CJ219" s="340" t="s">
        <v>2790</v>
      </c>
      <c r="CK219" s="340" t="s">
        <v>2793</v>
      </c>
      <c r="CL219" s="340" t="s">
        <v>2806</v>
      </c>
      <c r="CM219" s="340"/>
      <c r="CN219" s="340"/>
      <c r="CO219" s="340" t="s">
        <v>2790</v>
      </c>
      <c r="CP219" s="340" t="s">
        <v>2790</v>
      </c>
      <c r="CQ219" s="52"/>
      <c r="CR219" s="9"/>
      <c r="CS219" s="9"/>
      <c r="CT219" s="22"/>
      <c r="CU219" s="54"/>
      <c r="CV219" s="68"/>
      <c r="CW219" s="68"/>
      <c r="CX219" s="68"/>
      <c r="CY219" s="68"/>
      <c r="CZ219" s="68"/>
      <c r="DA219" s="68"/>
      <c r="DB219" s="68"/>
      <c r="DC219" s="56"/>
      <c r="DD219" s="13"/>
      <c r="DE219" s="13"/>
      <c r="DF219" s="13"/>
      <c r="DG219" s="13"/>
      <c r="DH219" s="47"/>
      <c r="DI219" s="60"/>
      <c r="DJ219" s="64"/>
      <c r="DK219" s="301"/>
      <c r="DL219" s="301"/>
      <c r="DM219" s="302"/>
      <c r="DN219" s="67" t="s">
        <v>187</v>
      </c>
      <c r="DO219" s="15" t="s">
        <v>188</v>
      </c>
      <c r="DP219" s="15" t="s">
        <v>934</v>
      </c>
      <c r="DQ219" s="15" t="s">
        <v>3757</v>
      </c>
      <c r="DR219" s="2"/>
    </row>
    <row r="220" spans="2:122">
      <c r="B220" s="299">
        <v>401919165</v>
      </c>
      <c r="C220" s="9" t="s">
        <v>1007</v>
      </c>
      <c r="D220" s="9" t="s">
        <v>1029</v>
      </c>
      <c r="E220" s="8">
        <v>2022</v>
      </c>
      <c r="F220" s="9" t="s">
        <v>3632</v>
      </c>
      <c r="G220" s="22" t="s">
        <v>3728</v>
      </c>
      <c r="H220" s="304">
        <v>76975</v>
      </c>
      <c r="I220" s="305">
        <v>71972</v>
      </c>
      <c r="J220" s="68" t="s">
        <v>3734</v>
      </c>
      <c r="K220" s="69" t="s">
        <v>2934</v>
      </c>
      <c r="L220" s="37" t="s">
        <v>3608</v>
      </c>
      <c r="M220" s="138">
        <v>4</v>
      </c>
      <c r="N220" s="10">
        <v>5</v>
      </c>
      <c r="O220" s="207">
        <v>231.7</v>
      </c>
      <c r="P220" s="207">
        <v>79.900000000000006</v>
      </c>
      <c r="Q220" s="207">
        <v>75.599999999999994</v>
      </c>
      <c r="R220" s="207">
        <v>145.4</v>
      </c>
      <c r="S220" s="207"/>
      <c r="T220" s="207"/>
      <c r="U220" s="207">
        <v>8.5</v>
      </c>
      <c r="V220" s="207">
        <v>21.8</v>
      </c>
      <c r="W220" s="207">
        <v>22.9</v>
      </c>
      <c r="X220" s="207">
        <v>47.8</v>
      </c>
      <c r="Y220" s="116"/>
      <c r="Z220" s="207"/>
      <c r="AA220" s="207"/>
      <c r="AB220" s="207"/>
      <c r="AC220" s="10">
        <v>4696</v>
      </c>
      <c r="AD220" s="10">
        <v>6750</v>
      </c>
      <c r="AE220" s="10">
        <v>2050</v>
      </c>
      <c r="AF220" s="27">
        <v>14000</v>
      </c>
      <c r="AG220" s="39" t="s">
        <v>96</v>
      </c>
      <c r="AH220" s="205">
        <v>3.5</v>
      </c>
      <c r="AI220" s="11">
        <v>400</v>
      </c>
      <c r="AJ220" s="11">
        <v>6000</v>
      </c>
      <c r="AK220" s="11">
        <v>500</v>
      </c>
      <c r="AL220" s="11">
        <v>3100</v>
      </c>
      <c r="AM220" s="11">
        <v>24</v>
      </c>
      <c r="AN220" s="11" t="s">
        <v>99</v>
      </c>
      <c r="AO220" s="11" t="s">
        <v>112</v>
      </c>
      <c r="AP220" s="14" t="s">
        <v>146</v>
      </c>
      <c r="AQ220" s="49" t="s">
        <v>152</v>
      </c>
      <c r="AR220" s="40" t="s">
        <v>92</v>
      </c>
      <c r="AS220" s="301" t="s">
        <v>93</v>
      </c>
      <c r="AT220" s="12">
        <v>26</v>
      </c>
      <c r="AU220" s="12">
        <v>20</v>
      </c>
      <c r="AV220" s="12" t="s">
        <v>3823</v>
      </c>
      <c r="AW220" s="30" t="s">
        <v>3943</v>
      </c>
      <c r="AX220" s="12"/>
      <c r="AY220" s="12"/>
      <c r="AZ220" s="12"/>
      <c r="BA220" s="12"/>
      <c r="BB220" s="12"/>
      <c r="BC220" s="12"/>
      <c r="BD220" s="209">
        <v>40.799999999999997</v>
      </c>
      <c r="BE220" s="210">
        <v>62.5</v>
      </c>
      <c r="BF220" s="210">
        <v>43.9</v>
      </c>
      <c r="BG220" s="210">
        <v>66.7</v>
      </c>
      <c r="BH220" s="210">
        <v>40.4</v>
      </c>
      <c r="BI220" s="210">
        <v>62.6</v>
      </c>
      <c r="BJ220" s="210">
        <v>43.6</v>
      </c>
      <c r="BK220" s="211">
        <v>66</v>
      </c>
      <c r="BL220" s="36" t="s">
        <v>264</v>
      </c>
      <c r="BM220" s="8" t="s">
        <v>940</v>
      </c>
      <c r="BN220" s="8" t="s">
        <v>940</v>
      </c>
      <c r="BO220" s="8" t="s">
        <v>2772</v>
      </c>
      <c r="BP220" s="334" t="s">
        <v>4076</v>
      </c>
      <c r="BQ220" s="300" t="s">
        <v>3741</v>
      </c>
      <c r="BR220" s="300" t="s">
        <v>3742</v>
      </c>
      <c r="BS220" s="300"/>
      <c r="BT220" s="349"/>
      <c r="BU220" s="337"/>
      <c r="BV220" s="337"/>
      <c r="BW220" s="337"/>
      <c r="BX220" s="337"/>
      <c r="BY220" s="338"/>
      <c r="BZ220" s="338" t="s">
        <v>3743</v>
      </c>
      <c r="CA220" s="338" t="s">
        <v>2936</v>
      </c>
      <c r="CB220" s="348" t="s">
        <v>3034</v>
      </c>
      <c r="CC220" s="339"/>
      <c r="CD220" s="339"/>
      <c r="CE220" s="339"/>
      <c r="CF220" s="339"/>
      <c r="CG220" s="339"/>
      <c r="CH220" s="347" t="s">
        <v>2805</v>
      </c>
      <c r="CI220" s="340" t="s">
        <v>2800</v>
      </c>
      <c r="CJ220" s="340" t="s">
        <v>2790</v>
      </c>
      <c r="CK220" s="340" t="s">
        <v>2793</v>
      </c>
      <c r="CL220" s="340" t="s">
        <v>2806</v>
      </c>
      <c r="CM220" s="340"/>
      <c r="CN220" s="340"/>
      <c r="CO220" s="340" t="s">
        <v>2790</v>
      </c>
      <c r="CP220" s="340" t="s">
        <v>2790</v>
      </c>
      <c r="CQ220" s="52"/>
      <c r="CR220" s="9"/>
      <c r="CS220" s="9"/>
      <c r="CT220" s="22"/>
      <c r="CU220" s="54"/>
      <c r="CV220" s="68"/>
      <c r="CW220" s="68"/>
      <c r="CX220" s="68"/>
      <c r="CY220" s="68"/>
      <c r="CZ220" s="68"/>
      <c r="DA220" s="68"/>
      <c r="DB220" s="68"/>
      <c r="DC220" s="56"/>
      <c r="DD220" s="13"/>
      <c r="DE220" s="13"/>
      <c r="DF220" s="13"/>
      <c r="DG220" s="13"/>
      <c r="DH220" s="47"/>
      <c r="DI220" s="60"/>
      <c r="DJ220" s="64"/>
      <c r="DK220" s="301"/>
      <c r="DL220" s="301"/>
      <c r="DM220" s="302"/>
      <c r="DN220" s="67" t="s">
        <v>187</v>
      </c>
      <c r="DO220" s="15" t="s">
        <v>188</v>
      </c>
      <c r="DP220" s="15" t="s">
        <v>934</v>
      </c>
      <c r="DQ220" s="15" t="s">
        <v>3757</v>
      </c>
      <c r="DR220" s="2"/>
    </row>
    <row r="221" spans="2:122">
      <c r="B221" s="299">
        <v>401919166</v>
      </c>
      <c r="C221" s="9" t="s">
        <v>1007</v>
      </c>
      <c r="D221" s="9" t="s">
        <v>1029</v>
      </c>
      <c r="E221" s="8">
        <v>2022</v>
      </c>
      <c r="F221" s="9" t="s">
        <v>3636</v>
      </c>
      <c r="G221" s="22" t="s">
        <v>2926</v>
      </c>
      <c r="H221" s="304">
        <v>44115</v>
      </c>
      <c r="I221" s="305">
        <v>41247</v>
      </c>
      <c r="J221" s="68" t="s">
        <v>3770</v>
      </c>
      <c r="K221" s="69" t="s">
        <v>3732</v>
      </c>
      <c r="L221" s="37" t="s">
        <v>3608</v>
      </c>
      <c r="M221" s="138">
        <v>4</v>
      </c>
      <c r="N221" s="10">
        <v>6</v>
      </c>
      <c r="O221" s="207">
        <v>231.7</v>
      </c>
      <c r="P221" s="207">
        <v>79.900000000000006</v>
      </c>
      <c r="Q221" s="207">
        <v>75.599999999999994</v>
      </c>
      <c r="R221" s="207">
        <v>145.4</v>
      </c>
      <c r="S221" s="207"/>
      <c r="T221" s="207"/>
      <c r="U221" s="207">
        <v>8.5</v>
      </c>
      <c r="V221" s="207">
        <v>21.8</v>
      </c>
      <c r="W221" s="207">
        <v>22.9</v>
      </c>
      <c r="X221" s="207">
        <v>47.8</v>
      </c>
      <c r="Y221" s="116"/>
      <c r="Z221" s="207"/>
      <c r="AA221" s="207"/>
      <c r="AB221" s="207"/>
      <c r="AC221" s="10">
        <v>4465</v>
      </c>
      <c r="AD221" s="10">
        <v>6250</v>
      </c>
      <c r="AE221" s="10">
        <v>1785</v>
      </c>
      <c r="AF221" s="27">
        <v>14000</v>
      </c>
      <c r="AG221" s="39" t="s">
        <v>96</v>
      </c>
      <c r="AH221" s="205">
        <v>3.3</v>
      </c>
      <c r="AI221" s="11">
        <v>290</v>
      </c>
      <c r="AJ221" s="11">
        <v>6500</v>
      </c>
      <c r="AK221" s="11">
        <v>265</v>
      </c>
      <c r="AL221" s="11">
        <v>4000</v>
      </c>
      <c r="AM221" s="11">
        <v>24</v>
      </c>
      <c r="AN221" s="11" t="s">
        <v>99</v>
      </c>
      <c r="AO221" s="11" t="s">
        <v>112</v>
      </c>
      <c r="AP221" s="14" t="s">
        <v>146</v>
      </c>
      <c r="AQ221" s="49" t="s">
        <v>152</v>
      </c>
      <c r="AR221" s="40" t="s">
        <v>216</v>
      </c>
      <c r="AS221" s="301" t="s">
        <v>919</v>
      </c>
      <c r="AT221" s="12">
        <v>26</v>
      </c>
      <c r="AU221" s="12">
        <v>21</v>
      </c>
      <c r="AV221" s="12" t="s">
        <v>3810</v>
      </c>
      <c r="AW221" s="30" t="s">
        <v>3955</v>
      </c>
      <c r="AX221" s="12"/>
      <c r="AY221" s="12"/>
      <c r="AZ221" s="12"/>
      <c r="BA221" s="12"/>
      <c r="BB221" s="12"/>
      <c r="BC221" s="12"/>
      <c r="BD221" s="209">
        <v>40.799999999999997</v>
      </c>
      <c r="BE221" s="210">
        <v>62.5</v>
      </c>
      <c r="BF221" s="210">
        <v>43.9</v>
      </c>
      <c r="BG221" s="210">
        <v>66.7</v>
      </c>
      <c r="BH221" s="210">
        <v>40.4</v>
      </c>
      <c r="BI221" s="210">
        <v>62.6</v>
      </c>
      <c r="BJ221" s="210">
        <v>43.6</v>
      </c>
      <c r="BK221" s="211">
        <v>66</v>
      </c>
      <c r="BL221" s="36" t="s">
        <v>264</v>
      </c>
      <c r="BM221" s="8" t="s">
        <v>940</v>
      </c>
      <c r="BN221" s="8" t="s">
        <v>940</v>
      </c>
      <c r="BO221" s="8" t="s">
        <v>2772</v>
      </c>
      <c r="BP221" s="334" t="s">
        <v>4077</v>
      </c>
      <c r="BQ221" s="300" t="s">
        <v>3741</v>
      </c>
      <c r="BR221" s="300" t="s">
        <v>3742</v>
      </c>
      <c r="BS221" s="300"/>
      <c r="BT221" s="349"/>
      <c r="BU221" s="337"/>
      <c r="BV221" s="337"/>
      <c r="BW221" s="337"/>
      <c r="BX221" s="337"/>
      <c r="BY221" s="338"/>
      <c r="BZ221" s="338" t="s">
        <v>3743</v>
      </c>
      <c r="CA221" s="338" t="s">
        <v>2936</v>
      </c>
      <c r="CB221" s="348" t="s">
        <v>3034</v>
      </c>
      <c r="CC221" s="339"/>
      <c r="CD221" s="339"/>
      <c r="CE221" s="339"/>
      <c r="CF221" s="339"/>
      <c r="CG221" s="339"/>
      <c r="CH221" s="347" t="s">
        <v>2805</v>
      </c>
      <c r="CI221" s="340" t="s">
        <v>2800</v>
      </c>
      <c r="CJ221" s="340" t="s">
        <v>2790</v>
      </c>
      <c r="CK221" s="340" t="s">
        <v>2793</v>
      </c>
      <c r="CL221" s="340" t="s">
        <v>2806</v>
      </c>
      <c r="CM221" s="340"/>
      <c r="CN221" s="340"/>
      <c r="CO221" s="340" t="s">
        <v>2790</v>
      </c>
      <c r="CP221" s="340" t="s">
        <v>2790</v>
      </c>
      <c r="CQ221" s="52"/>
      <c r="CR221" s="9"/>
      <c r="CS221" s="9"/>
      <c r="CT221" s="22"/>
      <c r="CU221" s="54"/>
      <c r="CV221" s="68"/>
      <c r="CW221" s="68"/>
      <c r="CX221" s="68"/>
      <c r="CY221" s="68"/>
      <c r="CZ221" s="68"/>
      <c r="DA221" s="68"/>
      <c r="DB221" s="68"/>
      <c r="DC221" s="56"/>
      <c r="DD221" s="13"/>
      <c r="DE221" s="13"/>
      <c r="DF221" s="13"/>
      <c r="DG221" s="13"/>
      <c r="DH221" s="47"/>
      <c r="DI221" s="60"/>
      <c r="DJ221" s="64"/>
      <c r="DK221" s="301"/>
      <c r="DL221" s="301"/>
      <c r="DM221" s="302"/>
      <c r="DN221" s="67" t="s">
        <v>187</v>
      </c>
      <c r="DO221" s="15" t="s">
        <v>188</v>
      </c>
      <c r="DP221" s="15" t="s">
        <v>934</v>
      </c>
      <c r="DQ221" s="15" t="s">
        <v>3757</v>
      </c>
      <c r="DR221" s="2"/>
    </row>
    <row r="222" spans="2:122">
      <c r="B222" s="299">
        <v>401919167</v>
      </c>
      <c r="C222" s="9" t="s">
        <v>1007</v>
      </c>
      <c r="D222" s="9" t="s">
        <v>1029</v>
      </c>
      <c r="E222" s="8">
        <v>2022</v>
      </c>
      <c r="F222" s="9" t="s">
        <v>3670</v>
      </c>
      <c r="G222" s="22" t="s">
        <v>1714</v>
      </c>
      <c r="H222" s="304">
        <v>66245</v>
      </c>
      <c r="I222" s="305">
        <v>61939</v>
      </c>
      <c r="J222" s="68" t="s">
        <v>3730</v>
      </c>
      <c r="K222" s="69" t="s">
        <v>3771</v>
      </c>
      <c r="L222" s="37" t="s">
        <v>3608</v>
      </c>
      <c r="M222" s="138">
        <v>4</v>
      </c>
      <c r="N222" s="10">
        <v>5</v>
      </c>
      <c r="O222" s="207">
        <v>231.7</v>
      </c>
      <c r="P222" s="207">
        <v>79.900000000000006</v>
      </c>
      <c r="Q222" s="207">
        <v>77.2</v>
      </c>
      <c r="R222" s="207">
        <v>145.4</v>
      </c>
      <c r="S222" s="207"/>
      <c r="T222" s="207"/>
      <c r="U222" s="207">
        <v>9.4</v>
      </c>
      <c r="V222" s="207">
        <v>24.3</v>
      </c>
      <c r="W222" s="207">
        <v>25.3</v>
      </c>
      <c r="X222" s="207">
        <v>47.8</v>
      </c>
      <c r="Y222" s="116"/>
      <c r="Z222" s="207"/>
      <c r="AA222" s="207"/>
      <c r="AB222" s="207"/>
      <c r="AC222" s="10">
        <v>4912</v>
      </c>
      <c r="AD222" s="10">
        <v>7050</v>
      </c>
      <c r="AE222" s="10">
        <v>2135</v>
      </c>
      <c r="AF222" s="27">
        <v>13900</v>
      </c>
      <c r="AG222" s="39" t="s">
        <v>184</v>
      </c>
      <c r="AH222" s="205">
        <v>5</v>
      </c>
      <c r="AI222" s="11">
        <v>400</v>
      </c>
      <c r="AJ222" s="11">
        <v>6000</v>
      </c>
      <c r="AK222" s="11">
        <v>410</v>
      </c>
      <c r="AL222" s="11">
        <v>4250</v>
      </c>
      <c r="AM222" s="11">
        <v>32</v>
      </c>
      <c r="AN222" s="11" t="s">
        <v>99</v>
      </c>
      <c r="AO222" s="11" t="s">
        <v>112</v>
      </c>
      <c r="AP222" s="14" t="s">
        <v>133</v>
      </c>
      <c r="AQ222" s="49" t="s">
        <v>152</v>
      </c>
      <c r="AR222" s="40" t="s">
        <v>216</v>
      </c>
      <c r="AS222" s="301" t="s">
        <v>919</v>
      </c>
      <c r="AT222" s="12">
        <v>26</v>
      </c>
      <c r="AU222" s="12">
        <v>19</v>
      </c>
      <c r="AV222" s="12" t="s">
        <v>3806</v>
      </c>
      <c r="AW222" s="30" t="s">
        <v>3944</v>
      </c>
      <c r="AX222" s="12"/>
      <c r="AY222" s="12"/>
      <c r="AZ222" s="12"/>
      <c r="BA222" s="12"/>
      <c r="BB222" s="12"/>
      <c r="BC222" s="12"/>
      <c r="BD222" s="209">
        <v>40.799999999999997</v>
      </c>
      <c r="BE222" s="210">
        <v>62.5</v>
      </c>
      <c r="BF222" s="210">
        <v>43.9</v>
      </c>
      <c r="BG222" s="210">
        <v>66.7</v>
      </c>
      <c r="BH222" s="210">
        <v>40.4</v>
      </c>
      <c r="BI222" s="210">
        <v>62.6</v>
      </c>
      <c r="BJ222" s="210">
        <v>43.6</v>
      </c>
      <c r="BK222" s="211">
        <v>66</v>
      </c>
      <c r="BL222" s="36" t="s">
        <v>264</v>
      </c>
      <c r="BM222" s="8" t="s">
        <v>940</v>
      </c>
      <c r="BN222" s="8" t="s">
        <v>940</v>
      </c>
      <c r="BO222" s="8" t="s">
        <v>2772</v>
      </c>
      <c r="BP222" s="334" t="s">
        <v>4078</v>
      </c>
      <c r="BQ222" s="300" t="s">
        <v>3741</v>
      </c>
      <c r="BR222" s="300" t="s">
        <v>3742</v>
      </c>
      <c r="BS222" s="300"/>
      <c r="BT222" s="349"/>
      <c r="BU222" s="337"/>
      <c r="BV222" s="337"/>
      <c r="BW222" s="337"/>
      <c r="BX222" s="337"/>
      <c r="BY222" s="338"/>
      <c r="BZ222" s="338" t="s">
        <v>3743</v>
      </c>
      <c r="CA222" s="338" t="s">
        <v>2936</v>
      </c>
      <c r="CB222" s="348" t="s">
        <v>3034</v>
      </c>
      <c r="CC222" s="339"/>
      <c r="CD222" s="339"/>
      <c r="CE222" s="339"/>
      <c r="CF222" s="339"/>
      <c r="CG222" s="339"/>
      <c r="CH222" s="347" t="s">
        <v>2805</v>
      </c>
      <c r="CI222" s="340" t="s">
        <v>2800</v>
      </c>
      <c r="CJ222" s="340" t="s">
        <v>2790</v>
      </c>
      <c r="CK222" s="340" t="s">
        <v>2793</v>
      </c>
      <c r="CL222" s="340" t="s">
        <v>2806</v>
      </c>
      <c r="CM222" s="340"/>
      <c r="CN222" s="340"/>
      <c r="CO222" s="340" t="s">
        <v>2790</v>
      </c>
      <c r="CP222" s="340" t="s">
        <v>2790</v>
      </c>
      <c r="CQ222" s="52"/>
      <c r="CR222" s="9"/>
      <c r="CS222" s="9"/>
      <c r="CT222" s="22"/>
      <c r="CU222" s="54"/>
      <c r="CV222" s="68"/>
      <c r="CW222" s="68"/>
      <c r="CX222" s="68"/>
      <c r="CY222" s="68"/>
      <c r="CZ222" s="68"/>
      <c r="DA222" s="68"/>
      <c r="DB222" s="68"/>
      <c r="DC222" s="56"/>
      <c r="DD222" s="13"/>
      <c r="DE222" s="13"/>
      <c r="DF222" s="13"/>
      <c r="DG222" s="13"/>
      <c r="DH222" s="47"/>
      <c r="DI222" s="60"/>
      <c r="DJ222" s="64"/>
      <c r="DK222" s="301"/>
      <c r="DL222" s="301"/>
      <c r="DM222" s="302"/>
      <c r="DN222" s="67" t="s">
        <v>187</v>
      </c>
      <c r="DO222" s="15" t="s">
        <v>188</v>
      </c>
      <c r="DP222" s="15" t="s">
        <v>934</v>
      </c>
      <c r="DQ222" s="15" t="s">
        <v>3757</v>
      </c>
      <c r="DR222" s="2"/>
    </row>
    <row r="223" spans="2:122">
      <c r="B223" s="299">
        <v>401919168</v>
      </c>
      <c r="C223" s="9" t="s">
        <v>1007</v>
      </c>
      <c r="D223" s="9" t="s">
        <v>1029</v>
      </c>
      <c r="E223" s="8">
        <v>2022</v>
      </c>
      <c r="F223" s="9" t="s">
        <v>3632</v>
      </c>
      <c r="G223" s="22" t="s">
        <v>3729</v>
      </c>
      <c r="H223" s="304">
        <v>80435</v>
      </c>
      <c r="I223" s="305">
        <v>75207</v>
      </c>
      <c r="J223" s="68" t="s">
        <v>3734</v>
      </c>
      <c r="K223" s="69" t="s">
        <v>2934</v>
      </c>
      <c r="L223" s="37" t="s">
        <v>3608</v>
      </c>
      <c r="M223" s="138">
        <v>4</v>
      </c>
      <c r="N223" s="10">
        <v>5</v>
      </c>
      <c r="O223" s="207">
        <v>231.7</v>
      </c>
      <c r="P223" s="207">
        <v>79.900000000000006</v>
      </c>
      <c r="Q223" s="207">
        <v>77.2</v>
      </c>
      <c r="R223" s="207">
        <v>145.4</v>
      </c>
      <c r="S223" s="207"/>
      <c r="T223" s="207"/>
      <c r="U223" s="207">
        <v>9.4</v>
      </c>
      <c r="V223" s="207">
        <v>24.3</v>
      </c>
      <c r="W223" s="207">
        <v>25.3</v>
      </c>
      <c r="X223" s="207">
        <v>47.8</v>
      </c>
      <c r="Y223" s="116"/>
      <c r="Z223" s="207"/>
      <c r="AA223" s="207"/>
      <c r="AB223" s="207"/>
      <c r="AC223" s="10">
        <v>4948</v>
      </c>
      <c r="AD223" s="10">
        <v>7050</v>
      </c>
      <c r="AE223" s="10">
        <v>2100</v>
      </c>
      <c r="AF223" s="27">
        <v>13900</v>
      </c>
      <c r="AG223" s="39" t="s">
        <v>96</v>
      </c>
      <c r="AH223" s="205">
        <v>3.5</v>
      </c>
      <c r="AI223" s="11">
        <v>400</v>
      </c>
      <c r="AJ223" s="11">
        <v>6000</v>
      </c>
      <c r="AK223" s="11">
        <v>500</v>
      </c>
      <c r="AL223" s="11">
        <v>3100</v>
      </c>
      <c r="AM223" s="11">
        <v>24</v>
      </c>
      <c r="AN223" s="11" t="s">
        <v>99</v>
      </c>
      <c r="AO223" s="11" t="s">
        <v>112</v>
      </c>
      <c r="AP223" s="14" t="s">
        <v>133</v>
      </c>
      <c r="AQ223" s="49" t="s">
        <v>152</v>
      </c>
      <c r="AR223" s="40" t="s">
        <v>92</v>
      </c>
      <c r="AS223" s="301" t="s">
        <v>93</v>
      </c>
      <c r="AT223" s="12">
        <v>26</v>
      </c>
      <c r="AU223" s="12">
        <v>20</v>
      </c>
      <c r="AV223" s="12" t="s">
        <v>3818</v>
      </c>
      <c r="AW223" s="30" t="s">
        <v>3957</v>
      </c>
      <c r="AX223" s="12"/>
      <c r="AY223" s="12"/>
      <c r="AZ223" s="12"/>
      <c r="BA223" s="12"/>
      <c r="BB223" s="12"/>
      <c r="BC223" s="12"/>
      <c r="BD223" s="209">
        <v>40.799999999999997</v>
      </c>
      <c r="BE223" s="210">
        <v>62.5</v>
      </c>
      <c r="BF223" s="210">
        <v>43.9</v>
      </c>
      <c r="BG223" s="210">
        <v>66.7</v>
      </c>
      <c r="BH223" s="210">
        <v>40.4</v>
      </c>
      <c r="BI223" s="210">
        <v>62.6</v>
      </c>
      <c r="BJ223" s="210">
        <v>43.6</v>
      </c>
      <c r="BK223" s="211">
        <v>66</v>
      </c>
      <c r="BL223" s="36" t="s">
        <v>264</v>
      </c>
      <c r="BM223" s="8" t="s">
        <v>940</v>
      </c>
      <c r="BN223" s="8" t="s">
        <v>940</v>
      </c>
      <c r="BO223" s="8" t="s">
        <v>2772</v>
      </c>
      <c r="BP223" s="334" t="s">
        <v>4079</v>
      </c>
      <c r="BQ223" s="300" t="s">
        <v>3741</v>
      </c>
      <c r="BR223" s="300" t="s">
        <v>3742</v>
      </c>
      <c r="BS223" s="300"/>
      <c r="BT223" s="349"/>
      <c r="BU223" s="337"/>
      <c r="BV223" s="337"/>
      <c r="BW223" s="337"/>
      <c r="BX223" s="337"/>
      <c r="BY223" s="338"/>
      <c r="BZ223" s="338" t="s">
        <v>3743</v>
      </c>
      <c r="CA223" s="338" t="s">
        <v>2936</v>
      </c>
      <c r="CB223" s="348" t="s">
        <v>3034</v>
      </c>
      <c r="CC223" s="339"/>
      <c r="CD223" s="339"/>
      <c r="CE223" s="339"/>
      <c r="CF223" s="339"/>
      <c r="CG223" s="339"/>
      <c r="CH223" s="347" t="s">
        <v>2805</v>
      </c>
      <c r="CI223" s="340" t="s">
        <v>2800</v>
      </c>
      <c r="CJ223" s="340" t="s">
        <v>2790</v>
      </c>
      <c r="CK223" s="340" t="s">
        <v>2793</v>
      </c>
      <c r="CL223" s="340" t="s">
        <v>2806</v>
      </c>
      <c r="CM223" s="340"/>
      <c r="CN223" s="340"/>
      <c r="CO223" s="340" t="s">
        <v>2790</v>
      </c>
      <c r="CP223" s="340" t="s">
        <v>2790</v>
      </c>
      <c r="CQ223" s="52"/>
      <c r="CR223" s="9"/>
      <c r="CS223" s="9"/>
      <c r="CT223" s="22"/>
      <c r="CU223" s="54"/>
      <c r="CV223" s="68"/>
      <c r="CW223" s="68"/>
      <c r="CX223" s="68"/>
      <c r="CY223" s="68"/>
      <c r="CZ223" s="68"/>
      <c r="DA223" s="68"/>
      <c r="DB223" s="68"/>
      <c r="DC223" s="56"/>
      <c r="DD223" s="13"/>
      <c r="DE223" s="13"/>
      <c r="DF223" s="13"/>
      <c r="DG223" s="13"/>
      <c r="DH223" s="47"/>
      <c r="DI223" s="60"/>
      <c r="DJ223" s="64"/>
      <c r="DK223" s="301"/>
      <c r="DL223" s="301"/>
      <c r="DM223" s="302"/>
      <c r="DN223" s="67" t="s">
        <v>187</v>
      </c>
      <c r="DO223" s="15" t="s">
        <v>188</v>
      </c>
      <c r="DP223" s="15" t="s">
        <v>934</v>
      </c>
      <c r="DQ223" s="15" t="s">
        <v>3757</v>
      </c>
      <c r="DR223" s="2"/>
    </row>
    <row r="224" spans="2:122">
      <c r="B224" s="299">
        <v>401919161</v>
      </c>
      <c r="C224" s="9" t="s">
        <v>1007</v>
      </c>
      <c r="D224" s="9" t="s">
        <v>1029</v>
      </c>
      <c r="E224" s="8">
        <v>2022</v>
      </c>
      <c r="F224" s="9" t="s">
        <v>3648</v>
      </c>
      <c r="G224" s="22" t="s">
        <v>1702</v>
      </c>
      <c r="H224" s="304">
        <v>51565</v>
      </c>
      <c r="I224" s="305">
        <v>48213</v>
      </c>
      <c r="J224" s="68" t="s">
        <v>3775</v>
      </c>
      <c r="K224" s="69" t="s">
        <v>2932</v>
      </c>
      <c r="L224" s="37" t="s">
        <v>3608</v>
      </c>
      <c r="M224" s="138">
        <v>4</v>
      </c>
      <c r="N224" s="10">
        <v>6</v>
      </c>
      <c r="O224" s="207">
        <v>243.5</v>
      </c>
      <c r="P224" s="207">
        <v>79.900000000000006</v>
      </c>
      <c r="Q224" s="207">
        <v>75.8</v>
      </c>
      <c r="R224" s="207">
        <v>157.19999999999999</v>
      </c>
      <c r="S224" s="207"/>
      <c r="T224" s="207"/>
      <c r="U224" s="207">
        <v>8.1999999999999993</v>
      </c>
      <c r="V224" s="207">
        <v>21</v>
      </c>
      <c r="W224" s="207">
        <v>23.9</v>
      </c>
      <c r="X224" s="207">
        <v>51.1</v>
      </c>
      <c r="Y224" s="116"/>
      <c r="Z224" s="207"/>
      <c r="AA224" s="207"/>
      <c r="AB224" s="207"/>
      <c r="AC224" s="10">
        <v>4616</v>
      </c>
      <c r="AD224" s="10">
        <v>6450</v>
      </c>
      <c r="AE224" s="10">
        <v>1830</v>
      </c>
      <c r="AF224" s="27">
        <v>14000</v>
      </c>
      <c r="AG224" s="39" t="s">
        <v>96</v>
      </c>
      <c r="AH224" s="205">
        <v>2.7</v>
      </c>
      <c r="AI224" s="11">
        <v>325</v>
      </c>
      <c r="AJ224" s="11">
        <v>5000</v>
      </c>
      <c r="AK224" s="11">
        <v>400</v>
      </c>
      <c r="AL224" s="11">
        <v>3000</v>
      </c>
      <c r="AM224" s="11">
        <v>24</v>
      </c>
      <c r="AN224" s="11" t="s">
        <v>99</v>
      </c>
      <c r="AO224" s="11" t="s">
        <v>112</v>
      </c>
      <c r="AP224" s="14" t="s">
        <v>146</v>
      </c>
      <c r="AQ224" s="49" t="s">
        <v>152</v>
      </c>
      <c r="AR224" s="40" t="s">
        <v>92</v>
      </c>
      <c r="AS224" s="301" t="s">
        <v>93</v>
      </c>
      <c r="AT224" s="12">
        <v>26</v>
      </c>
      <c r="AU224" s="12">
        <v>22</v>
      </c>
      <c r="AV224" s="12" t="s">
        <v>3848</v>
      </c>
      <c r="AW224" s="30" t="s">
        <v>3954</v>
      </c>
      <c r="AX224" s="12"/>
      <c r="AY224" s="12"/>
      <c r="AZ224" s="12"/>
      <c r="BA224" s="12"/>
      <c r="BB224" s="12"/>
      <c r="BC224" s="12"/>
      <c r="BD224" s="209">
        <v>40.799999999999997</v>
      </c>
      <c r="BE224" s="210">
        <v>62.5</v>
      </c>
      <c r="BF224" s="210">
        <v>43.9</v>
      </c>
      <c r="BG224" s="210">
        <v>66.7</v>
      </c>
      <c r="BH224" s="210">
        <v>40.4</v>
      </c>
      <c r="BI224" s="210">
        <v>62.6</v>
      </c>
      <c r="BJ224" s="210">
        <v>43.6</v>
      </c>
      <c r="BK224" s="211">
        <v>66</v>
      </c>
      <c r="BL224" s="36" t="s">
        <v>264</v>
      </c>
      <c r="BM224" s="8" t="s">
        <v>940</v>
      </c>
      <c r="BN224" s="8" t="s">
        <v>940</v>
      </c>
      <c r="BO224" s="8" t="s">
        <v>2772</v>
      </c>
      <c r="BP224" s="334" t="s">
        <v>4080</v>
      </c>
      <c r="BQ224" s="300" t="s">
        <v>3741</v>
      </c>
      <c r="BR224" s="300" t="s">
        <v>3742</v>
      </c>
      <c r="BS224" s="300"/>
      <c r="BT224" s="349"/>
      <c r="BU224" s="337"/>
      <c r="BV224" s="337"/>
      <c r="BW224" s="337"/>
      <c r="BX224" s="337"/>
      <c r="BY224" s="338"/>
      <c r="BZ224" s="338" t="s">
        <v>3743</v>
      </c>
      <c r="CA224" s="338" t="s">
        <v>2936</v>
      </c>
      <c r="CB224" s="348" t="s">
        <v>3034</v>
      </c>
      <c r="CC224" s="339"/>
      <c r="CD224" s="339"/>
      <c r="CE224" s="339"/>
      <c r="CF224" s="339"/>
      <c r="CG224" s="339"/>
      <c r="CH224" s="347" t="s">
        <v>2805</v>
      </c>
      <c r="CI224" s="340" t="s">
        <v>2800</v>
      </c>
      <c r="CJ224" s="340" t="s">
        <v>2790</v>
      </c>
      <c r="CK224" s="340" t="s">
        <v>2793</v>
      </c>
      <c r="CL224" s="340" t="s">
        <v>2806</v>
      </c>
      <c r="CM224" s="340"/>
      <c r="CN224" s="340"/>
      <c r="CO224" s="340" t="s">
        <v>2790</v>
      </c>
      <c r="CP224" s="340" t="s">
        <v>2790</v>
      </c>
      <c r="CQ224" s="52"/>
      <c r="CR224" s="9"/>
      <c r="CS224" s="9"/>
      <c r="CT224" s="22"/>
      <c r="CU224" s="54"/>
      <c r="CV224" s="68"/>
      <c r="CW224" s="68"/>
      <c r="CX224" s="68"/>
      <c r="CY224" s="68"/>
      <c r="CZ224" s="68"/>
      <c r="DA224" s="68"/>
      <c r="DB224" s="68"/>
      <c r="DC224" s="56"/>
      <c r="DD224" s="13"/>
      <c r="DE224" s="13"/>
      <c r="DF224" s="13"/>
      <c r="DG224" s="13"/>
      <c r="DH224" s="47"/>
      <c r="DI224" s="60"/>
      <c r="DJ224" s="64"/>
      <c r="DK224" s="301"/>
      <c r="DL224" s="301"/>
      <c r="DM224" s="302"/>
      <c r="DN224" s="67" t="s">
        <v>187</v>
      </c>
      <c r="DO224" s="15" t="s">
        <v>188</v>
      </c>
      <c r="DP224" s="15" t="s">
        <v>934</v>
      </c>
      <c r="DQ224" s="15" t="s">
        <v>3757</v>
      </c>
      <c r="DR224" s="2"/>
    </row>
    <row r="225" spans="2:122">
      <c r="B225" s="299">
        <v>401919162</v>
      </c>
      <c r="C225" s="9" t="s">
        <v>1007</v>
      </c>
      <c r="D225" s="9" t="s">
        <v>1029</v>
      </c>
      <c r="E225" s="8">
        <v>2022</v>
      </c>
      <c r="F225" s="9" t="s">
        <v>3648</v>
      </c>
      <c r="G225" s="22" t="s">
        <v>1706</v>
      </c>
      <c r="H225" s="304">
        <v>56825</v>
      </c>
      <c r="I225" s="305">
        <v>53132</v>
      </c>
      <c r="J225" s="68" t="s">
        <v>3775</v>
      </c>
      <c r="K225" s="69" t="s">
        <v>2932</v>
      </c>
      <c r="L225" s="37" t="s">
        <v>3608</v>
      </c>
      <c r="M225" s="138">
        <v>4</v>
      </c>
      <c r="N225" s="10">
        <v>6</v>
      </c>
      <c r="O225" s="207">
        <v>243.5</v>
      </c>
      <c r="P225" s="207">
        <v>79.900000000000006</v>
      </c>
      <c r="Q225" s="207">
        <v>77.599999999999994</v>
      </c>
      <c r="R225" s="207">
        <v>157.19999999999999</v>
      </c>
      <c r="S225" s="207"/>
      <c r="T225" s="207"/>
      <c r="U225" s="207">
        <v>8.8000000000000007</v>
      </c>
      <c r="V225" s="207">
        <v>24</v>
      </c>
      <c r="W225" s="207">
        <v>26.3</v>
      </c>
      <c r="X225" s="207">
        <v>51.1</v>
      </c>
      <c r="Y225" s="116"/>
      <c r="Z225" s="207"/>
      <c r="AA225" s="207"/>
      <c r="AB225" s="207"/>
      <c r="AC225" s="10">
        <v>5014</v>
      </c>
      <c r="AD225" s="10">
        <v>7150</v>
      </c>
      <c r="AE225" s="10">
        <v>2135</v>
      </c>
      <c r="AF225" s="27">
        <v>13800</v>
      </c>
      <c r="AG225" s="39" t="s">
        <v>184</v>
      </c>
      <c r="AH225" s="205">
        <v>5</v>
      </c>
      <c r="AI225" s="11">
        <v>400</v>
      </c>
      <c r="AJ225" s="11">
        <v>6000</v>
      </c>
      <c r="AK225" s="11">
        <v>410</v>
      </c>
      <c r="AL225" s="11">
        <v>4250</v>
      </c>
      <c r="AM225" s="11">
        <v>32</v>
      </c>
      <c r="AN225" s="11" t="s">
        <v>99</v>
      </c>
      <c r="AO225" s="11" t="s">
        <v>112</v>
      </c>
      <c r="AP225" s="14" t="s">
        <v>133</v>
      </c>
      <c r="AQ225" s="49" t="s">
        <v>152</v>
      </c>
      <c r="AR225" s="40" t="s">
        <v>216</v>
      </c>
      <c r="AS225" s="301" t="s">
        <v>919</v>
      </c>
      <c r="AT225" s="12">
        <v>26</v>
      </c>
      <c r="AU225" s="12">
        <v>19</v>
      </c>
      <c r="AV225" s="12" t="s">
        <v>3806</v>
      </c>
      <c r="AW225" s="30" t="s">
        <v>3944</v>
      </c>
      <c r="AX225" s="12"/>
      <c r="AY225" s="12"/>
      <c r="AZ225" s="12"/>
      <c r="BA225" s="12"/>
      <c r="BB225" s="12"/>
      <c r="BC225" s="12"/>
      <c r="BD225" s="209">
        <v>40.799999999999997</v>
      </c>
      <c r="BE225" s="210">
        <v>62.5</v>
      </c>
      <c r="BF225" s="210">
        <v>43.9</v>
      </c>
      <c r="BG225" s="210">
        <v>66.7</v>
      </c>
      <c r="BH225" s="210">
        <v>40.4</v>
      </c>
      <c r="BI225" s="210">
        <v>62.6</v>
      </c>
      <c r="BJ225" s="210">
        <v>43.6</v>
      </c>
      <c r="BK225" s="211">
        <v>66</v>
      </c>
      <c r="BL225" s="36" t="s">
        <v>264</v>
      </c>
      <c r="BM225" s="8" t="s">
        <v>940</v>
      </c>
      <c r="BN225" s="8" t="s">
        <v>940</v>
      </c>
      <c r="BO225" s="8" t="s">
        <v>2772</v>
      </c>
      <c r="BP225" s="334" t="s">
        <v>4081</v>
      </c>
      <c r="BQ225" s="300" t="s">
        <v>3741</v>
      </c>
      <c r="BR225" s="300" t="s">
        <v>3742</v>
      </c>
      <c r="BS225" s="300"/>
      <c r="BT225" s="349"/>
      <c r="BU225" s="337"/>
      <c r="BV225" s="337"/>
      <c r="BW225" s="337"/>
      <c r="BX225" s="337"/>
      <c r="BY225" s="338"/>
      <c r="BZ225" s="338" t="s">
        <v>3743</v>
      </c>
      <c r="CA225" s="338" t="s">
        <v>2936</v>
      </c>
      <c r="CB225" s="348" t="s">
        <v>3034</v>
      </c>
      <c r="CC225" s="339"/>
      <c r="CD225" s="339"/>
      <c r="CE225" s="339"/>
      <c r="CF225" s="339"/>
      <c r="CG225" s="339"/>
      <c r="CH225" s="347" t="s">
        <v>2805</v>
      </c>
      <c r="CI225" s="340" t="s">
        <v>2800</v>
      </c>
      <c r="CJ225" s="340" t="s">
        <v>2790</v>
      </c>
      <c r="CK225" s="340" t="s">
        <v>2793</v>
      </c>
      <c r="CL225" s="340" t="s">
        <v>2806</v>
      </c>
      <c r="CM225" s="340"/>
      <c r="CN225" s="340"/>
      <c r="CO225" s="340" t="s">
        <v>2790</v>
      </c>
      <c r="CP225" s="340" t="s">
        <v>2790</v>
      </c>
      <c r="CQ225" s="52"/>
      <c r="CR225" s="9"/>
      <c r="CS225" s="9"/>
      <c r="CT225" s="22"/>
      <c r="CU225" s="54"/>
      <c r="CV225" s="68"/>
      <c r="CW225" s="68"/>
      <c r="CX225" s="68"/>
      <c r="CY225" s="68"/>
      <c r="CZ225" s="68"/>
      <c r="DA225" s="68"/>
      <c r="DB225" s="68"/>
      <c r="DC225" s="56"/>
      <c r="DD225" s="13"/>
      <c r="DE225" s="13"/>
      <c r="DF225" s="13"/>
      <c r="DG225" s="13"/>
      <c r="DH225" s="47"/>
      <c r="DI225" s="60"/>
      <c r="DJ225" s="64"/>
      <c r="DK225" s="301"/>
      <c r="DL225" s="301"/>
      <c r="DM225" s="302"/>
      <c r="DN225" s="67" t="s">
        <v>187</v>
      </c>
      <c r="DO225" s="15" t="s">
        <v>188</v>
      </c>
      <c r="DP225" s="15" t="s">
        <v>934</v>
      </c>
      <c r="DQ225" s="15" t="s">
        <v>3757</v>
      </c>
      <c r="DR225" s="2"/>
    </row>
    <row r="226" spans="2:122">
      <c r="B226" s="299">
        <v>401919163</v>
      </c>
      <c r="C226" s="9" t="s">
        <v>1007</v>
      </c>
      <c r="D226" s="9" t="s">
        <v>1029</v>
      </c>
      <c r="E226" s="8">
        <v>2022</v>
      </c>
      <c r="F226" s="9" t="s">
        <v>3637</v>
      </c>
      <c r="G226" s="22" t="s">
        <v>1693</v>
      </c>
      <c r="H226" s="304">
        <v>40315</v>
      </c>
      <c r="I226" s="305">
        <v>38501</v>
      </c>
      <c r="J226" s="68" t="s">
        <v>3769</v>
      </c>
      <c r="K226" s="69" t="s">
        <v>2933</v>
      </c>
      <c r="L226" s="37" t="s">
        <v>3608</v>
      </c>
      <c r="M226" s="138">
        <v>4</v>
      </c>
      <c r="N226" s="10">
        <v>6</v>
      </c>
      <c r="O226" s="207">
        <v>243.5</v>
      </c>
      <c r="P226" s="207">
        <v>79.900000000000006</v>
      </c>
      <c r="Q226" s="207">
        <v>75.8</v>
      </c>
      <c r="R226" s="207">
        <v>157.19999999999999</v>
      </c>
      <c r="S226" s="207"/>
      <c r="T226" s="207"/>
      <c r="U226" s="207">
        <v>8.1999999999999993</v>
      </c>
      <c r="V226" s="207">
        <v>21</v>
      </c>
      <c r="W226" s="207">
        <v>23.9</v>
      </c>
      <c r="X226" s="207">
        <v>51.1</v>
      </c>
      <c r="Y226" s="116"/>
      <c r="Z226" s="207"/>
      <c r="AA226" s="207"/>
      <c r="AB226" s="207"/>
      <c r="AC226" s="10">
        <v>4616</v>
      </c>
      <c r="AD226" s="10">
        <v>6450</v>
      </c>
      <c r="AE226" s="10">
        <v>1830</v>
      </c>
      <c r="AF226" s="27">
        <v>14000</v>
      </c>
      <c r="AG226" s="39" t="s">
        <v>96</v>
      </c>
      <c r="AH226" s="205">
        <v>2.7</v>
      </c>
      <c r="AI226" s="11">
        <v>325</v>
      </c>
      <c r="AJ226" s="11">
        <v>5000</v>
      </c>
      <c r="AK226" s="11">
        <v>400</v>
      </c>
      <c r="AL226" s="11">
        <v>3000</v>
      </c>
      <c r="AM226" s="11">
        <v>24</v>
      </c>
      <c r="AN226" s="11" t="s">
        <v>99</v>
      </c>
      <c r="AO226" s="11" t="s">
        <v>112</v>
      </c>
      <c r="AP226" s="14" t="s">
        <v>146</v>
      </c>
      <c r="AQ226" s="49" t="s">
        <v>152</v>
      </c>
      <c r="AR226" s="40" t="s">
        <v>92</v>
      </c>
      <c r="AS226" s="301" t="s">
        <v>93</v>
      </c>
      <c r="AT226" s="12">
        <v>26</v>
      </c>
      <c r="AU226" s="12">
        <v>22</v>
      </c>
      <c r="AV226" s="12" t="s">
        <v>3848</v>
      </c>
      <c r="AW226" s="30" t="s">
        <v>3954</v>
      </c>
      <c r="AX226" s="12"/>
      <c r="AY226" s="12"/>
      <c r="AZ226" s="12"/>
      <c r="BA226" s="12"/>
      <c r="BB226" s="12"/>
      <c r="BC226" s="12"/>
      <c r="BD226" s="209">
        <v>40.799999999999997</v>
      </c>
      <c r="BE226" s="210">
        <v>62.5</v>
      </c>
      <c r="BF226" s="210">
        <v>43.9</v>
      </c>
      <c r="BG226" s="210">
        <v>66.7</v>
      </c>
      <c r="BH226" s="210">
        <v>40.4</v>
      </c>
      <c r="BI226" s="210">
        <v>62.6</v>
      </c>
      <c r="BJ226" s="210">
        <v>43.6</v>
      </c>
      <c r="BK226" s="211">
        <v>66</v>
      </c>
      <c r="BL226" s="36" t="s">
        <v>264</v>
      </c>
      <c r="BM226" s="8" t="s">
        <v>940</v>
      </c>
      <c r="BN226" s="8" t="s">
        <v>940</v>
      </c>
      <c r="BO226" s="8" t="s">
        <v>2772</v>
      </c>
      <c r="BP226" s="334" t="s">
        <v>4082</v>
      </c>
      <c r="BQ226" s="300" t="s">
        <v>3741</v>
      </c>
      <c r="BR226" s="300" t="s">
        <v>3742</v>
      </c>
      <c r="BS226" s="300"/>
      <c r="BT226" s="349"/>
      <c r="BU226" s="337"/>
      <c r="BV226" s="337"/>
      <c r="BW226" s="337"/>
      <c r="BX226" s="337"/>
      <c r="BY226" s="338"/>
      <c r="BZ226" s="338" t="s">
        <v>3743</v>
      </c>
      <c r="CA226" s="338" t="s">
        <v>2936</v>
      </c>
      <c r="CB226" s="348" t="s">
        <v>3034</v>
      </c>
      <c r="CC226" s="339"/>
      <c r="CD226" s="339"/>
      <c r="CE226" s="339"/>
      <c r="CF226" s="339"/>
      <c r="CG226" s="339"/>
      <c r="CH226" s="347" t="s">
        <v>2805</v>
      </c>
      <c r="CI226" s="340" t="s">
        <v>2800</v>
      </c>
      <c r="CJ226" s="340" t="s">
        <v>2790</v>
      </c>
      <c r="CK226" s="340" t="s">
        <v>2793</v>
      </c>
      <c r="CL226" s="340" t="s">
        <v>2806</v>
      </c>
      <c r="CM226" s="340"/>
      <c r="CN226" s="340"/>
      <c r="CO226" s="340" t="s">
        <v>2790</v>
      </c>
      <c r="CP226" s="340" t="s">
        <v>2790</v>
      </c>
      <c r="CQ226" s="52"/>
      <c r="CR226" s="9"/>
      <c r="CS226" s="9"/>
      <c r="CT226" s="22"/>
      <c r="CU226" s="54"/>
      <c r="CV226" s="68"/>
      <c r="CW226" s="68"/>
      <c r="CX226" s="68"/>
      <c r="CY226" s="68"/>
      <c r="CZ226" s="68"/>
      <c r="DA226" s="68"/>
      <c r="DB226" s="68"/>
      <c r="DC226" s="56"/>
      <c r="DD226" s="13"/>
      <c r="DE226" s="13"/>
      <c r="DF226" s="13"/>
      <c r="DG226" s="13"/>
      <c r="DH226" s="47"/>
      <c r="DI226" s="60"/>
      <c r="DJ226" s="64"/>
      <c r="DK226" s="301"/>
      <c r="DL226" s="301"/>
      <c r="DM226" s="302"/>
      <c r="DN226" s="67" t="s">
        <v>187</v>
      </c>
      <c r="DO226" s="15" t="s">
        <v>188</v>
      </c>
      <c r="DP226" s="15" t="s">
        <v>934</v>
      </c>
      <c r="DQ226" s="15" t="s">
        <v>3757</v>
      </c>
      <c r="DR226" s="2"/>
    </row>
    <row r="227" spans="2:122">
      <c r="B227" s="299">
        <v>401919164</v>
      </c>
      <c r="C227" s="9" t="s">
        <v>1007</v>
      </c>
      <c r="D227" s="9" t="s">
        <v>1029</v>
      </c>
      <c r="E227" s="8">
        <v>2022</v>
      </c>
      <c r="F227" s="9" t="s">
        <v>3637</v>
      </c>
      <c r="G227" s="22" t="s">
        <v>1696</v>
      </c>
      <c r="H227" s="304">
        <v>45615</v>
      </c>
      <c r="I227" s="305">
        <v>43562</v>
      </c>
      <c r="J227" s="68" t="s">
        <v>3769</v>
      </c>
      <c r="K227" s="69" t="s">
        <v>2933</v>
      </c>
      <c r="L227" s="37" t="s">
        <v>3608</v>
      </c>
      <c r="M227" s="138">
        <v>4</v>
      </c>
      <c r="N227" s="10">
        <v>6</v>
      </c>
      <c r="O227" s="207">
        <v>243.5</v>
      </c>
      <c r="P227" s="207">
        <v>79.900000000000006</v>
      </c>
      <c r="Q227" s="207">
        <v>77.599999999999994</v>
      </c>
      <c r="R227" s="207">
        <v>157.19999999999999</v>
      </c>
      <c r="S227" s="207"/>
      <c r="T227" s="207"/>
      <c r="U227" s="207">
        <v>8.8000000000000007</v>
      </c>
      <c r="V227" s="207">
        <v>24</v>
      </c>
      <c r="W227" s="207">
        <v>26.3</v>
      </c>
      <c r="X227" s="207">
        <v>51.1</v>
      </c>
      <c r="Y227" s="116"/>
      <c r="Z227" s="207"/>
      <c r="AA227" s="207"/>
      <c r="AB227" s="207"/>
      <c r="AC227" s="10">
        <v>5014</v>
      </c>
      <c r="AD227" s="10">
        <v>7150</v>
      </c>
      <c r="AE227" s="10">
        <v>2135</v>
      </c>
      <c r="AF227" s="27">
        <v>13800</v>
      </c>
      <c r="AG227" s="39" t="s">
        <v>184</v>
      </c>
      <c r="AH227" s="205">
        <v>5</v>
      </c>
      <c r="AI227" s="11">
        <v>400</v>
      </c>
      <c r="AJ227" s="11">
        <v>6000</v>
      </c>
      <c r="AK227" s="11">
        <v>410</v>
      </c>
      <c r="AL227" s="11">
        <v>4250</v>
      </c>
      <c r="AM227" s="11">
        <v>32</v>
      </c>
      <c r="AN227" s="11" t="s">
        <v>99</v>
      </c>
      <c r="AO227" s="11" t="s">
        <v>112</v>
      </c>
      <c r="AP227" s="14" t="s">
        <v>133</v>
      </c>
      <c r="AQ227" s="49" t="s">
        <v>152</v>
      </c>
      <c r="AR227" s="40" t="s">
        <v>216</v>
      </c>
      <c r="AS227" s="301" t="s">
        <v>919</v>
      </c>
      <c r="AT227" s="12">
        <v>26</v>
      </c>
      <c r="AU227" s="12">
        <v>19</v>
      </c>
      <c r="AV227" s="12" t="s">
        <v>3806</v>
      </c>
      <c r="AW227" s="30" t="s">
        <v>3944</v>
      </c>
      <c r="AX227" s="12"/>
      <c r="AY227" s="12"/>
      <c r="AZ227" s="12"/>
      <c r="BA227" s="12"/>
      <c r="BB227" s="12"/>
      <c r="BC227" s="12"/>
      <c r="BD227" s="209">
        <v>40.799999999999997</v>
      </c>
      <c r="BE227" s="210">
        <v>62.5</v>
      </c>
      <c r="BF227" s="210">
        <v>43.9</v>
      </c>
      <c r="BG227" s="210">
        <v>66.7</v>
      </c>
      <c r="BH227" s="210">
        <v>40.4</v>
      </c>
      <c r="BI227" s="210">
        <v>62.6</v>
      </c>
      <c r="BJ227" s="210">
        <v>43.6</v>
      </c>
      <c r="BK227" s="211">
        <v>66</v>
      </c>
      <c r="BL227" s="36" t="s">
        <v>264</v>
      </c>
      <c r="BM227" s="8" t="s">
        <v>940</v>
      </c>
      <c r="BN227" s="8" t="s">
        <v>940</v>
      </c>
      <c r="BO227" s="8" t="s">
        <v>2772</v>
      </c>
      <c r="BP227" s="334" t="s">
        <v>4083</v>
      </c>
      <c r="BQ227" s="300" t="s">
        <v>3741</v>
      </c>
      <c r="BR227" s="300" t="s">
        <v>3742</v>
      </c>
      <c r="BS227" s="300"/>
      <c r="BT227" s="349"/>
      <c r="BU227" s="337"/>
      <c r="BV227" s="337"/>
      <c r="BW227" s="337"/>
      <c r="BX227" s="337"/>
      <c r="BY227" s="338"/>
      <c r="BZ227" s="338" t="s">
        <v>3743</v>
      </c>
      <c r="CA227" s="338" t="s">
        <v>2936</v>
      </c>
      <c r="CB227" s="348" t="s">
        <v>3034</v>
      </c>
      <c r="CC227" s="339"/>
      <c r="CD227" s="339"/>
      <c r="CE227" s="339"/>
      <c r="CF227" s="339"/>
      <c r="CG227" s="339"/>
      <c r="CH227" s="347" t="s">
        <v>2805</v>
      </c>
      <c r="CI227" s="340" t="s">
        <v>2800</v>
      </c>
      <c r="CJ227" s="340" t="s">
        <v>2790</v>
      </c>
      <c r="CK227" s="340" t="s">
        <v>2793</v>
      </c>
      <c r="CL227" s="340" t="s">
        <v>2806</v>
      </c>
      <c r="CM227" s="340"/>
      <c r="CN227" s="340"/>
      <c r="CO227" s="340" t="s">
        <v>2790</v>
      </c>
      <c r="CP227" s="340" t="s">
        <v>2790</v>
      </c>
      <c r="CQ227" s="52"/>
      <c r="CR227" s="9"/>
      <c r="CS227" s="9"/>
      <c r="CT227" s="22"/>
      <c r="CU227" s="54"/>
      <c r="CV227" s="68"/>
      <c r="CW227" s="68"/>
      <c r="CX227" s="68"/>
      <c r="CY227" s="68"/>
      <c r="CZ227" s="68"/>
      <c r="DA227" s="68"/>
      <c r="DB227" s="68"/>
      <c r="DC227" s="56"/>
      <c r="DD227" s="13"/>
      <c r="DE227" s="13"/>
      <c r="DF227" s="13"/>
      <c r="DG227" s="13"/>
      <c r="DH227" s="47"/>
      <c r="DI227" s="60"/>
      <c r="DJ227" s="64"/>
      <c r="DK227" s="301"/>
      <c r="DL227" s="301"/>
      <c r="DM227" s="302"/>
      <c r="DN227" s="67" t="s">
        <v>187</v>
      </c>
      <c r="DO227" s="15" t="s">
        <v>188</v>
      </c>
      <c r="DP227" s="15" t="s">
        <v>934</v>
      </c>
      <c r="DQ227" s="15" t="s">
        <v>3757</v>
      </c>
      <c r="DR227" s="2"/>
    </row>
    <row r="228" spans="2:122">
      <c r="B228" s="299">
        <v>401919141</v>
      </c>
      <c r="C228" s="9" t="s">
        <v>1007</v>
      </c>
      <c r="D228" s="9" t="s">
        <v>1029</v>
      </c>
      <c r="E228" s="8">
        <v>2022</v>
      </c>
      <c r="F228" s="9" t="s">
        <v>3637</v>
      </c>
      <c r="G228" s="22" t="s">
        <v>2925</v>
      </c>
      <c r="H228" s="304">
        <v>39090</v>
      </c>
      <c r="I228" s="305">
        <v>37331</v>
      </c>
      <c r="J228" s="68" t="s">
        <v>3769</v>
      </c>
      <c r="K228" s="69" t="s">
        <v>2933</v>
      </c>
      <c r="L228" s="37" t="s">
        <v>3609</v>
      </c>
      <c r="M228" s="138">
        <v>4</v>
      </c>
      <c r="N228" s="10">
        <v>6</v>
      </c>
      <c r="O228" s="207">
        <v>231.7</v>
      </c>
      <c r="P228" s="207">
        <v>79.900000000000006</v>
      </c>
      <c r="Q228" s="207">
        <v>77.2</v>
      </c>
      <c r="R228" s="207">
        <v>145.4</v>
      </c>
      <c r="S228" s="207"/>
      <c r="T228" s="207"/>
      <c r="U228" s="207">
        <v>9.4</v>
      </c>
      <c r="V228" s="207">
        <v>24.6</v>
      </c>
      <c r="W228" s="207">
        <v>25.4</v>
      </c>
      <c r="X228" s="207">
        <v>47.8</v>
      </c>
      <c r="Y228" s="116"/>
      <c r="Z228" s="207"/>
      <c r="AA228" s="207"/>
      <c r="AB228" s="207"/>
      <c r="AC228" s="10">
        <v>4598</v>
      </c>
      <c r="AD228" s="10">
        <v>6480</v>
      </c>
      <c r="AE228" s="10">
        <v>1880</v>
      </c>
      <c r="AF228" s="27">
        <v>12300</v>
      </c>
      <c r="AG228" s="39" t="s">
        <v>96</v>
      </c>
      <c r="AH228" s="205">
        <v>3.3</v>
      </c>
      <c r="AI228" s="11">
        <v>290</v>
      </c>
      <c r="AJ228" s="11">
        <v>6500</v>
      </c>
      <c r="AK228" s="11">
        <v>265</v>
      </c>
      <c r="AL228" s="11">
        <v>4000</v>
      </c>
      <c r="AM228" s="11">
        <v>24</v>
      </c>
      <c r="AN228" s="11" t="s">
        <v>99</v>
      </c>
      <c r="AO228" s="11" t="s">
        <v>112</v>
      </c>
      <c r="AP228" s="14" t="s">
        <v>133</v>
      </c>
      <c r="AQ228" s="49" t="s">
        <v>152</v>
      </c>
      <c r="AR228" s="40" t="s">
        <v>216</v>
      </c>
      <c r="AS228" s="301" t="s">
        <v>919</v>
      </c>
      <c r="AT228" s="12">
        <v>23</v>
      </c>
      <c r="AU228" s="12">
        <v>20</v>
      </c>
      <c r="AV228" s="12" t="s">
        <v>3924</v>
      </c>
      <c r="AW228" s="30" t="s">
        <v>3951</v>
      </c>
      <c r="AX228" s="12"/>
      <c r="AY228" s="12"/>
      <c r="AZ228" s="12"/>
      <c r="BA228" s="12"/>
      <c r="BB228" s="12"/>
      <c r="BC228" s="12"/>
      <c r="BD228" s="209">
        <v>40.799999999999997</v>
      </c>
      <c r="BE228" s="210">
        <v>62.5</v>
      </c>
      <c r="BF228" s="210">
        <v>43.9</v>
      </c>
      <c r="BG228" s="210">
        <v>66.7</v>
      </c>
      <c r="BH228" s="210">
        <v>40.299999999999997</v>
      </c>
      <c r="BI228" s="210">
        <v>62.6</v>
      </c>
      <c r="BJ228" s="210">
        <v>33.5</v>
      </c>
      <c r="BK228" s="211">
        <v>66.099999999999994</v>
      </c>
      <c r="BL228" s="36" t="s">
        <v>264</v>
      </c>
      <c r="BM228" s="8" t="s">
        <v>940</v>
      </c>
      <c r="BN228" s="8" t="s">
        <v>940</v>
      </c>
      <c r="BO228" s="8" t="s">
        <v>2772</v>
      </c>
      <c r="BP228" s="334" t="s">
        <v>4084</v>
      </c>
      <c r="BQ228" s="300" t="s">
        <v>3741</v>
      </c>
      <c r="BR228" s="300" t="s">
        <v>3742</v>
      </c>
      <c r="BS228" s="300"/>
      <c r="BT228" s="349"/>
      <c r="BU228" s="337"/>
      <c r="BV228" s="337"/>
      <c r="BW228" s="337"/>
      <c r="BX228" s="337"/>
      <c r="BY228" s="338"/>
      <c r="BZ228" s="338" t="s">
        <v>3743</v>
      </c>
      <c r="CA228" s="338" t="s">
        <v>2936</v>
      </c>
      <c r="CB228" s="348" t="s">
        <v>3034</v>
      </c>
      <c r="CC228" s="339"/>
      <c r="CD228" s="339"/>
      <c r="CE228" s="339"/>
      <c r="CF228" s="339"/>
      <c r="CG228" s="339"/>
      <c r="CH228" s="347" t="s">
        <v>2805</v>
      </c>
      <c r="CI228" s="340" t="s">
        <v>2800</v>
      </c>
      <c r="CJ228" s="340" t="s">
        <v>2790</v>
      </c>
      <c r="CK228" s="340" t="s">
        <v>2793</v>
      </c>
      <c r="CL228" s="340" t="s">
        <v>2806</v>
      </c>
      <c r="CM228" s="340"/>
      <c r="CN228" s="340"/>
      <c r="CO228" s="340" t="s">
        <v>2790</v>
      </c>
      <c r="CP228" s="340" t="s">
        <v>2790</v>
      </c>
      <c r="CQ228" s="52"/>
      <c r="CR228" s="9"/>
      <c r="CS228" s="9"/>
      <c r="CT228" s="22"/>
      <c r="CU228" s="54"/>
      <c r="CV228" s="68"/>
      <c r="CW228" s="68"/>
      <c r="CX228" s="68"/>
      <c r="CY228" s="68"/>
      <c r="CZ228" s="68"/>
      <c r="DA228" s="68"/>
      <c r="DB228" s="68"/>
      <c r="DC228" s="56"/>
      <c r="DD228" s="13"/>
      <c r="DE228" s="13"/>
      <c r="DF228" s="13"/>
      <c r="DG228" s="13"/>
      <c r="DH228" s="47"/>
      <c r="DI228" s="60"/>
      <c r="DJ228" s="64"/>
      <c r="DK228" s="301"/>
      <c r="DL228" s="301"/>
      <c r="DM228" s="302"/>
      <c r="DN228" s="67" t="s">
        <v>187</v>
      </c>
      <c r="DO228" s="15" t="s">
        <v>188</v>
      </c>
      <c r="DP228" s="15" t="s">
        <v>934</v>
      </c>
      <c r="DQ228" s="15" t="s">
        <v>3757</v>
      </c>
      <c r="DR228" s="2"/>
    </row>
    <row r="229" spans="2:122">
      <c r="B229" s="299">
        <v>401919142</v>
      </c>
      <c r="C229" s="9" t="s">
        <v>1007</v>
      </c>
      <c r="D229" s="9" t="s">
        <v>1029</v>
      </c>
      <c r="E229" s="8">
        <v>2022</v>
      </c>
      <c r="F229" s="9" t="s">
        <v>3648</v>
      </c>
      <c r="G229" s="22" t="s">
        <v>1683</v>
      </c>
      <c r="H229" s="304">
        <v>48950</v>
      </c>
      <c r="I229" s="305">
        <v>45768</v>
      </c>
      <c r="J229" s="68" t="s">
        <v>3775</v>
      </c>
      <c r="K229" s="69" t="s">
        <v>2932</v>
      </c>
      <c r="L229" s="37" t="s">
        <v>3609</v>
      </c>
      <c r="M229" s="138">
        <v>4</v>
      </c>
      <c r="N229" s="10">
        <v>6</v>
      </c>
      <c r="O229" s="207">
        <v>231.7</v>
      </c>
      <c r="P229" s="207">
        <v>79.900000000000006</v>
      </c>
      <c r="Q229" s="207">
        <v>75.5</v>
      </c>
      <c r="R229" s="207">
        <v>145.4</v>
      </c>
      <c r="S229" s="207"/>
      <c r="T229" s="207"/>
      <c r="U229" s="207">
        <v>8.4</v>
      </c>
      <c r="V229" s="207">
        <v>21.5</v>
      </c>
      <c r="W229" s="207">
        <v>23.2</v>
      </c>
      <c r="X229" s="207">
        <v>47.8</v>
      </c>
      <c r="Y229" s="116"/>
      <c r="Z229" s="207"/>
      <c r="AA229" s="207"/>
      <c r="AB229" s="207"/>
      <c r="AC229" s="10">
        <v>4469</v>
      </c>
      <c r="AD229" s="10">
        <v>6325</v>
      </c>
      <c r="AE229" s="10">
        <v>1885</v>
      </c>
      <c r="AF229" s="27">
        <v>12800</v>
      </c>
      <c r="AG229" s="39" t="s">
        <v>96</v>
      </c>
      <c r="AH229" s="205">
        <v>2.7</v>
      </c>
      <c r="AI229" s="11">
        <v>325</v>
      </c>
      <c r="AJ229" s="11">
        <v>5000</v>
      </c>
      <c r="AK229" s="11">
        <v>400</v>
      </c>
      <c r="AL229" s="11">
        <v>3000</v>
      </c>
      <c r="AM229" s="11">
        <v>24</v>
      </c>
      <c r="AN229" s="11" t="s">
        <v>99</v>
      </c>
      <c r="AO229" s="11" t="s">
        <v>112</v>
      </c>
      <c r="AP229" s="14" t="s">
        <v>146</v>
      </c>
      <c r="AQ229" s="49" t="s">
        <v>152</v>
      </c>
      <c r="AR229" s="40" t="s">
        <v>92</v>
      </c>
      <c r="AS229" s="301" t="s">
        <v>93</v>
      </c>
      <c r="AT229" s="12">
        <v>23</v>
      </c>
      <c r="AU229" s="12">
        <v>22</v>
      </c>
      <c r="AV229" s="12" t="s">
        <v>3848</v>
      </c>
      <c r="AW229" s="30" t="s">
        <v>3958</v>
      </c>
      <c r="AX229" s="12"/>
      <c r="AY229" s="12"/>
      <c r="AZ229" s="12"/>
      <c r="BA229" s="12"/>
      <c r="BB229" s="12"/>
      <c r="BC229" s="12"/>
      <c r="BD229" s="209">
        <v>40.799999999999997</v>
      </c>
      <c r="BE229" s="210">
        <v>62.5</v>
      </c>
      <c r="BF229" s="210">
        <v>43.9</v>
      </c>
      <c r="BG229" s="210">
        <v>66.7</v>
      </c>
      <c r="BH229" s="210">
        <v>40.299999999999997</v>
      </c>
      <c r="BI229" s="210">
        <v>62.6</v>
      </c>
      <c r="BJ229" s="210">
        <v>33.5</v>
      </c>
      <c r="BK229" s="211">
        <v>66.099999999999994</v>
      </c>
      <c r="BL229" s="36" t="s">
        <v>264</v>
      </c>
      <c r="BM229" s="8" t="s">
        <v>940</v>
      </c>
      <c r="BN229" s="8" t="s">
        <v>940</v>
      </c>
      <c r="BO229" s="8" t="s">
        <v>2772</v>
      </c>
      <c r="BP229" s="334" t="s">
        <v>4085</v>
      </c>
      <c r="BQ229" s="300" t="s">
        <v>3741</v>
      </c>
      <c r="BR229" s="300" t="s">
        <v>3742</v>
      </c>
      <c r="BS229" s="300"/>
      <c r="BT229" s="349"/>
      <c r="BU229" s="337"/>
      <c r="BV229" s="337"/>
      <c r="BW229" s="337"/>
      <c r="BX229" s="337"/>
      <c r="BY229" s="338"/>
      <c r="BZ229" s="338" t="s">
        <v>3743</v>
      </c>
      <c r="CA229" s="338" t="s">
        <v>2936</v>
      </c>
      <c r="CB229" s="348" t="s">
        <v>3034</v>
      </c>
      <c r="CC229" s="339"/>
      <c r="CD229" s="339"/>
      <c r="CE229" s="339"/>
      <c r="CF229" s="339"/>
      <c r="CG229" s="339"/>
      <c r="CH229" s="347" t="s">
        <v>2805</v>
      </c>
      <c r="CI229" s="340" t="s">
        <v>2800</v>
      </c>
      <c r="CJ229" s="340" t="s">
        <v>2790</v>
      </c>
      <c r="CK229" s="340" t="s">
        <v>2793</v>
      </c>
      <c r="CL229" s="340" t="s">
        <v>2806</v>
      </c>
      <c r="CM229" s="340"/>
      <c r="CN229" s="340"/>
      <c r="CO229" s="340" t="s">
        <v>2790</v>
      </c>
      <c r="CP229" s="340" t="s">
        <v>2790</v>
      </c>
      <c r="CQ229" s="52"/>
      <c r="CR229" s="9"/>
      <c r="CS229" s="9"/>
      <c r="CT229" s="22"/>
      <c r="CU229" s="54"/>
      <c r="CV229" s="68"/>
      <c r="CW229" s="68"/>
      <c r="CX229" s="68"/>
      <c r="CY229" s="68"/>
      <c r="CZ229" s="68"/>
      <c r="DA229" s="68"/>
      <c r="DB229" s="68"/>
      <c r="DC229" s="56"/>
      <c r="DD229" s="13"/>
      <c r="DE229" s="13"/>
      <c r="DF229" s="13"/>
      <c r="DG229" s="13"/>
      <c r="DH229" s="47"/>
      <c r="DI229" s="60"/>
      <c r="DJ229" s="64"/>
      <c r="DK229" s="301"/>
      <c r="DL229" s="301"/>
      <c r="DM229" s="302"/>
      <c r="DN229" s="67" t="s">
        <v>187</v>
      </c>
      <c r="DO229" s="15" t="s">
        <v>188</v>
      </c>
      <c r="DP229" s="15" t="s">
        <v>934</v>
      </c>
      <c r="DQ229" s="15" t="s">
        <v>3757</v>
      </c>
      <c r="DR229" s="2"/>
    </row>
    <row r="230" spans="2:122">
      <c r="B230" s="299">
        <v>401919143</v>
      </c>
      <c r="C230" s="9" t="s">
        <v>1007</v>
      </c>
      <c r="D230" s="9" t="s">
        <v>1029</v>
      </c>
      <c r="E230" s="8">
        <v>2022</v>
      </c>
      <c r="F230" s="9" t="s">
        <v>3636</v>
      </c>
      <c r="G230" s="22" t="s">
        <v>1682</v>
      </c>
      <c r="H230" s="304">
        <v>48375</v>
      </c>
      <c r="I230" s="305">
        <v>45231</v>
      </c>
      <c r="J230" s="68" t="s">
        <v>3770</v>
      </c>
      <c r="K230" s="69" t="s">
        <v>2931</v>
      </c>
      <c r="L230" s="37" t="s">
        <v>3609</v>
      </c>
      <c r="M230" s="138">
        <v>4</v>
      </c>
      <c r="N230" s="10">
        <v>6</v>
      </c>
      <c r="O230" s="207">
        <v>250.3</v>
      </c>
      <c r="P230" s="207">
        <v>79.900000000000006</v>
      </c>
      <c r="Q230" s="207">
        <v>77.099999999999994</v>
      </c>
      <c r="R230" s="207">
        <v>164.1</v>
      </c>
      <c r="S230" s="207"/>
      <c r="T230" s="207"/>
      <c r="U230" s="207">
        <v>8.6999999999999993</v>
      </c>
      <c r="V230" s="207">
        <v>24.9</v>
      </c>
      <c r="W230" s="207">
        <v>25.6</v>
      </c>
      <c r="X230" s="207">
        <v>52.5</v>
      </c>
      <c r="Y230" s="116"/>
      <c r="Z230" s="207"/>
      <c r="AA230" s="207"/>
      <c r="AB230" s="207"/>
      <c r="AC230" s="10">
        <v>4941</v>
      </c>
      <c r="AD230" s="10">
        <v>7150</v>
      </c>
      <c r="AE230" s="10">
        <v>2205</v>
      </c>
      <c r="AF230" s="27">
        <v>13800</v>
      </c>
      <c r="AG230" s="39" t="s">
        <v>184</v>
      </c>
      <c r="AH230" s="205">
        <v>5</v>
      </c>
      <c r="AI230" s="11">
        <v>400</v>
      </c>
      <c r="AJ230" s="11">
        <v>6000</v>
      </c>
      <c r="AK230" s="11">
        <v>410</v>
      </c>
      <c r="AL230" s="11">
        <v>4250</v>
      </c>
      <c r="AM230" s="11">
        <v>32</v>
      </c>
      <c r="AN230" s="11" t="s">
        <v>99</v>
      </c>
      <c r="AO230" s="11" t="s">
        <v>112</v>
      </c>
      <c r="AP230" s="14" t="s">
        <v>133</v>
      </c>
      <c r="AQ230" s="49" t="s">
        <v>152</v>
      </c>
      <c r="AR230" s="40" t="s">
        <v>216</v>
      </c>
      <c r="AS230" s="301" t="s">
        <v>919</v>
      </c>
      <c r="AT230" s="12">
        <v>23</v>
      </c>
      <c r="AU230" s="12">
        <v>19</v>
      </c>
      <c r="AV230" s="12" t="s">
        <v>3806</v>
      </c>
      <c r="AW230" s="30" t="s">
        <v>3959</v>
      </c>
      <c r="AX230" s="12"/>
      <c r="AY230" s="12"/>
      <c r="AZ230" s="12"/>
      <c r="BA230" s="12"/>
      <c r="BB230" s="12"/>
      <c r="BC230" s="12"/>
      <c r="BD230" s="209">
        <v>40.799999999999997</v>
      </c>
      <c r="BE230" s="210">
        <v>62.5</v>
      </c>
      <c r="BF230" s="210">
        <v>43.9</v>
      </c>
      <c r="BG230" s="210">
        <v>66.7</v>
      </c>
      <c r="BH230" s="210">
        <v>40.299999999999997</v>
      </c>
      <c r="BI230" s="210">
        <v>62.6</v>
      </c>
      <c r="BJ230" s="210">
        <v>33.5</v>
      </c>
      <c r="BK230" s="211">
        <v>66.099999999999994</v>
      </c>
      <c r="BL230" s="36" t="s">
        <v>264</v>
      </c>
      <c r="BM230" s="8" t="s">
        <v>940</v>
      </c>
      <c r="BN230" s="8" t="s">
        <v>940</v>
      </c>
      <c r="BO230" s="8" t="s">
        <v>2772</v>
      </c>
      <c r="BP230" s="334" t="s">
        <v>4086</v>
      </c>
      <c r="BQ230" s="300" t="s">
        <v>3741</v>
      </c>
      <c r="BR230" s="300" t="s">
        <v>3742</v>
      </c>
      <c r="BS230" s="300"/>
      <c r="BT230" s="349"/>
      <c r="BU230" s="337"/>
      <c r="BV230" s="337"/>
      <c r="BW230" s="337"/>
      <c r="BX230" s="337"/>
      <c r="BY230" s="338"/>
      <c r="BZ230" s="338" t="s">
        <v>3743</v>
      </c>
      <c r="CA230" s="338" t="s">
        <v>2936</v>
      </c>
      <c r="CB230" s="348" t="s">
        <v>3034</v>
      </c>
      <c r="CC230" s="339"/>
      <c r="CD230" s="339"/>
      <c r="CE230" s="339"/>
      <c r="CF230" s="339"/>
      <c r="CG230" s="339"/>
      <c r="CH230" s="347" t="s">
        <v>2805</v>
      </c>
      <c r="CI230" s="340" t="s">
        <v>2800</v>
      </c>
      <c r="CJ230" s="340" t="s">
        <v>2790</v>
      </c>
      <c r="CK230" s="340" t="s">
        <v>2793</v>
      </c>
      <c r="CL230" s="340" t="s">
        <v>2806</v>
      </c>
      <c r="CM230" s="340"/>
      <c r="CN230" s="340"/>
      <c r="CO230" s="340" t="s">
        <v>2790</v>
      </c>
      <c r="CP230" s="340" t="s">
        <v>2790</v>
      </c>
      <c r="CQ230" s="52"/>
      <c r="CR230" s="9"/>
      <c r="CS230" s="9"/>
      <c r="CT230" s="22"/>
      <c r="CU230" s="54"/>
      <c r="CV230" s="68"/>
      <c r="CW230" s="68"/>
      <c r="CX230" s="68"/>
      <c r="CY230" s="68"/>
      <c r="CZ230" s="68"/>
      <c r="DA230" s="68"/>
      <c r="DB230" s="68"/>
      <c r="DC230" s="56"/>
      <c r="DD230" s="13"/>
      <c r="DE230" s="13"/>
      <c r="DF230" s="13"/>
      <c r="DG230" s="13"/>
      <c r="DH230" s="47"/>
      <c r="DI230" s="60"/>
      <c r="DJ230" s="64"/>
      <c r="DK230" s="301"/>
      <c r="DL230" s="301"/>
      <c r="DM230" s="302"/>
      <c r="DN230" s="67" t="s">
        <v>187</v>
      </c>
      <c r="DO230" s="15" t="s">
        <v>188</v>
      </c>
      <c r="DP230" s="15" t="s">
        <v>934</v>
      </c>
      <c r="DQ230" s="15" t="s">
        <v>3757</v>
      </c>
      <c r="DR230" s="2"/>
    </row>
    <row r="231" spans="2:122">
      <c r="B231" s="299">
        <v>401919144</v>
      </c>
      <c r="C231" s="9" t="s">
        <v>1007</v>
      </c>
      <c r="D231" s="9" t="s">
        <v>1029</v>
      </c>
      <c r="E231" s="8">
        <v>2022</v>
      </c>
      <c r="F231" s="9" t="s">
        <v>3637</v>
      </c>
      <c r="G231" s="22" t="s">
        <v>2920</v>
      </c>
      <c r="H231" s="304">
        <v>35290</v>
      </c>
      <c r="I231" s="305">
        <v>33702</v>
      </c>
      <c r="J231" s="68" t="s">
        <v>3769</v>
      </c>
      <c r="K231" s="69" t="s">
        <v>2933</v>
      </c>
      <c r="L231" s="37" t="s">
        <v>3609</v>
      </c>
      <c r="M231" s="138">
        <v>4</v>
      </c>
      <c r="N231" s="10">
        <v>6</v>
      </c>
      <c r="O231" s="207">
        <v>231.7</v>
      </c>
      <c r="P231" s="207">
        <v>79.900000000000006</v>
      </c>
      <c r="Q231" s="207">
        <v>75.5</v>
      </c>
      <c r="R231" s="207">
        <v>145.4</v>
      </c>
      <c r="S231" s="207"/>
      <c r="T231" s="207"/>
      <c r="U231" s="207">
        <v>8.4</v>
      </c>
      <c r="V231" s="207">
        <v>21.5</v>
      </c>
      <c r="W231" s="207">
        <v>23.2</v>
      </c>
      <c r="X231" s="207">
        <v>47.8</v>
      </c>
      <c r="Y231" s="116"/>
      <c r="Z231" s="207"/>
      <c r="AA231" s="207"/>
      <c r="AB231" s="207"/>
      <c r="AC231" s="10">
        <v>4345</v>
      </c>
      <c r="AD231" s="10">
        <v>6250</v>
      </c>
      <c r="AE231" s="10">
        <v>1905</v>
      </c>
      <c r="AF231" s="27">
        <v>12800</v>
      </c>
      <c r="AG231" s="39" t="s">
        <v>96</v>
      </c>
      <c r="AH231" s="205">
        <v>3.3</v>
      </c>
      <c r="AI231" s="11">
        <v>290</v>
      </c>
      <c r="AJ231" s="11">
        <v>6500</v>
      </c>
      <c r="AK231" s="11">
        <v>265</v>
      </c>
      <c r="AL231" s="11">
        <v>4000</v>
      </c>
      <c r="AM231" s="11">
        <v>24</v>
      </c>
      <c r="AN231" s="11" t="s">
        <v>99</v>
      </c>
      <c r="AO231" s="11" t="s">
        <v>112</v>
      </c>
      <c r="AP231" s="14" t="s">
        <v>146</v>
      </c>
      <c r="AQ231" s="49" t="s">
        <v>152</v>
      </c>
      <c r="AR231" s="40" t="s">
        <v>216</v>
      </c>
      <c r="AS231" s="301" t="s">
        <v>919</v>
      </c>
      <c r="AT231" s="12">
        <v>23</v>
      </c>
      <c r="AU231" s="12">
        <v>21</v>
      </c>
      <c r="AV231" s="12" t="s">
        <v>3810</v>
      </c>
      <c r="AW231" s="30" t="s">
        <v>3950</v>
      </c>
      <c r="AX231" s="12"/>
      <c r="AY231" s="12"/>
      <c r="AZ231" s="12"/>
      <c r="BA231" s="12"/>
      <c r="BB231" s="12"/>
      <c r="BC231" s="12"/>
      <c r="BD231" s="209">
        <v>40.799999999999997</v>
      </c>
      <c r="BE231" s="210">
        <v>62.5</v>
      </c>
      <c r="BF231" s="210">
        <v>43.9</v>
      </c>
      <c r="BG231" s="210">
        <v>66.7</v>
      </c>
      <c r="BH231" s="210">
        <v>40.299999999999997</v>
      </c>
      <c r="BI231" s="210">
        <v>62.6</v>
      </c>
      <c r="BJ231" s="210">
        <v>33.5</v>
      </c>
      <c r="BK231" s="211">
        <v>66.099999999999994</v>
      </c>
      <c r="BL231" s="36" t="s">
        <v>264</v>
      </c>
      <c r="BM231" s="8" t="s">
        <v>940</v>
      </c>
      <c r="BN231" s="8" t="s">
        <v>940</v>
      </c>
      <c r="BO231" s="8" t="s">
        <v>2772</v>
      </c>
      <c r="BP231" s="334" t="s">
        <v>4087</v>
      </c>
      <c r="BQ231" s="300" t="s">
        <v>3741</v>
      </c>
      <c r="BR231" s="300" t="s">
        <v>3742</v>
      </c>
      <c r="BS231" s="300"/>
      <c r="BT231" s="349"/>
      <c r="BU231" s="337"/>
      <c r="BV231" s="337"/>
      <c r="BW231" s="337"/>
      <c r="BX231" s="337"/>
      <c r="BY231" s="338"/>
      <c r="BZ231" s="338" t="s">
        <v>3743</v>
      </c>
      <c r="CA231" s="338" t="s">
        <v>2936</v>
      </c>
      <c r="CB231" s="348" t="s">
        <v>3034</v>
      </c>
      <c r="CC231" s="339"/>
      <c r="CD231" s="339"/>
      <c r="CE231" s="339"/>
      <c r="CF231" s="339"/>
      <c r="CG231" s="339"/>
      <c r="CH231" s="347" t="s">
        <v>2805</v>
      </c>
      <c r="CI231" s="340" t="s">
        <v>2800</v>
      </c>
      <c r="CJ231" s="340" t="s">
        <v>2790</v>
      </c>
      <c r="CK231" s="340" t="s">
        <v>2793</v>
      </c>
      <c r="CL231" s="340" t="s">
        <v>2806</v>
      </c>
      <c r="CM231" s="340"/>
      <c r="CN231" s="340"/>
      <c r="CO231" s="340" t="s">
        <v>2790</v>
      </c>
      <c r="CP231" s="340" t="s">
        <v>2790</v>
      </c>
      <c r="CQ231" s="52"/>
      <c r="CR231" s="9"/>
      <c r="CS231" s="9"/>
      <c r="CT231" s="22"/>
      <c r="CU231" s="54"/>
      <c r="CV231" s="68"/>
      <c r="CW231" s="68"/>
      <c r="CX231" s="68"/>
      <c r="CY231" s="68"/>
      <c r="CZ231" s="68"/>
      <c r="DA231" s="68"/>
      <c r="DB231" s="68"/>
      <c r="DC231" s="56"/>
      <c r="DD231" s="13"/>
      <c r="DE231" s="13"/>
      <c r="DF231" s="13"/>
      <c r="DG231" s="13"/>
      <c r="DH231" s="47"/>
      <c r="DI231" s="60"/>
      <c r="DJ231" s="64"/>
      <c r="DK231" s="301"/>
      <c r="DL231" s="301"/>
      <c r="DM231" s="302"/>
      <c r="DN231" s="67" t="s">
        <v>187</v>
      </c>
      <c r="DO231" s="15" t="s">
        <v>188</v>
      </c>
      <c r="DP231" s="15" t="s">
        <v>934</v>
      </c>
      <c r="DQ231" s="15" t="s">
        <v>3757</v>
      </c>
      <c r="DR231" s="2"/>
    </row>
    <row r="232" spans="2:122">
      <c r="B232" s="299">
        <v>401919137</v>
      </c>
      <c r="C232" s="9" t="s">
        <v>1007</v>
      </c>
      <c r="D232" s="9" t="s">
        <v>1029</v>
      </c>
      <c r="E232" s="8">
        <v>2022</v>
      </c>
      <c r="F232" s="9" t="s">
        <v>3636</v>
      </c>
      <c r="G232" s="22" t="s">
        <v>2913</v>
      </c>
      <c r="H232" s="304">
        <v>42610</v>
      </c>
      <c r="I232" s="305">
        <v>39840</v>
      </c>
      <c r="J232" s="68" t="s">
        <v>3770</v>
      </c>
      <c r="K232" s="69" t="s">
        <v>2931</v>
      </c>
      <c r="L232" s="37" t="s">
        <v>3607</v>
      </c>
      <c r="M232" s="138">
        <v>2</v>
      </c>
      <c r="N232" s="10">
        <v>3</v>
      </c>
      <c r="O232" s="207">
        <v>227.7</v>
      </c>
      <c r="P232" s="207">
        <v>79.900000000000006</v>
      </c>
      <c r="Q232" s="207">
        <v>77</v>
      </c>
      <c r="R232" s="207">
        <v>141.5</v>
      </c>
      <c r="S232" s="207"/>
      <c r="T232" s="207"/>
      <c r="U232" s="207">
        <v>9.4</v>
      </c>
      <c r="V232" s="207">
        <v>24.6</v>
      </c>
      <c r="W232" s="207">
        <v>26.1</v>
      </c>
      <c r="X232" s="207">
        <v>46.4</v>
      </c>
      <c r="Y232" s="116"/>
      <c r="Z232" s="207"/>
      <c r="AA232" s="207"/>
      <c r="AB232" s="207"/>
      <c r="AC232" s="10">
        <v>4363</v>
      </c>
      <c r="AD232" s="10">
        <v>6325</v>
      </c>
      <c r="AE232" s="10">
        <v>1960</v>
      </c>
      <c r="AF232" s="27">
        <v>13100</v>
      </c>
      <c r="AG232" s="39" t="s">
        <v>96</v>
      </c>
      <c r="AH232" s="205">
        <v>3.3</v>
      </c>
      <c r="AI232" s="11">
        <v>290</v>
      </c>
      <c r="AJ232" s="11">
        <v>6500</v>
      </c>
      <c r="AK232" s="11">
        <v>265</v>
      </c>
      <c r="AL232" s="11">
        <v>4000</v>
      </c>
      <c r="AM232" s="11">
        <v>24</v>
      </c>
      <c r="AN232" s="11" t="s">
        <v>99</v>
      </c>
      <c r="AO232" s="11" t="s">
        <v>112</v>
      </c>
      <c r="AP232" s="14" t="s">
        <v>133</v>
      </c>
      <c r="AQ232" s="49" t="s">
        <v>152</v>
      </c>
      <c r="AR232" s="40" t="s">
        <v>216</v>
      </c>
      <c r="AS232" s="301" t="s">
        <v>919</v>
      </c>
      <c r="AT232" s="12">
        <v>23</v>
      </c>
      <c r="AU232" s="12">
        <v>20</v>
      </c>
      <c r="AV232" s="12" t="s">
        <v>3924</v>
      </c>
      <c r="AW232" s="30" t="s">
        <v>3951</v>
      </c>
      <c r="AX232" s="12"/>
      <c r="AY232" s="12"/>
      <c r="AZ232" s="12"/>
      <c r="BA232" s="12"/>
      <c r="BB232" s="12"/>
      <c r="BC232" s="12"/>
      <c r="BD232" s="209">
        <v>40.799999999999997</v>
      </c>
      <c r="BE232" s="210">
        <v>62.5</v>
      </c>
      <c r="BF232" s="210">
        <v>43.9</v>
      </c>
      <c r="BG232" s="210">
        <v>66.7</v>
      </c>
      <c r="BH232" s="210"/>
      <c r="BI232" s="210"/>
      <c r="BJ232" s="210"/>
      <c r="BK232" s="211"/>
      <c r="BL232" s="36" t="s">
        <v>264</v>
      </c>
      <c r="BM232" s="8" t="s">
        <v>940</v>
      </c>
      <c r="BN232" s="8" t="s">
        <v>940</v>
      </c>
      <c r="BO232" s="8" t="s">
        <v>2772</v>
      </c>
      <c r="BP232" s="334" t="s">
        <v>4088</v>
      </c>
      <c r="BQ232" s="300" t="s">
        <v>3741</v>
      </c>
      <c r="BR232" s="300" t="s">
        <v>3742</v>
      </c>
      <c r="BS232" s="300"/>
      <c r="BT232" s="349"/>
      <c r="BU232" s="337"/>
      <c r="BV232" s="337"/>
      <c r="BW232" s="337"/>
      <c r="BX232" s="337"/>
      <c r="BY232" s="338"/>
      <c r="BZ232" s="338" t="s">
        <v>3743</v>
      </c>
      <c r="CA232" s="338" t="s">
        <v>2936</v>
      </c>
      <c r="CB232" s="348" t="s">
        <v>3034</v>
      </c>
      <c r="CC232" s="339"/>
      <c r="CD232" s="339"/>
      <c r="CE232" s="339"/>
      <c r="CF232" s="339"/>
      <c r="CG232" s="339"/>
      <c r="CH232" s="347" t="s">
        <v>2805</v>
      </c>
      <c r="CI232" s="340" t="s">
        <v>2800</v>
      </c>
      <c r="CJ232" s="340" t="s">
        <v>2790</v>
      </c>
      <c r="CK232" s="340" t="s">
        <v>2793</v>
      </c>
      <c r="CL232" s="340" t="s">
        <v>2806</v>
      </c>
      <c r="CM232" s="340"/>
      <c r="CN232" s="340"/>
      <c r="CO232" s="340" t="s">
        <v>2790</v>
      </c>
      <c r="CP232" s="340" t="s">
        <v>2790</v>
      </c>
      <c r="CQ232" s="52"/>
      <c r="CR232" s="9"/>
      <c r="CS232" s="9"/>
      <c r="CT232" s="22"/>
      <c r="CU232" s="54"/>
      <c r="CV232" s="68"/>
      <c r="CW232" s="68"/>
      <c r="CX232" s="68"/>
      <c r="CY232" s="68"/>
      <c r="CZ232" s="68"/>
      <c r="DA232" s="68"/>
      <c r="DB232" s="68"/>
      <c r="DC232" s="56"/>
      <c r="DD232" s="13"/>
      <c r="DE232" s="13"/>
      <c r="DF232" s="13"/>
      <c r="DG232" s="13"/>
      <c r="DH232" s="47"/>
      <c r="DI232" s="60"/>
      <c r="DJ232" s="64"/>
      <c r="DK232" s="301"/>
      <c r="DL232" s="301"/>
      <c r="DM232" s="302"/>
      <c r="DN232" s="67" t="s">
        <v>187</v>
      </c>
      <c r="DO232" s="15" t="s">
        <v>188</v>
      </c>
      <c r="DP232" s="15" t="s">
        <v>934</v>
      </c>
      <c r="DQ232" s="15" t="s">
        <v>3757</v>
      </c>
      <c r="DR232" s="2"/>
    </row>
    <row r="233" spans="2:122">
      <c r="B233" s="299">
        <v>401919138</v>
      </c>
      <c r="C233" s="9" t="s">
        <v>1007</v>
      </c>
      <c r="D233" s="9" t="s">
        <v>1029</v>
      </c>
      <c r="E233" s="8">
        <v>2022</v>
      </c>
      <c r="F233" s="9" t="s">
        <v>3637</v>
      </c>
      <c r="G233" s="22" t="s">
        <v>2919</v>
      </c>
      <c r="H233" s="304">
        <v>35885</v>
      </c>
      <c r="I233" s="305">
        <v>34270</v>
      </c>
      <c r="J233" s="68" t="s">
        <v>3769</v>
      </c>
      <c r="K233" s="69" t="s">
        <v>2930</v>
      </c>
      <c r="L233" s="37" t="s">
        <v>3607</v>
      </c>
      <c r="M233" s="138">
        <v>2</v>
      </c>
      <c r="N233" s="10">
        <v>3</v>
      </c>
      <c r="O233" s="207">
        <v>209.1</v>
      </c>
      <c r="P233" s="207">
        <v>79.900000000000006</v>
      </c>
      <c r="Q233" s="207">
        <v>77</v>
      </c>
      <c r="R233" s="207">
        <v>122.8</v>
      </c>
      <c r="S233" s="207"/>
      <c r="T233" s="207"/>
      <c r="U233" s="207">
        <v>9.4</v>
      </c>
      <c r="V233" s="207">
        <v>23.9</v>
      </c>
      <c r="W233" s="207">
        <v>26.2</v>
      </c>
      <c r="X233" s="207">
        <v>41.2</v>
      </c>
      <c r="Y233" s="116"/>
      <c r="Z233" s="207"/>
      <c r="AA233" s="207"/>
      <c r="AB233" s="207"/>
      <c r="AC233" s="10">
        <v>4275</v>
      </c>
      <c r="AD233" s="10">
        <v>6050</v>
      </c>
      <c r="AE233" s="10">
        <v>1775</v>
      </c>
      <c r="AF233" s="27">
        <v>9600</v>
      </c>
      <c r="AG233" s="39" t="s">
        <v>96</v>
      </c>
      <c r="AH233" s="205">
        <v>3.3</v>
      </c>
      <c r="AI233" s="11">
        <v>290</v>
      </c>
      <c r="AJ233" s="11">
        <v>6500</v>
      </c>
      <c r="AK233" s="11">
        <v>265</v>
      </c>
      <c r="AL233" s="11">
        <v>4000</v>
      </c>
      <c r="AM233" s="11">
        <v>24</v>
      </c>
      <c r="AN233" s="11" t="s">
        <v>99</v>
      </c>
      <c r="AO233" s="11" t="s">
        <v>112</v>
      </c>
      <c r="AP233" s="14" t="s">
        <v>133</v>
      </c>
      <c r="AQ233" s="49" t="s">
        <v>152</v>
      </c>
      <c r="AR233" s="40" t="s">
        <v>216</v>
      </c>
      <c r="AS233" s="301" t="s">
        <v>919</v>
      </c>
      <c r="AT233" s="12">
        <v>23</v>
      </c>
      <c r="AU233" s="12">
        <v>20</v>
      </c>
      <c r="AV233" s="12" t="s">
        <v>3924</v>
      </c>
      <c r="AW233" s="30" t="s">
        <v>3951</v>
      </c>
      <c r="AX233" s="12"/>
      <c r="AY233" s="12"/>
      <c r="AZ233" s="12"/>
      <c r="BA233" s="12"/>
      <c r="BB233" s="12"/>
      <c r="BC233" s="12"/>
      <c r="BD233" s="209">
        <v>40.799999999999997</v>
      </c>
      <c r="BE233" s="210">
        <v>62.5</v>
      </c>
      <c r="BF233" s="210">
        <v>43.9</v>
      </c>
      <c r="BG233" s="210">
        <v>66.7</v>
      </c>
      <c r="BH233" s="210"/>
      <c r="BI233" s="210"/>
      <c r="BJ233" s="210"/>
      <c r="BK233" s="211"/>
      <c r="BL233" s="36" t="s">
        <v>264</v>
      </c>
      <c r="BM233" s="8" t="s">
        <v>940</v>
      </c>
      <c r="BN233" s="8" t="s">
        <v>940</v>
      </c>
      <c r="BO233" s="8" t="s">
        <v>2772</v>
      </c>
      <c r="BP233" s="334" t="s">
        <v>4089</v>
      </c>
      <c r="BQ233" s="300" t="s">
        <v>3741</v>
      </c>
      <c r="BR233" s="300" t="s">
        <v>3742</v>
      </c>
      <c r="BS233" s="300"/>
      <c r="BT233" s="349"/>
      <c r="BU233" s="337"/>
      <c r="BV233" s="337"/>
      <c r="BW233" s="337"/>
      <c r="BX233" s="337"/>
      <c r="BY233" s="338"/>
      <c r="BZ233" s="338" t="s">
        <v>3743</v>
      </c>
      <c r="CA233" s="338" t="s">
        <v>2936</v>
      </c>
      <c r="CB233" s="348" t="s">
        <v>3034</v>
      </c>
      <c r="CC233" s="339"/>
      <c r="CD233" s="339"/>
      <c r="CE233" s="339"/>
      <c r="CF233" s="339"/>
      <c r="CG233" s="339"/>
      <c r="CH233" s="347" t="s">
        <v>2805</v>
      </c>
      <c r="CI233" s="340" t="s">
        <v>2800</v>
      </c>
      <c r="CJ233" s="340" t="s">
        <v>2790</v>
      </c>
      <c r="CK233" s="340" t="s">
        <v>2793</v>
      </c>
      <c r="CL233" s="340" t="s">
        <v>2806</v>
      </c>
      <c r="CM233" s="340"/>
      <c r="CN233" s="340"/>
      <c r="CO233" s="340" t="s">
        <v>2790</v>
      </c>
      <c r="CP233" s="340" t="s">
        <v>2790</v>
      </c>
      <c r="CQ233" s="52"/>
      <c r="CR233" s="9"/>
      <c r="CS233" s="9"/>
      <c r="CT233" s="22"/>
      <c r="CU233" s="54"/>
      <c r="CV233" s="68"/>
      <c r="CW233" s="68"/>
      <c r="CX233" s="68"/>
      <c r="CY233" s="68"/>
      <c r="CZ233" s="68"/>
      <c r="DA233" s="68"/>
      <c r="DB233" s="68"/>
      <c r="DC233" s="56"/>
      <c r="DD233" s="13"/>
      <c r="DE233" s="13"/>
      <c r="DF233" s="13"/>
      <c r="DG233" s="13"/>
      <c r="DH233" s="47"/>
      <c r="DI233" s="60"/>
      <c r="DJ233" s="64"/>
      <c r="DK233" s="301"/>
      <c r="DL233" s="301"/>
      <c r="DM233" s="302"/>
      <c r="DN233" s="67" t="s">
        <v>187</v>
      </c>
      <c r="DO233" s="15" t="s">
        <v>188</v>
      </c>
      <c r="DP233" s="15" t="s">
        <v>934</v>
      </c>
      <c r="DQ233" s="15" t="s">
        <v>3757</v>
      </c>
      <c r="DR233" s="2"/>
    </row>
    <row r="234" spans="2:122">
      <c r="B234" s="299">
        <v>401919139</v>
      </c>
      <c r="C234" s="9" t="s">
        <v>1007</v>
      </c>
      <c r="D234" s="9" t="s">
        <v>1029</v>
      </c>
      <c r="E234" s="8">
        <v>2022</v>
      </c>
      <c r="F234" s="9" t="s">
        <v>3636</v>
      </c>
      <c r="G234" s="22" t="s">
        <v>2918</v>
      </c>
      <c r="H234" s="304">
        <v>38810</v>
      </c>
      <c r="I234" s="305">
        <v>36287</v>
      </c>
      <c r="J234" s="68" t="s">
        <v>3770</v>
      </c>
      <c r="K234" s="69" t="s">
        <v>2931</v>
      </c>
      <c r="L234" s="37" t="s">
        <v>3607</v>
      </c>
      <c r="M234" s="138">
        <v>2</v>
      </c>
      <c r="N234" s="10">
        <v>3</v>
      </c>
      <c r="O234" s="207">
        <v>227.7</v>
      </c>
      <c r="P234" s="207">
        <v>79.900000000000006</v>
      </c>
      <c r="Q234" s="207">
        <v>75.2</v>
      </c>
      <c r="R234" s="207">
        <v>141.5</v>
      </c>
      <c r="S234" s="207"/>
      <c r="T234" s="207"/>
      <c r="U234" s="207">
        <v>8.3000000000000007</v>
      </c>
      <c r="V234" s="207">
        <v>21</v>
      </c>
      <c r="W234" s="207">
        <v>23.9</v>
      </c>
      <c r="X234" s="207">
        <v>46.4</v>
      </c>
      <c r="Y234" s="116"/>
      <c r="Z234" s="207"/>
      <c r="AA234" s="207"/>
      <c r="AB234" s="207"/>
      <c r="AC234" s="10">
        <v>4122</v>
      </c>
      <c r="AD234" s="10">
        <v>6100</v>
      </c>
      <c r="AE234" s="10">
        <v>1975</v>
      </c>
      <c r="AF234" s="27">
        <v>13300</v>
      </c>
      <c r="AG234" s="39" t="s">
        <v>96</v>
      </c>
      <c r="AH234" s="205">
        <v>3.3</v>
      </c>
      <c r="AI234" s="11">
        <v>290</v>
      </c>
      <c r="AJ234" s="11">
        <v>6500</v>
      </c>
      <c r="AK234" s="11">
        <v>265</v>
      </c>
      <c r="AL234" s="11">
        <v>4000</v>
      </c>
      <c r="AM234" s="11">
        <v>24</v>
      </c>
      <c r="AN234" s="11" t="s">
        <v>99</v>
      </c>
      <c r="AO234" s="11" t="s">
        <v>112</v>
      </c>
      <c r="AP234" s="14" t="s">
        <v>146</v>
      </c>
      <c r="AQ234" s="49" t="s">
        <v>152</v>
      </c>
      <c r="AR234" s="40" t="s">
        <v>216</v>
      </c>
      <c r="AS234" s="301" t="s">
        <v>919</v>
      </c>
      <c r="AT234" s="12">
        <v>23</v>
      </c>
      <c r="AU234" s="12">
        <v>21</v>
      </c>
      <c r="AV234" s="12" t="s">
        <v>3810</v>
      </c>
      <c r="AW234" s="30" t="s">
        <v>3950</v>
      </c>
      <c r="AX234" s="12"/>
      <c r="AY234" s="12"/>
      <c r="AZ234" s="12"/>
      <c r="BA234" s="12"/>
      <c r="BB234" s="12"/>
      <c r="BC234" s="12"/>
      <c r="BD234" s="209">
        <v>40.799999999999997</v>
      </c>
      <c r="BE234" s="210">
        <v>62.5</v>
      </c>
      <c r="BF234" s="210">
        <v>43.9</v>
      </c>
      <c r="BG234" s="210">
        <v>66.7</v>
      </c>
      <c r="BH234" s="210"/>
      <c r="BI234" s="210"/>
      <c r="BJ234" s="210"/>
      <c r="BK234" s="211"/>
      <c r="BL234" s="36" t="s">
        <v>264</v>
      </c>
      <c r="BM234" s="8" t="s">
        <v>940</v>
      </c>
      <c r="BN234" s="8" t="s">
        <v>940</v>
      </c>
      <c r="BO234" s="8" t="s">
        <v>2772</v>
      </c>
      <c r="BP234" s="334" t="s">
        <v>4090</v>
      </c>
      <c r="BQ234" s="300" t="s">
        <v>3741</v>
      </c>
      <c r="BR234" s="300" t="s">
        <v>3742</v>
      </c>
      <c r="BS234" s="300"/>
      <c r="BT234" s="349"/>
      <c r="BU234" s="337"/>
      <c r="BV234" s="337"/>
      <c r="BW234" s="337"/>
      <c r="BX234" s="337"/>
      <c r="BY234" s="338"/>
      <c r="BZ234" s="338" t="s">
        <v>3743</v>
      </c>
      <c r="CA234" s="338" t="s">
        <v>2936</v>
      </c>
      <c r="CB234" s="348" t="s">
        <v>3034</v>
      </c>
      <c r="CC234" s="339"/>
      <c r="CD234" s="339"/>
      <c r="CE234" s="339"/>
      <c r="CF234" s="339"/>
      <c r="CG234" s="339"/>
      <c r="CH234" s="347" t="s">
        <v>2805</v>
      </c>
      <c r="CI234" s="340" t="s">
        <v>2800</v>
      </c>
      <c r="CJ234" s="340" t="s">
        <v>2790</v>
      </c>
      <c r="CK234" s="340" t="s">
        <v>2793</v>
      </c>
      <c r="CL234" s="340" t="s">
        <v>2806</v>
      </c>
      <c r="CM234" s="340"/>
      <c r="CN234" s="340"/>
      <c r="CO234" s="340" t="s">
        <v>2790</v>
      </c>
      <c r="CP234" s="340" t="s">
        <v>2790</v>
      </c>
      <c r="CQ234" s="52"/>
      <c r="CR234" s="9"/>
      <c r="CS234" s="9"/>
      <c r="CT234" s="22"/>
      <c r="CU234" s="54"/>
      <c r="CV234" s="68"/>
      <c r="CW234" s="68"/>
      <c r="CX234" s="68"/>
      <c r="CY234" s="68"/>
      <c r="CZ234" s="68"/>
      <c r="DA234" s="68"/>
      <c r="DB234" s="68"/>
      <c r="DC234" s="56"/>
      <c r="DD234" s="13"/>
      <c r="DE234" s="13"/>
      <c r="DF234" s="13"/>
      <c r="DG234" s="13"/>
      <c r="DH234" s="47"/>
      <c r="DI234" s="60"/>
      <c r="DJ234" s="64"/>
      <c r="DK234" s="301"/>
      <c r="DL234" s="301"/>
      <c r="DM234" s="302"/>
      <c r="DN234" s="67" t="s">
        <v>187</v>
      </c>
      <c r="DO234" s="15" t="s">
        <v>188</v>
      </c>
      <c r="DP234" s="15" t="s">
        <v>934</v>
      </c>
      <c r="DQ234" s="15" t="s">
        <v>3757</v>
      </c>
      <c r="DR234" s="2"/>
    </row>
    <row r="235" spans="2:122">
      <c r="B235" s="299">
        <v>401919140</v>
      </c>
      <c r="C235" s="9" t="s">
        <v>1007</v>
      </c>
      <c r="D235" s="9" t="s">
        <v>1029</v>
      </c>
      <c r="E235" s="8">
        <v>2022</v>
      </c>
      <c r="F235" s="9" t="s">
        <v>3636</v>
      </c>
      <c r="G235" s="22" t="s">
        <v>2917</v>
      </c>
      <c r="H235" s="304">
        <v>42305</v>
      </c>
      <c r="I235" s="305">
        <v>39555</v>
      </c>
      <c r="J235" s="68" t="s">
        <v>3770</v>
      </c>
      <c r="K235" s="69" t="s">
        <v>2931</v>
      </c>
      <c r="L235" s="37" t="s">
        <v>3607</v>
      </c>
      <c r="M235" s="138">
        <v>2</v>
      </c>
      <c r="N235" s="10">
        <v>3</v>
      </c>
      <c r="O235" s="207">
        <v>209.1</v>
      </c>
      <c r="P235" s="207">
        <v>79.900000000000006</v>
      </c>
      <c r="Q235" s="207">
        <v>77</v>
      </c>
      <c r="R235" s="207">
        <v>122.8</v>
      </c>
      <c r="S235" s="207"/>
      <c r="T235" s="207"/>
      <c r="U235" s="207">
        <v>9.4</v>
      </c>
      <c r="V235" s="207">
        <v>23.9</v>
      </c>
      <c r="W235" s="207">
        <v>26.2</v>
      </c>
      <c r="X235" s="207">
        <v>41.2</v>
      </c>
      <c r="Y235" s="116"/>
      <c r="Z235" s="207"/>
      <c r="AA235" s="207"/>
      <c r="AB235" s="207"/>
      <c r="AC235" s="10">
        <v>4275</v>
      </c>
      <c r="AD235" s="10">
        <v>6050</v>
      </c>
      <c r="AE235" s="10">
        <v>1775</v>
      </c>
      <c r="AF235" s="27">
        <v>9600</v>
      </c>
      <c r="AG235" s="39" t="s">
        <v>96</v>
      </c>
      <c r="AH235" s="205">
        <v>3.3</v>
      </c>
      <c r="AI235" s="11">
        <v>290</v>
      </c>
      <c r="AJ235" s="11">
        <v>6500</v>
      </c>
      <c r="AK235" s="11">
        <v>265</v>
      </c>
      <c r="AL235" s="11">
        <v>4000</v>
      </c>
      <c r="AM235" s="11">
        <v>24</v>
      </c>
      <c r="AN235" s="11" t="s">
        <v>99</v>
      </c>
      <c r="AO235" s="11" t="s">
        <v>112</v>
      </c>
      <c r="AP235" s="14" t="s">
        <v>133</v>
      </c>
      <c r="AQ235" s="49" t="s">
        <v>152</v>
      </c>
      <c r="AR235" s="40" t="s">
        <v>216</v>
      </c>
      <c r="AS235" s="301" t="s">
        <v>919</v>
      </c>
      <c r="AT235" s="12">
        <v>23</v>
      </c>
      <c r="AU235" s="12">
        <v>20</v>
      </c>
      <c r="AV235" s="12" t="s">
        <v>3924</v>
      </c>
      <c r="AW235" s="30" t="s">
        <v>3951</v>
      </c>
      <c r="AX235" s="12"/>
      <c r="AY235" s="12"/>
      <c r="AZ235" s="12"/>
      <c r="BA235" s="12"/>
      <c r="BB235" s="12"/>
      <c r="BC235" s="12"/>
      <c r="BD235" s="209">
        <v>40.799999999999997</v>
      </c>
      <c r="BE235" s="210">
        <v>62.5</v>
      </c>
      <c r="BF235" s="210">
        <v>43.9</v>
      </c>
      <c r="BG235" s="210">
        <v>66.7</v>
      </c>
      <c r="BH235" s="210"/>
      <c r="BI235" s="210"/>
      <c r="BJ235" s="210"/>
      <c r="BK235" s="211"/>
      <c r="BL235" s="36" t="s">
        <v>264</v>
      </c>
      <c r="BM235" s="8" t="s">
        <v>940</v>
      </c>
      <c r="BN235" s="8" t="s">
        <v>940</v>
      </c>
      <c r="BO235" s="8" t="s">
        <v>2772</v>
      </c>
      <c r="BP235" s="334" t="s">
        <v>4091</v>
      </c>
      <c r="BQ235" s="300" t="s">
        <v>3741</v>
      </c>
      <c r="BR235" s="300" t="s">
        <v>3742</v>
      </c>
      <c r="BS235" s="300"/>
      <c r="BT235" s="349"/>
      <c r="BU235" s="337"/>
      <c r="BV235" s="337"/>
      <c r="BW235" s="337"/>
      <c r="BX235" s="337"/>
      <c r="BY235" s="338"/>
      <c r="BZ235" s="338" t="s">
        <v>3743</v>
      </c>
      <c r="CA235" s="338" t="s">
        <v>2936</v>
      </c>
      <c r="CB235" s="348" t="s">
        <v>3034</v>
      </c>
      <c r="CC235" s="339"/>
      <c r="CD235" s="339"/>
      <c r="CE235" s="339"/>
      <c r="CF235" s="339"/>
      <c r="CG235" s="339"/>
      <c r="CH235" s="347" t="s">
        <v>2805</v>
      </c>
      <c r="CI235" s="340" t="s">
        <v>2800</v>
      </c>
      <c r="CJ235" s="340" t="s">
        <v>2790</v>
      </c>
      <c r="CK235" s="340" t="s">
        <v>2793</v>
      </c>
      <c r="CL235" s="340" t="s">
        <v>2806</v>
      </c>
      <c r="CM235" s="340"/>
      <c r="CN235" s="340"/>
      <c r="CO235" s="340" t="s">
        <v>2790</v>
      </c>
      <c r="CP235" s="340" t="s">
        <v>2790</v>
      </c>
      <c r="CQ235" s="52"/>
      <c r="CR235" s="9"/>
      <c r="CS235" s="9"/>
      <c r="CT235" s="22"/>
      <c r="CU235" s="54"/>
      <c r="CV235" s="68"/>
      <c r="CW235" s="68"/>
      <c r="CX235" s="68"/>
      <c r="CY235" s="68"/>
      <c r="CZ235" s="68"/>
      <c r="DA235" s="68"/>
      <c r="DB235" s="68"/>
      <c r="DC235" s="56"/>
      <c r="DD235" s="13"/>
      <c r="DE235" s="13"/>
      <c r="DF235" s="13"/>
      <c r="DG235" s="13"/>
      <c r="DH235" s="47"/>
      <c r="DI235" s="60"/>
      <c r="DJ235" s="64"/>
      <c r="DK235" s="301"/>
      <c r="DL235" s="301"/>
      <c r="DM235" s="302"/>
      <c r="DN235" s="67" t="s">
        <v>187</v>
      </c>
      <c r="DO235" s="15" t="s">
        <v>188</v>
      </c>
      <c r="DP235" s="15" t="s">
        <v>934</v>
      </c>
      <c r="DQ235" s="15" t="s">
        <v>3757</v>
      </c>
      <c r="DR235" s="2"/>
    </row>
    <row r="236" spans="2:122">
      <c r="B236" s="299">
        <v>401919149</v>
      </c>
      <c r="C236" s="9" t="s">
        <v>1007</v>
      </c>
      <c r="D236" s="9" t="s">
        <v>1029</v>
      </c>
      <c r="E236" s="8">
        <v>2022</v>
      </c>
      <c r="F236" s="9" t="s">
        <v>3648</v>
      </c>
      <c r="G236" s="22" t="s">
        <v>1687</v>
      </c>
      <c r="H236" s="304">
        <v>52740</v>
      </c>
      <c r="I236" s="305">
        <v>49312</v>
      </c>
      <c r="J236" s="68" t="s">
        <v>3775</v>
      </c>
      <c r="K236" s="69" t="s">
        <v>2932</v>
      </c>
      <c r="L236" s="37" t="s">
        <v>3609</v>
      </c>
      <c r="M236" s="138">
        <v>4</v>
      </c>
      <c r="N236" s="10">
        <v>6</v>
      </c>
      <c r="O236" s="207">
        <v>231.7</v>
      </c>
      <c r="P236" s="207">
        <v>79.900000000000006</v>
      </c>
      <c r="Q236" s="207">
        <v>77.2</v>
      </c>
      <c r="R236" s="207">
        <v>145.4</v>
      </c>
      <c r="S236" s="207"/>
      <c r="T236" s="207"/>
      <c r="U236" s="207">
        <v>9.4</v>
      </c>
      <c r="V236" s="207">
        <v>24.6</v>
      </c>
      <c r="W236" s="207">
        <v>25.4</v>
      </c>
      <c r="X236" s="207">
        <v>47.8</v>
      </c>
      <c r="Y236" s="116"/>
      <c r="Z236" s="207"/>
      <c r="AA236" s="207"/>
      <c r="AB236" s="207"/>
      <c r="AC236" s="10">
        <v>4755</v>
      </c>
      <c r="AD236" s="10">
        <v>6500</v>
      </c>
      <c r="AE236" s="10">
        <v>1745</v>
      </c>
      <c r="AF236" s="27">
        <v>12300</v>
      </c>
      <c r="AG236" s="39" t="s">
        <v>96</v>
      </c>
      <c r="AH236" s="205">
        <v>2.7</v>
      </c>
      <c r="AI236" s="11">
        <v>325</v>
      </c>
      <c r="AJ236" s="11">
        <v>5000</v>
      </c>
      <c r="AK236" s="11">
        <v>400</v>
      </c>
      <c r="AL236" s="11">
        <v>3000</v>
      </c>
      <c r="AM236" s="11">
        <v>24</v>
      </c>
      <c r="AN236" s="11" t="s">
        <v>99</v>
      </c>
      <c r="AO236" s="11" t="s">
        <v>112</v>
      </c>
      <c r="AP236" s="14" t="s">
        <v>133</v>
      </c>
      <c r="AQ236" s="49" t="s">
        <v>152</v>
      </c>
      <c r="AR236" s="40" t="s">
        <v>92</v>
      </c>
      <c r="AS236" s="301" t="s">
        <v>93</v>
      </c>
      <c r="AT236" s="12">
        <v>23</v>
      </c>
      <c r="AU236" s="12">
        <v>21</v>
      </c>
      <c r="AV236" s="12" t="s">
        <v>3810</v>
      </c>
      <c r="AW236" s="30" t="s">
        <v>3950</v>
      </c>
      <c r="AX236" s="12"/>
      <c r="AY236" s="12"/>
      <c r="AZ236" s="12"/>
      <c r="BA236" s="12"/>
      <c r="BB236" s="12"/>
      <c r="BC236" s="12"/>
      <c r="BD236" s="209">
        <v>40.799999999999997</v>
      </c>
      <c r="BE236" s="210">
        <v>62.5</v>
      </c>
      <c r="BF236" s="210">
        <v>43.9</v>
      </c>
      <c r="BG236" s="210">
        <v>66.7</v>
      </c>
      <c r="BH236" s="210">
        <v>40.299999999999997</v>
      </c>
      <c r="BI236" s="210">
        <v>62.6</v>
      </c>
      <c r="BJ236" s="210">
        <v>33.5</v>
      </c>
      <c r="BK236" s="211">
        <v>66.099999999999994</v>
      </c>
      <c r="BL236" s="36" t="s">
        <v>264</v>
      </c>
      <c r="BM236" s="8" t="s">
        <v>940</v>
      </c>
      <c r="BN236" s="8" t="s">
        <v>940</v>
      </c>
      <c r="BO236" s="8" t="s">
        <v>2772</v>
      </c>
      <c r="BP236" s="334" t="s">
        <v>4092</v>
      </c>
      <c r="BQ236" s="300" t="s">
        <v>3741</v>
      </c>
      <c r="BR236" s="300" t="s">
        <v>3742</v>
      </c>
      <c r="BS236" s="300"/>
      <c r="BT236" s="349"/>
      <c r="BU236" s="337"/>
      <c r="BV236" s="337"/>
      <c r="BW236" s="337"/>
      <c r="BX236" s="337"/>
      <c r="BY236" s="338"/>
      <c r="BZ236" s="338" t="s">
        <v>3743</v>
      </c>
      <c r="CA236" s="338" t="s">
        <v>2936</v>
      </c>
      <c r="CB236" s="348" t="s">
        <v>3034</v>
      </c>
      <c r="CC236" s="339"/>
      <c r="CD236" s="339"/>
      <c r="CE236" s="339"/>
      <c r="CF236" s="339"/>
      <c r="CG236" s="339"/>
      <c r="CH236" s="347" t="s">
        <v>2805</v>
      </c>
      <c r="CI236" s="340" t="s">
        <v>2800</v>
      </c>
      <c r="CJ236" s="340" t="s">
        <v>2790</v>
      </c>
      <c r="CK236" s="340" t="s">
        <v>2793</v>
      </c>
      <c r="CL236" s="340" t="s">
        <v>2806</v>
      </c>
      <c r="CM236" s="340"/>
      <c r="CN236" s="340"/>
      <c r="CO236" s="340" t="s">
        <v>2790</v>
      </c>
      <c r="CP236" s="340" t="s">
        <v>2790</v>
      </c>
      <c r="CQ236" s="52"/>
      <c r="CR236" s="9"/>
      <c r="CS236" s="9"/>
      <c r="CT236" s="22"/>
      <c r="CU236" s="54"/>
      <c r="CV236" s="68"/>
      <c r="CW236" s="68"/>
      <c r="CX236" s="68"/>
      <c r="CY236" s="68"/>
      <c r="CZ236" s="68"/>
      <c r="DA236" s="68"/>
      <c r="DB236" s="68"/>
      <c r="DC236" s="56"/>
      <c r="DD236" s="13"/>
      <c r="DE236" s="13"/>
      <c r="DF236" s="13"/>
      <c r="DG236" s="13"/>
      <c r="DH236" s="47"/>
      <c r="DI236" s="60"/>
      <c r="DJ236" s="64"/>
      <c r="DK236" s="301"/>
      <c r="DL236" s="301"/>
      <c r="DM236" s="302"/>
      <c r="DN236" s="67" t="s">
        <v>187</v>
      </c>
      <c r="DO236" s="15" t="s">
        <v>188</v>
      </c>
      <c r="DP236" s="15" t="s">
        <v>934</v>
      </c>
      <c r="DQ236" s="15" t="s">
        <v>3757</v>
      </c>
      <c r="DR236" s="2"/>
    </row>
    <row r="237" spans="2:122">
      <c r="B237" s="299">
        <v>401919150</v>
      </c>
      <c r="C237" s="9" t="s">
        <v>1007</v>
      </c>
      <c r="D237" s="9" t="s">
        <v>1029</v>
      </c>
      <c r="E237" s="8">
        <v>2022</v>
      </c>
      <c r="F237" s="9" t="s">
        <v>3648</v>
      </c>
      <c r="G237" s="22" t="s">
        <v>1689</v>
      </c>
      <c r="H237" s="304">
        <v>54460</v>
      </c>
      <c r="I237" s="305">
        <v>50920</v>
      </c>
      <c r="J237" s="68" t="s">
        <v>3778</v>
      </c>
      <c r="K237" s="69" t="s">
        <v>2932</v>
      </c>
      <c r="L237" s="37" t="s">
        <v>3609</v>
      </c>
      <c r="M237" s="138">
        <v>4</v>
      </c>
      <c r="N237" s="10">
        <v>6</v>
      </c>
      <c r="O237" s="207">
        <v>250.3</v>
      </c>
      <c r="P237" s="207">
        <v>79.900000000000006</v>
      </c>
      <c r="Q237" s="207">
        <v>77.099999999999994</v>
      </c>
      <c r="R237" s="207">
        <v>164.1</v>
      </c>
      <c r="S237" s="207"/>
      <c r="T237" s="207"/>
      <c r="U237" s="207">
        <v>8.6999999999999993</v>
      </c>
      <c r="V237" s="207">
        <v>24.9</v>
      </c>
      <c r="W237" s="207">
        <v>25.6</v>
      </c>
      <c r="X237" s="207">
        <v>52.5</v>
      </c>
      <c r="Y237" s="116"/>
      <c r="Z237" s="207"/>
      <c r="AA237" s="207"/>
      <c r="AB237" s="207"/>
      <c r="AC237" s="10">
        <v>4941</v>
      </c>
      <c r="AD237" s="10">
        <v>7150</v>
      </c>
      <c r="AE237" s="10">
        <v>2205</v>
      </c>
      <c r="AF237" s="27">
        <v>13800</v>
      </c>
      <c r="AG237" s="39" t="s">
        <v>184</v>
      </c>
      <c r="AH237" s="205">
        <v>5</v>
      </c>
      <c r="AI237" s="11">
        <v>400</v>
      </c>
      <c r="AJ237" s="11">
        <v>6000</v>
      </c>
      <c r="AK237" s="11">
        <v>410</v>
      </c>
      <c r="AL237" s="11">
        <v>4250</v>
      </c>
      <c r="AM237" s="11">
        <v>32</v>
      </c>
      <c r="AN237" s="11" t="s">
        <v>99</v>
      </c>
      <c r="AO237" s="11" t="s">
        <v>112</v>
      </c>
      <c r="AP237" s="14" t="s">
        <v>133</v>
      </c>
      <c r="AQ237" s="49" t="s">
        <v>152</v>
      </c>
      <c r="AR237" s="40" t="s">
        <v>216</v>
      </c>
      <c r="AS237" s="301" t="s">
        <v>919</v>
      </c>
      <c r="AT237" s="12">
        <v>23</v>
      </c>
      <c r="AU237" s="12">
        <v>19</v>
      </c>
      <c r="AV237" s="12" t="s">
        <v>3806</v>
      </c>
      <c r="AW237" s="30" t="s">
        <v>3959</v>
      </c>
      <c r="AX237" s="12"/>
      <c r="AY237" s="12"/>
      <c r="AZ237" s="12"/>
      <c r="BA237" s="12"/>
      <c r="BB237" s="12"/>
      <c r="BC237" s="12"/>
      <c r="BD237" s="209">
        <v>40.799999999999997</v>
      </c>
      <c r="BE237" s="210">
        <v>62.5</v>
      </c>
      <c r="BF237" s="210">
        <v>43.9</v>
      </c>
      <c r="BG237" s="210">
        <v>66.7</v>
      </c>
      <c r="BH237" s="210">
        <v>40.299999999999997</v>
      </c>
      <c r="BI237" s="210">
        <v>62.6</v>
      </c>
      <c r="BJ237" s="210">
        <v>33.5</v>
      </c>
      <c r="BK237" s="211">
        <v>66.099999999999994</v>
      </c>
      <c r="BL237" s="36" t="s">
        <v>264</v>
      </c>
      <c r="BM237" s="8" t="s">
        <v>940</v>
      </c>
      <c r="BN237" s="8" t="s">
        <v>940</v>
      </c>
      <c r="BO237" s="8" t="s">
        <v>2772</v>
      </c>
      <c r="BP237" s="334" t="s">
        <v>4093</v>
      </c>
      <c r="BQ237" s="300" t="s">
        <v>3741</v>
      </c>
      <c r="BR237" s="300" t="s">
        <v>3742</v>
      </c>
      <c r="BS237" s="300"/>
      <c r="BT237" s="349"/>
      <c r="BU237" s="337"/>
      <c r="BV237" s="337"/>
      <c r="BW237" s="337"/>
      <c r="BX237" s="337"/>
      <c r="BY237" s="338"/>
      <c r="BZ237" s="338" t="s">
        <v>3743</v>
      </c>
      <c r="CA237" s="338" t="s">
        <v>2936</v>
      </c>
      <c r="CB237" s="348" t="s">
        <v>3034</v>
      </c>
      <c r="CC237" s="339"/>
      <c r="CD237" s="339"/>
      <c r="CE237" s="339"/>
      <c r="CF237" s="339"/>
      <c r="CG237" s="339"/>
      <c r="CH237" s="347" t="s">
        <v>2805</v>
      </c>
      <c r="CI237" s="340" t="s">
        <v>2800</v>
      </c>
      <c r="CJ237" s="340" t="s">
        <v>2790</v>
      </c>
      <c r="CK237" s="340" t="s">
        <v>2793</v>
      </c>
      <c r="CL237" s="340" t="s">
        <v>2806</v>
      </c>
      <c r="CM237" s="340"/>
      <c r="CN237" s="340"/>
      <c r="CO237" s="340" t="s">
        <v>2790</v>
      </c>
      <c r="CP237" s="340" t="s">
        <v>2790</v>
      </c>
      <c r="CQ237" s="52"/>
      <c r="CR237" s="9"/>
      <c r="CS237" s="9"/>
      <c r="CT237" s="22"/>
      <c r="CU237" s="54"/>
      <c r="CV237" s="68"/>
      <c r="CW237" s="68"/>
      <c r="CX237" s="68"/>
      <c r="CY237" s="68"/>
      <c r="CZ237" s="68"/>
      <c r="DA237" s="68"/>
      <c r="DB237" s="68"/>
      <c r="DC237" s="56"/>
      <c r="DD237" s="13"/>
      <c r="DE237" s="13"/>
      <c r="DF237" s="13"/>
      <c r="DG237" s="13"/>
      <c r="DH237" s="47"/>
      <c r="DI237" s="60"/>
      <c r="DJ237" s="64"/>
      <c r="DK237" s="301"/>
      <c r="DL237" s="301"/>
      <c r="DM237" s="302"/>
      <c r="DN237" s="67" t="s">
        <v>187</v>
      </c>
      <c r="DO237" s="15" t="s">
        <v>188</v>
      </c>
      <c r="DP237" s="15" t="s">
        <v>934</v>
      </c>
      <c r="DQ237" s="15" t="s">
        <v>3757</v>
      </c>
      <c r="DR237" s="2"/>
    </row>
    <row r="238" spans="2:122">
      <c r="B238" s="299">
        <v>401919151</v>
      </c>
      <c r="C238" s="9" t="s">
        <v>1007</v>
      </c>
      <c r="D238" s="9" t="s">
        <v>1029</v>
      </c>
      <c r="E238" s="8">
        <v>2022</v>
      </c>
      <c r="F238" s="9" t="s">
        <v>3636</v>
      </c>
      <c r="G238" s="22" t="s">
        <v>1680</v>
      </c>
      <c r="H238" s="304">
        <v>43155</v>
      </c>
      <c r="I238" s="305">
        <v>40350</v>
      </c>
      <c r="J238" s="68" t="s">
        <v>3770</v>
      </c>
      <c r="K238" s="69" t="s">
        <v>2931</v>
      </c>
      <c r="L238" s="37" t="s">
        <v>3609</v>
      </c>
      <c r="M238" s="138">
        <v>4</v>
      </c>
      <c r="N238" s="10">
        <v>6</v>
      </c>
      <c r="O238" s="207">
        <v>250.3</v>
      </c>
      <c r="P238" s="207">
        <v>79.900000000000006</v>
      </c>
      <c r="Q238" s="207">
        <v>75.599999999999994</v>
      </c>
      <c r="R238" s="207">
        <v>164.1</v>
      </c>
      <c r="S238" s="207"/>
      <c r="T238" s="207"/>
      <c r="U238" s="207">
        <v>8.1999999999999993</v>
      </c>
      <c r="V238" s="207">
        <v>21.2</v>
      </c>
      <c r="W238" s="207">
        <v>23.9</v>
      </c>
      <c r="X238" s="207">
        <v>52.5</v>
      </c>
      <c r="Y238" s="116"/>
      <c r="Z238" s="207"/>
      <c r="AA238" s="207"/>
      <c r="AB238" s="207"/>
      <c r="AC238" s="10">
        <v>4574</v>
      </c>
      <c r="AD238" s="10">
        <v>6500</v>
      </c>
      <c r="AE238" s="10">
        <v>1925</v>
      </c>
      <c r="AF238" s="27">
        <v>14000</v>
      </c>
      <c r="AG238" s="39" t="s">
        <v>96</v>
      </c>
      <c r="AH238" s="205">
        <v>2.7</v>
      </c>
      <c r="AI238" s="11">
        <v>325</v>
      </c>
      <c r="AJ238" s="11">
        <v>5000</v>
      </c>
      <c r="AK238" s="11">
        <v>400</v>
      </c>
      <c r="AL238" s="11">
        <v>3000</v>
      </c>
      <c r="AM238" s="11">
        <v>24</v>
      </c>
      <c r="AN238" s="11" t="s">
        <v>99</v>
      </c>
      <c r="AO238" s="11" t="s">
        <v>112</v>
      </c>
      <c r="AP238" s="14" t="s">
        <v>146</v>
      </c>
      <c r="AQ238" s="49" t="s">
        <v>152</v>
      </c>
      <c r="AR238" s="40" t="s">
        <v>92</v>
      </c>
      <c r="AS238" s="301" t="s">
        <v>93</v>
      </c>
      <c r="AT238" s="12">
        <v>23</v>
      </c>
      <c r="AU238" s="12">
        <v>22</v>
      </c>
      <c r="AV238" s="12" t="s">
        <v>3848</v>
      </c>
      <c r="AW238" s="30" t="s">
        <v>3958</v>
      </c>
      <c r="AX238" s="12"/>
      <c r="AY238" s="12"/>
      <c r="AZ238" s="12"/>
      <c r="BA238" s="12"/>
      <c r="BB238" s="12"/>
      <c r="BC238" s="12"/>
      <c r="BD238" s="209">
        <v>40.799999999999997</v>
      </c>
      <c r="BE238" s="210">
        <v>62.5</v>
      </c>
      <c r="BF238" s="210">
        <v>43.9</v>
      </c>
      <c r="BG238" s="210">
        <v>66.7</v>
      </c>
      <c r="BH238" s="210">
        <v>40.299999999999997</v>
      </c>
      <c r="BI238" s="210">
        <v>62.6</v>
      </c>
      <c r="BJ238" s="210">
        <v>33.5</v>
      </c>
      <c r="BK238" s="211">
        <v>66.099999999999994</v>
      </c>
      <c r="BL238" s="36" t="s">
        <v>264</v>
      </c>
      <c r="BM238" s="8" t="s">
        <v>940</v>
      </c>
      <c r="BN238" s="8" t="s">
        <v>940</v>
      </c>
      <c r="BO238" s="8" t="s">
        <v>2772</v>
      </c>
      <c r="BP238" s="334" t="s">
        <v>4094</v>
      </c>
      <c r="BQ238" s="300" t="s">
        <v>3741</v>
      </c>
      <c r="BR238" s="300" t="s">
        <v>3742</v>
      </c>
      <c r="BS238" s="300"/>
      <c r="BT238" s="349"/>
      <c r="BU238" s="337"/>
      <c r="BV238" s="337"/>
      <c r="BW238" s="337"/>
      <c r="BX238" s="337"/>
      <c r="BY238" s="338"/>
      <c r="BZ238" s="338" t="s">
        <v>3743</v>
      </c>
      <c r="CA238" s="338" t="s">
        <v>2936</v>
      </c>
      <c r="CB238" s="348" t="s">
        <v>3034</v>
      </c>
      <c r="CC238" s="339"/>
      <c r="CD238" s="339"/>
      <c r="CE238" s="339"/>
      <c r="CF238" s="339"/>
      <c r="CG238" s="339"/>
      <c r="CH238" s="347" t="s">
        <v>2805</v>
      </c>
      <c r="CI238" s="340" t="s">
        <v>2800</v>
      </c>
      <c r="CJ238" s="340" t="s">
        <v>2790</v>
      </c>
      <c r="CK238" s="340" t="s">
        <v>2793</v>
      </c>
      <c r="CL238" s="340" t="s">
        <v>2806</v>
      </c>
      <c r="CM238" s="340"/>
      <c r="CN238" s="340"/>
      <c r="CO238" s="340" t="s">
        <v>2790</v>
      </c>
      <c r="CP238" s="340" t="s">
        <v>2790</v>
      </c>
      <c r="CQ238" s="52"/>
      <c r="CR238" s="9"/>
      <c r="CS238" s="9"/>
      <c r="CT238" s="22"/>
      <c r="CU238" s="54"/>
      <c r="CV238" s="68"/>
      <c r="CW238" s="68"/>
      <c r="CX238" s="68"/>
      <c r="CY238" s="68"/>
      <c r="CZ238" s="68"/>
      <c r="DA238" s="68"/>
      <c r="DB238" s="68"/>
      <c r="DC238" s="56"/>
      <c r="DD238" s="13"/>
      <c r="DE238" s="13"/>
      <c r="DF238" s="13"/>
      <c r="DG238" s="13"/>
      <c r="DH238" s="47"/>
      <c r="DI238" s="60"/>
      <c r="DJ238" s="64"/>
      <c r="DK238" s="301"/>
      <c r="DL238" s="301"/>
      <c r="DM238" s="302"/>
      <c r="DN238" s="67" t="s">
        <v>187</v>
      </c>
      <c r="DO238" s="15" t="s">
        <v>188</v>
      </c>
      <c r="DP238" s="15" t="s">
        <v>934</v>
      </c>
      <c r="DQ238" s="15" t="s">
        <v>3757</v>
      </c>
      <c r="DR238" s="2"/>
    </row>
    <row r="239" spans="2:122">
      <c r="B239" s="299">
        <v>401919152</v>
      </c>
      <c r="C239" s="9" t="s">
        <v>1007</v>
      </c>
      <c r="D239" s="9" t="s">
        <v>1029</v>
      </c>
      <c r="E239" s="8">
        <v>2022</v>
      </c>
      <c r="F239" s="9" t="s">
        <v>3636</v>
      </c>
      <c r="G239" s="22" t="s">
        <v>2924</v>
      </c>
      <c r="H239" s="304">
        <v>45555</v>
      </c>
      <c r="I239" s="305">
        <v>42594</v>
      </c>
      <c r="J239" s="68" t="s">
        <v>3770</v>
      </c>
      <c r="K239" s="69" t="s">
        <v>3731</v>
      </c>
      <c r="L239" s="37" t="s">
        <v>3609</v>
      </c>
      <c r="M239" s="138">
        <v>4</v>
      </c>
      <c r="N239" s="10">
        <v>6</v>
      </c>
      <c r="O239" s="207">
        <v>231.7</v>
      </c>
      <c r="P239" s="207">
        <v>79.900000000000006</v>
      </c>
      <c r="Q239" s="207">
        <v>77.2</v>
      </c>
      <c r="R239" s="207">
        <v>145.4</v>
      </c>
      <c r="S239" s="207"/>
      <c r="T239" s="207"/>
      <c r="U239" s="207">
        <v>9.4</v>
      </c>
      <c r="V239" s="207">
        <v>24.6</v>
      </c>
      <c r="W239" s="207">
        <v>25.4</v>
      </c>
      <c r="X239" s="207">
        <v>47.8</v>
      </c>
      <c r="Y239" s="116"/>
      <c r="Z239" s="207"/>
      <c r="AA239" s="207"/>
      <c r="AB239" s="207"/>
      <c r="AC239" s="10">
        <v>4598</v>
      </c>
      <c r="AD239" s="10">
        <v>6480</v>
      </c>
      <c r="AE239" s="10">
        <v>1880</v>
      </c>
      <c r="AF239" s="27">
        <v>12300</v>
      </c>
      <c r="AG239" s="39" t="s">
        <v>96</v>
      </c>
      <c r="AH239" s="205">
        <v>3.3</v>
      </c>
      <c r="AI239" s="11">
        <v>290</v>
      </c>
      <c r="AJ239" s="11">
        <v>6500</v>
      </c>
      <c r="AK239" s="11">
        <v>265</v>
      </c>
      <c r="AL239" s="11">
        <v>4000</v>
      </c>
      <c r="AM239" s="11">
        <v>24</v>
      </c>
      <c r="AN239" s="11" t="s">
        <v>99</v>
      </c>
      <c r="AO239" s="11" t="s">
        <v>112</v>
      </c>
      <c r="AP239" s="14" t="s">
        <v>133</v>
      </c>
      <c r="AQ239" s="49" t="s">
        <v>152</v>
      </c>
      <c r="AR239" s="40" t="s">
        <v>216</v>
      </c>
      <c r="AS239" s="301" t="s">
        <v>919</v>
      </c>
      <c r="AT239" s="12">
        <v>23</v>
      </c>
      <c r="AU239" s="12">
        <v>20</v>
      </c>
      <c r="AV239" s="12" t="s">
        <v>3924</v>
      </c>
      <c r="AW239" s="30" t="s">
        <v>3951</v>
      </c>
      <c r="AX239" s="12"/>
      <c r="AY239" s="12"/>
      <c r="AZ239" s="12"/>
      <c r="BA239" s="12"/>
      <c r="BB239" s="12"/>
      <c r="BC239" s="12"/>
      <c r="BD239" s="209">
        <v>40.799999999999997</v>
      </c>
      <c r="BE239" s="210">
        <v>62.5</v>
      </c>
      <c r="BF239" s="210">
        <v>43.9</v>
      </c>
      <c r="BG239" s="210">
        <v>66.7</v>
      </c>
      <c r="BH239" s="210">
        <v>40.299999999999997</v>
      </c>
      <c r="BI239" s="210">
        <v>62.6</v>
      </c>
      <c r="BJ239" s="210">
        <v>33.5</v>
      </c>
      <c r="BK239" s="211">
        <v>66.099999999999994</v>
      </c>
      <c r="BL239" s="36" t="s">
        <v>264</v>
      </c>
      <c r="BM239" s="8" t="s">
        <v>940</v>
      </c>
      <c r="BN239" s="8" t="s">
        <v>940</v>
      </c>
      <c r="BO239" s="8" t="s">
        <v>2772</v>
      </c>
      <c r="BP239" s="334" t="s">
        <v>4095</v>
      </c>
      <c r="BQ239" s="300" t="s">
        <v>3741</v>
      </c>
      <c r="BR239" s="300" t="s">
        <v>3742</v>
      </c>
      <c r="BS239" s="300"/>
      <c r="BT239" s="349"/>
      <c r="BU239" s="337"/>
      <c r="BV239" s="337"/>
      <c r="BW239" s="337"/>
      <c r="BX239" s="337"/>
      <c r="BY239" s="338"/>
      <c r="BZ239" s="338" t="s">
        <v>3743</v>
      </c>
      <c r="CA239" s="338" t="s">
        <v>2936</v>
      </c>
      <c r="CB239" s="348" t="s">
        <v>3034</v>
      </c>
      <c r="CC239" s="339"/>
      <c r="CD239" s="339"/>
      <c r="CE239" s="339"/>
      <c r="CF239" s="339"/>
      <c r="CG239" s="339"/>
      <c r="CH239" s="347" t="s">
        <v>2805</v>
      </c>
      <c r="CI239" s="340" t="s">
        <v>2800</v>
      </c>
      <c r="CJ239" s="340" t="s">
        <v>2790</v>
      </c>
      <c r="CK239" s="340" t="s">
        <v>2793</v>
      </c>
      <c r="CL239" s="340" t="s">
        <v>2806</v>
      </c>
      <c r="CM239" s="340"/>
      <c r="CN239" s="340"/>
      <c r="CO239" s="340" t="s">
        <v>2790</v>
      </c>
      <c r="CP239" s="340" t="s">
        <v>2790</v>
      </c>
      <c r="CQ239" s="52"/>
      <c r="CR239" s="9"/>
      <c r="CS239" s="9"/>
      <c r="CT239" s="22"/>
      <c r="CU239" s="54"/>
      <c r="CV239" s="68"/>
      <c r="CW239" s="68"/>
      <c r="CX239" s="68"/>
      <c r="CY239" s="68"/>
      <c r="CZ239" s="68"/>
      <c r="DA239" s="68"/>
      <c r="DB239" s="68"/>
      <c r="DC239" s="56"/>
      <c r="DD239" s="13"/>
      <c r="DE239" s="13"/>
      <c r="DF239" s="13"/>
      <c r="DG239" s="13"/>
      <c r="DH239" s="47"/>
      <c r="DI239" s="60"/>
      <c r="DJ239" s="64"/>
      <c r="DK239" s="301"/>
      <c r="DL239" s="301"/>
      <c r="DM239" s="302"/>
      <c r="DN239" s="67" t="s">
        <v>187</v>
      </c>
      <c r="DO239" s="15" t="s">
        <v>188</v>
      </c>
      <c r="DP239" s="15" t="s">
        <v>934</v>
      </c>
      <c r="DQ239" s="15" t="s">
        <v>3757</v>
      </c>
      <c r="DR239" s="2"/>
    </row>
    <row r="240" spans="2:122">
      <c r="B240" s="299">
        <v>401919145</v>
      </c>
      <c r="C240" s="9" t="s">
        <v>1007</v>
      </c>
      <c r="D240" s="9" t="s">
        <v>1029</v>
      </c>
      <c r="E240" s="8">
        <v>2022</v>
      </c>
      <c r="F240" s="9" t="s">
        <v>3648</v>
      </c>
      <c r="G240" s="22" t="s">
        <v>1686</v>
      </c>
      <c r="H240" s="304">
        <v>49245</v>
      </c>
      <c r="I240" s="305">
        <v>46044</v>
      </c>
      <c r="J240" s="68" t="s">
        <v>3778</v>
      </c>
      <c r="K240" s="69" t="s">
        <v>2932</v>
      </c>
      <c r="L240" s="37" t="s">
        <v>3609</v>
      </c>
      <c r="M240" s="138">
        <v>4</v>
      </c>
      <c r="N240" s="10">
        <v>6</v>
      </c>
      <c r="O240" s="207">
        <v>250.3</v>
      </c>
      <c r="P240" s="207">
        <v>79.900000000000006</v>
      </c>
      <c r="Q240" s="207">
        <v>75.599999999999994</v>
      </c>
      <c r="R240" s="207">
        <v>164.1</v>
      </c>
      <c r="S240" s="207"/>
      <c r="T240" s="207"/>
      <c r="U240" s="207">
        <v>8.1999999999999993</v>
      </c>
      <c r="V240" s="207">
        <v>21.2</v>
      </c>
      <c r="W240" s="207">
        <v>23.9</v>
      </c>
      <c r="X240" s="207">
        <v>52.5</v>
      </c>
      <c r="Y240" s="116"/>
      <c r="Z240" s="207"/>
      <c r="AA240" s="207"/>
      <c r="AB240" s="207"/>
      <c r="AC240" s="10">
        <v>4574</v>
      </c>
      <c r="AD240" s="10">
        <v>6500</v>
      </c>
      <c r="AE240" s="10">
        <v>1925</v>
      </c>
      <c r="AF240" s="27">
        <v>14000</v>
      </c>
      <c r="AG240" s="39" t="s">
        <v>96</v>
      </c>
      <c r="AH240" s="205">
        <v>2.7</v>
      </c>
      <c r="AI240" s="11">
        <v>325</v>
      </c>
      <c r="AJ240" s="11">
        <v>5000</v>
      </c>
      <c r="AK240" s="11">
        <v>400</v>
      </c>
      <c r="AL240" s="11">
        <v>3000</v>
      </c>
      <c r="AM240" s="11">
        <v>24</v>
      </c>
      <c r="AN240" s="11" t="s">
        <v>99</v>
      </c>
      <c r="AO240" s="11" t="s">
        <v>112</v>
      </c>
      <c r="AP240" s="14" t="s">
        <v>146</v>
      </c>
      <c r="AQ240" s="49" t="s">
        <v>152</v>
      </c>
      <c r="AR240" s="40" t="s">
        <v>92</v>
      </c>
      <c r="AS240" s="301" t="s">
        <v>93</v>
      </c>
      <c r="AT240" s="12">
        <v>23</v>
      </c>
      <c r="AU240" s="12">
        <v>22</v>
      </c>
      <c r="AV240" s="12" t="s">
        <v>3848</v>
      </c>
      <c r="AW240" s="30" t="s">
        <v>3958</v>
      </c>
      <c r="AX240" s="12"/>
      <c r="AY240" s="12"/>
      <c r="AZ240" s="12"/>
      <c r="BA240" s="12"/>
      <c r="BB240" s="12"/>
      <c r="BC240" s="12"/>
      <c r="BD240" s="209">
        <v>40.799999999999997</v>
      </c>
      <c r="BE240" s="210">
        <v>62.5</v>
      </c>
      <c r="BF240" s="210">
        <v>43.9</v>
      </c>
      <c r="BG240" s="210">
        <v>66.7</v>
      </c>
      <c r="BH240" s="210">
        <v>40.299999999999997</v>
      </c>
      <c r="BI240" s="210">
        <v>62.6</v>
      </c>
      <c r="BJ240" s="210">
        <v>33.5</v>
      </c>
      <c r="BK240" s="211">
        <v>66.099999999999994</v>
      </c>
      <c r="BL240" s="36" t="s">
        <v>264</v>
      </c>
      <c r="BM240" s="8" t="s">
        <v>940</v>
      </c>
      <c r="BN240" s="8" t="s">
        <v>940</v>
      </c>
      <c r="BO240" s="8" t="s">
        <v>2772</v>
      </c>
      <c r="BP240" s="334" t="s">
        <v>4096</v>
      </c>
      <c r="BQ240" s="300" t="s">
        <v>3741</v>
      </c>
      <c r="BR240" s="300" t="s">
        <v>3742</v>
      </c>
      <c r="BS240" s="300"/>
      <c r="BT240" s="349"/>
      <c r="BU240" s="337"/>
      <c r="BV240" s="337"/>
      <c r="BW240" s="337"/>
      <c r="BX240" s="337"/>
      <c r="BY240" s="338"/>
      <c r="BZ240" s="338" t="s">
        <v>3743</v>
      </c>
      <c r="CA240" s="338" t="s">
        <v>2936</v>
      </c>
      <c r="CB240" s="348" t="s">
        <v>3034</v>
      </c>
      <c r="CC240" s="339"/>
      <c r="CD240" s="339"/>
      <c r="CE240" s="339"/>
      <c r="CF240" s="339"/>
      <c r="CG240" s="339"/>
      <c r="CH240" s="347" t="s">
        <v>2805</v>
      </c>
      <c r="CI240" s="340" t="s">
        <v>2800</v>
      </c>
      <c r="CJ240" s="340" t="s">
        <v>2790</v>
      </c>
      <c r="CK240" s="340" t="s">
        <v>2793</v>
      </c>
      <c r="CL240" s="340" t="s">
        <v>2806</v>
      </c>
      <c r="CM240" s="340"/>
      <c r="CN240" s="340"/>
      <c r="CO240" s="340" t="s">
        <v>2790</v>
      </c>
      <c r="CP240" s="340" t="s">
        <v>2790</v>
      </c>
      <c r="CQ240" s="52"/>
      <c r="CR240" s="9"/>
      <c r="CS240" s="9"/>
      <c r="CT240" s="22"/>
      <c r="CU240" s="54"/>
      <c r="CV240" s="68"/>
      <c r="CW240" s="68"/>
      <c r="CX240" s="68"/>
      <c r="CY240" s="68"/>
      <c r="CZ240" s="68"/>
      <c r="DA240" s="68"/>
      <c r="DB240" s="68"/>
      <c r="DC240" s="56"/>
      <c r="DD240" s="13"/>
      <c r="DE240" s="13"/>
      <c r="DF240" s="13"/>
      <c r="DG240" s="13"/>
      <c r="DH240" s="47"/>
      <c r="DI240" s="60"/>
      <c r="DJ240" s="64"/>
      <c r="DK240" s="301"/>
      <c r="DL240" s="301"/>
      <c r="DM240" s="302"/>
      <c r="DN240" s="67" t="s">
        <v>187</v>
      </c>
      <c r="DO240" s="15" t="s">
        <v>188</v>
      </c>
      <c r="DP240" s="15" t="s">
        <v>934</v>
      </c>
      <c r="DQ240" s="15" t="s">
        <v>3757</v>
      </c>
      <c r="DR240" s="2"/>
    </row>
    <row r="241" spans="2:122">
      <c r="B241" s="299">
        <v>401919146</v>
      </c>
      <c r="C241" s="9" t="s">
        <v>1007</v>
      </c>
      <c r="D241" s="9" t="s">
        <v>1029</v>
      </c>
      <c r="E241" s="8">
        <v>2022</v>
      </c>
      <c r="F241" s="9" t="s">
        <v>3637</v>
      </c>
      <c r="G241" s="22" t="s">
        <v>1675</v>
      </c>
      <c r="H241" s="304">
        <v>36685</v>
      </c>
      <c r="I241" s="305">
        <v>35034</v>
      </c>
      <c r="J241" s="68" t="s">
        <v>3769</v>
      </c>
      <c r="K241" s="69" t="s">
        <v>2930</v>
      </c>
      <c r="L241" s="37" t="s">
        <v>3609</v>
      </c>
      <c r="M241" s="138">
        <v>4</v>
      </c>
      <c r="N241" s="10">
        <v>6</v>
      </c>
      <c r="O241" s="207">
        <v>250.3</v>
      </c>
      <c r="P241" s="207">
        <v>79.900000000000006</v>
      </c>
      <c r="Q241" s="207">
        <v>75.599999999999994</v>
      </c>
      <c r="R241" s="207">
        <v>164.1</v>
      </c>
      <c r="S241" s="207"/>
      <c r="T241" s="207"/>
      <c r="U241" s="207">
        <v>8.1999999999999993</v>
      </c>
      <c r="V241" s="207">
        <v>21.2</v>
      </c>
      <c r="W241" s="207">
        <v>23.9</v>
      </c>
      <c r="X241" s="207">
        <v>52.5</v>
      </c>
      <c r="Y241" s="116"/>
      <c r="Z241" s="207"/>
      <c r="AA241" s="207"/>
      <c r="AB241" s="207"/>
      <c r="AC241" s="10">
        <v>4574</v>
      </c>
      <c r="AD241" s="10">
        <v>6500</v>
      </c>
      <c r="AE241" s="10">
        <v>1925</v>
      </c>
      <c r="AF241" s="27">
        <v>14000</v>
      </c>
      <c r="AG241" s="39" t="s">
        <v>96</v>
      </c>
      <c r="AH241" s="205">
        <v>2.7</v>
      </c>
      <c r="AI241" s="11">
        <v>325</v>
      </c>
      <c r="AJ241" s="11">
        <v>5000</v>
      </c>
      <c r="AK241" s="11">
        <v>400</v>
      </c>
      <c r="AL241" s="11">
        <v>3000</v>
      </c>
      <c r="AM241" s="11">
        <v>24</v>
      </c>
      <c r="AN241" s="11" t="s">
        <v>99</v>
      </c>
      <c r="AO241" s="11" t="s">
        <v>112</v>
      </c>
      <c r="AP241" s="14" t="s">
        <v>146</v>
      </c>
      <c r="AQ241" s="49" t="s">
        <v>152</v>
      </c>
      <c r="AR241" s="40" t="s">
        <v>92</v>
      </c>
      <c r="AS241" s="301" t="s">
        <v>93</v>
      </c>
      <c r="AT241" s="12">
        <v>23</v>
      </c>
      <c r="AU241" s="12">
        <v>22</v>
      </c>
      <c r="AV241" s="12" t="s">
        <v>3848</v>
      </c>
      <c r="AW241" s="30" t="s">
        <v>3958</v>
      </c>
      <c r="AX241" s="12"/>
      <c r="AY241" s="12"/>
      <c r="AZ241" s="12"/>
      <c r="BA241" s="12"/>
      <c r="BB241" s="12"/>
      <c r="BC241" s="12"/>
      <c r="BD241" s="209">
        <v>40.799999999999997</v>
      </c>
      <c r="BE241" s="210">
        <v>62.5</v>
      </c>
      <c r="BF241" s="210">
        <v>43.9</v>
      </c>
      <c r="BG241" s="210">
        <v>66.7</v>
      </c>
      <c r="BH241" s="210">
        <v>40.299999999999997</v>
      </c>
      <c r="BI241" s="210">
        <v>62.6</v>
      </c>
      <c r="BJ241" s="210">
        <v>33.5</v>
      </c>
      <c r="BK241" s="211">
        <v>66.099999999999994</v>
      </c>
      <c r="BL241" s="36" t="s">
        <v>264</v>
      </c>
      <c r="BM241" s="8" t="s">
        <v>940</v>
      </c>
      <c r="BN241" s="8" t="s">
        <v>940</v>
      </c>
      <c r="BO241" s="8" t="s">
        <v>2772</v>
      </c>
      <c r="BP241" s="334" t="s">
        <v>4097</v>
      </c>
      <c r="BQ241" s="300" t="s">
        <v>3741</v>
      </c>
      <c r="BR241" s="300" t="s">
        <v>3742</v>
      </c>
      <c r="BS241" s="300"/>
      <c r="BT241" s="349"/>
      <c r="BU241" s="337"/>
      <c r="BV241" s="337"/>
      <c r="BW241" s="337"/>
      <c r="BX241" s="337"/>
      <c r="BY241" s="338"/>
      <c r="BZ241" s="338" t="s">
        <v>3743</v>
      </c>
      <c r="CA241" s="338" t="s">
        <v>2936</v>
      </c>
      <c r="CB241" s="348" t="s">
        <v>3034</v>
      </c>
      <c r="CC241" s="339"/>
      <c r="CD241" s="339"/>
      <c r="CE241" s="339"/>
      <c r="CF241" s="339"/>
      <c r="CG241" s="339"/>
      <c r="CH241" s="347" t="s">
        <v>2805</v>
      </c>
      <c r="CI241" s="340" t="s">
        <v>2800</v>
      </c>
      <c r="CJ241" s="340" t="s">
        <v>2790</v>
      </c>
      <c r="CK241" s="340" t="s">
        <v>2793</v>
      </c>
      <c r="CL241" s="340" t="s">
        <v>2806</v>
      </c>
      <c r="CM241" s="340"/>
      <c r="CN241" s="340"/>
      <c r="CO241" s="340" t="s">
        <v>2790</v>
      </c>
      <c r="CP241" s="340" t="s">
        <v>2790</v>
      </c>
      <c r="CQ241" s="52"/>
      <c r="CR241" s="9"/>
      <c r="CS241" s="9"/>
      <c r="CT241" s="22"/>
      <c r="CU241" s="54"/>
      <c r="CV241" s="68"/>
      <c r="CW241" s="68"/>
      <c r="CX241" s="68"/>
      <c r="CY241" s="68"/>
      <c r="CZ241" s="68"/>
      <c r="DA241" s="68"/>
      <c r="DB241" s="68"/>
      <c r="DC241" s="56"/>
      <c r="DD241" s="13"/>
      <c r="DE241" s="13"/>
      <c r="DF241" s="13"/>
      <c r="DG241" s="13"/>
      <c r="DH241" s="47"/>
      <c r="DI241" s="60"/>
      <c r="DJ241" s="64"/>
      <c r="DK241" s="301"/>
      <c r="DL241" s="301"/>
      <c r="DM241" s="302"/>
      <c r="DN241" s="67" t="s">
        <v>187</v>
      </c>
      <c r="DO241" s="15" t="s">
        <v>188</v>
      </c>
      <c r="DP241" s="15" t="s">
        <v>934</v>
      </c>
      <c r="DQ241" s="15" t="s">
        <v>3757</v>
      </c>
      <c r="DR241" s="2"/>
    </row>
    <row r="242" spans="2:122">
      <c r="B242" s="299">
        <v>401919147</v>
      </c>
      <c r="C242" s="9" t="s">
        <v>1007</v>
      </c>
      <c r="D242" s="9" t="s">
        <v>1029</v>
      </c>
      <c r="E242" s="8">
        <v>2022</v>
      </c>
      <c r="F242" s="9" t="s">
        <v>3637</v>
      </c>
      <c r="G242" s="22" t="s">
        <v>1678</v>
      </c>
      <c r="H242" s="304">
        <v>41905</v>
      </c>
      <c r="I242" s="305">
        <v>40019</v>
      </c>
      <c r="J242" s="68" t="s">
        <v>3769</v>
      </c>
      <c r="K242" s="69" t="s">
        <v>2930</v>
      </c>
      <c r="L242" s="37" t="s">
        <v>3609</v>
      </c>
      <c r="M242" s="138">
        <v>4</v>
      </c>
      <c r="N242" s="10">
        <v>6</v>
      </c>
      <c r="O242" s="207">
        <v>250.3</v>
      </c>
      <c r="P242" s="207">
        <v>79.900000000000006</v>
      </c>
      <c r="Q242" s="207">
        <v>77.099999999999994</v>
      </c>
      <c r="R242" s="207">
        <v>164.1</v>
      </c>
      <c r="S242" s="207"/>
      <c r="T242" s="207"/>
      <c r="U242" s="207">
        <v>8.6999999999999993</v>
      </c>
      <c r="V242" s="207">
        <v>24.9</v>
      </c>
      <c r="W242" s="207">
        <v>25.6</v>
      </c>
      <c r="X242" s="207">
        <v>52.5</v>
      </c>
      <c r="Y242" s="116"/>
      <c r="Z242" s="207"/>
      <c r="AA242" s="207"/>
      <c r="AB242" s="207"/>
      <c r="AC242" s="10">
        <v>4941</v>
      </c>
      <c r="AD242" s="10">
        <v>7150</v>
      </c>
      <c r="AE242" s="10">
        <v>2205</v>
      </c>
      <c r="AF242" s="27">
        <v>13800</v>
      </c>
      <c r="AG242" s="39" t="s">
        <v>184</v>
      </c>
      <c r="AH242" s="205">
        <v>5</v>
      </c>
      <c r="AI242" s="11">
        <v>400</v>
      </c>
      <c r="AJ242" s="11">
        <v>6000</v>
      </c>
      <c r="AK242" s="11">
        <v>410</v>
      </c>
      <c r="AL242" s="11">
        <v>4250</v>
      </c>
      <c r="AM242" s="11">
        <v>32</v>
      </c>
      <c r="AN242" s="11" t="s">
        <v>99</v>
      </c>
      <c r="AO242" s="11" t="s">
        <v>112</v>
      </c>
      <c r="AP242" s="14" t="s">
        <v>133</v>
      </c>
      <c r="AQ242" s="49" t="s">
        <v>152</v>
      </c>
      <c r="AR242" s="40" t="s">
        <v>216</v>
      </c>
      <c r="AS242" s="301" t="s">
        <v>919</v>
      </c>
      <c r="AT242" s="12">
        <v>23</v>
      </c>
      <c r="AU242" s="12">
        <v>19</v>
      </c>
      <c r="AV242" s="12" t="s">
        <v>3806</v>
      </c>
      <c r="AW242" s="30" t="s">
        <v>3959</v>
      </c>
      <c r="AX242" s="12"/>
      <c r="AY242" s="12"/>
      <c r="AZ242" s="12"/>
      <c r="BA242" s="12"/>
      <c r="BB242" s="12"/>
      <c r="BC242" s="12"/>
      <c r="BD242" s="209">
        <v>40.799999999999997</v>
      </c>
      <c r="BE242" s="210">
        <v>62.5</v>
      </c>
      <c r="BF242" s="210">
        <v>43.9</v>
      </c>
      <c r="BG242" s="210">
        <v>66.7</v>
      </c>
      <c r="BH242" s="210">
        <v>40.299999999999997</v>
      </c>
      <c r="BI242" s="210">
        <v>62.6</v>
      </c>
      <c r="BJ242" s="210">
        <v>33.5</v>
      </c>
      <c r="BK242" s="211">
        <v>66.099999999999994</v>
      </c>
      <c r="BL242" s="36" t="s">
        <v>264</v>
      </c>
      <c r="BM242" s="8" t="s">
        <v>940</v>
      </c>
      <c r="BN242" s="8" t="s">
        <v>940</v>
      </c>
      <c r="BO242" s="8" t="s">
        <v>2772</v>
      </c>
      <c r="BP242" s="334" t="s">
        <v>4098</v>
      </c>
      <c r="BQ242" s="300" t="s">
        <v>3741</v>
      </c>
      <c r="BR242" s="300" t="s">
        <v>3742</v>
      </c>
      <c r="BS242" s="300"/>
      <c r="BT242" s="349"/>
      <c r="BU242" s="337"/>
      <c r="BV242" s="337"/>
      <c r="BW242" s="337"/>
      <c r="BX242" s="337"/>
      <c r="BY242" s="338"/>
      <c r="BZ242" s="338" t="s">
        <v>3743</v>
      </c>
      <c r="CA242" s="338" t="s">
        <v>2936</v>
      </c>
      <c r="CB242" s="348" t="s">
        <v>3034</v>
      </c>
      <c r="CC242" s="339"/>
      <c r="CD242" s="339"/>
      <c r="CE242" s="339"/>
      <c r="CF242" s="339"/>
      <c r="CG242" s="339"/>
      <c r="CH242" s="347" t="s">
        <v>2805</v>
      </c>
      <c r="CI242" s="340" t="s">
        <v>2800</v>
      </c>
      <c r="CJ242" s="340" t="s">
        <v>2790</v>
      </c>
      <c r="CK242" s="340" t="s">
        <v>2793</v>
      </c>
      <c r="CL242" s="340" t="s">
        <v>2806</v>
      </c>
      <c r="CM242" s="340"/>
      <c r="CN242" s="340"/>
      <c r="CO242" s="340" t="s">
        <v>2790</v>
      </c>
      <c r="CP242" s="340" t="s">
        <v>2790</v>
      </c>
      <c r="CQ242" s="52"/>
      <c r="CR242" s="9"/>
      <c r="CS242" s="9"/>
      <c r="CT242" s="22"/>
      <c r="CU242" s="54"/>
      <c r="CV242" s="68"/>
      <c r="CW242" s="68"/>
      <c r="CX242" s="68"/>
      <c r="CY242" s="68"/>
      <c r="CZ242" s="68"/>
      <c r="DA242" s="68"/>
      <c r="DB242" s="68"/>
      <c r="DC242" s="56"/>
      <c r="DD242" s="13"/>
      <c r="DE242" s="13"/>
      <c r="DF242" s="13"/>
      <c r="DG242" s="13"/>
      <c r="DH242" s="47"/>
      <c r="DI242" s="60"/>
      <c r="DJ242" s="64"/>
      <c r="DK242" s="301"/>
      <c r="DL242" s="301"/>
      <c r="DM242" s="302"/>
      <c r="DN242" s="67" t="s">
        <v>187</v>
      </c>
      <c r="DO242" s="15" t="s">
        <v>188</v>
      </c>
      <c r="DP242" s="15" t="s">
        <v>934</v>
      </c>
      <c r="DQ242" s="15" t="s">
        <v>3757</v>
      </c>
      <c r="DR242" s="2"/>
    </row>
    <row r="243" spans="2:122">
      <c r="B243" s="299">
        <v>401919148</v>
      </c>
      <c r="C243" s="9" t="s">
        <v>1007</v>
      </c>
      <c r="D243" s="9" t="s">
        <v>1029</v>
      </c>
      <c r="E243" s="8">
        <v>2022</v>
      </c>
      <c r="F243" s="9" t="s">
        <v>3636</v>
      </c>
      <c r="G243" s="22" t="s">
        <v>2927</v>
      </c>
      <c r="H243" s="304">
        <v>41755</v>
      </c>
      <c r="I243" s="305">
        <v>39041</v>
      </c>
      <c r="J243" s="68" t="s">
        <v>3770</v>
      </c>
      <c r="K243" s="69" t="s">
        <v>3731</v>
      </c>
      <c r="L243" s="37" t="s">
        <v>3609</v>
      </c>
      <c r="M243" s="138">
        <v>4</v>
      </c>
      <c r="N243" s="10">
        <v>6</v>
      </c>
      <c r="O243" s="207">
        <v>231.7</v>
      </c>
      <c r="P243" s="207">
        <v>79.900000000000006</v>
      </c>
      <c r="Q243" s="207">
        <v>75.5</v>
      </c>
      <c r="R243" s="207">
        <v>145.4</v>
      </c>
      <c r="S243" s="207"/>
      <c r="T243" s="207"/>
      <c r="U243" s="207">
        <v>8.4</v>
      </c>
      <c r="V243" s="207">
        <v>21.5</v>
      </c>
      <c r="W243" s="207">
        <v>23.2</v>
      </c>
      <c r="X243" s="207">
        <v>47.8</v>
      </c>
      <c r="Y243" s="116"/>
      <c r="Z243" s="207"/>
      <c r="AA243" s="207"/>
      <c r="AB243" s="207"/>
      <c r="AC243" s="10">
        <v>4345</v>
      </c>
      <c r="AD243" s="10">
        <v>6250</v>
      </c>
      <c r="AE243" s="10">
        <v>1905</v>
      </c>
      <c r="AF243" s="27">
        <v>12800</v>
      </c>
      <c r="AG243" s="39" t="s">
        <v>96</v>
      </c>
      <c r="AH243" s="205">
        <v>3.3</v>
      </c>
      <c r="AI243" s="11">
        <v>290</v>
      </c>
      <c r="AJ243" s="11">
        <v>6500</v>
      </c>
      <c r="AK243" s="11">
        <v>265</v>
      </c>
      <c r="AL243" s="11">
        <v>4000</v>
      </c>
      <c r="AM243" s="11">
        <v>24</v>
      </c>
      <c r="AN243" s="11" t="s">
        <v>99</v>
      </c>
      <c r="AO243" s="11" t="s">
        <v>112</v>
      </c>
      <c r="AP243" s="14" t="s">
        <v>146</v>
      </c>
      <c r="AQ243" s="49" t="s">
        <v>152</v>
      </c>
      <c r="AR243" s="40" t="s">
        <v>216</v>
      </c>
      <c r="AS243" s="301" t="s">
        <v>919</v>
      </c>
      <c r="AT243" s="12">
        <v>23</v>
      </c>
      <c r="AU243" s="12">
        <v>21</v>
      </c>
      <c r="AV243" s="12" t="s">
        <v>3810</v>
      </c>
      <c r="AW243" s="30" t="s">
        <v>3950</v>
      </c>
      <c r="AX243" s="12"/>
      <c r="AY243" s="12"/>
      <c r="AZ243" s="12"/>
      <c r="BA243" s="12"/>
      <c r="BB243" s="12"/>
      <c r="BC243" s="12"/>
      <c r="BD243" s="209">
        <v>40.799999999999997</v>
      </c>
      <c r="BE243" s="210">
        <v>62.5</v>
      </c>
      <c r="BF243" s="210">
        <v>43.9</v>
      </c>
      <c r="BG243" s="210">
        <v>66.7</v>
      </c>
      <c r="BH243" s="210">
        <v>40.299999999999997</v>
      </c>
      <c r="BI243" s="210">
        <v>62.6</v>
      </c>
      <c r="BJ243" s="210">
        <v>33.5</v>
      </c>
      <c r="BK243" s="211">
        <v>66.099999999999994</v>
      </c>
      <c r="BL243" s="36" t="s">
        <v>264</v>
      </c>
      <c r="BM243" s="8" t="s">
        <v>940</v>
      </c>
      <c r="BN243" s="8" t="s">
        <v>940</v>
      </c>
      <c r="BO243" s="8" t="s">
        <v>2772</v>
      </c>
      <c r="BP243" s="334" t="s">
        <v>4099</v>
      </c>
      <c r="BQ243" s="300" t="s">
        <v>3741</v>
      </c>
      <c r="BR243" s="300" t="s">
        <v>3742</v>
      </c>
      <c r="BS243" s="300"/>
      <c r="BT243" s="349"/>
      <c r="BU243" s="337"/>
      <c r="BV243" s="337"/>
      <c r="BW243" s="337"/>
      <c r="BX243" s="337"/>
      <c r="BY243" s="338"/>
      <c r="BZ243" s="338" t="s">
        <v>3743</v>
      </c>
      <c r="CA243" s="338" t="s">
        <v>2936</v>
      </c>
      <c r="CB243" s="348" t="s">
        <v>3034</v>
      </c>
      <c r="CC243" s="339"/>
      <c r="CD243" s="339"/>
      <c r="CE243" s="339"/>
      <c r="CF243" s="339"/>
      <c r="CG243" s="339"/>
      <c r="CH243" s="347" t="s">
        <v>2805</v>
      </c>
      <c r="CI243" s="340" t="s">
        <v>2800</v>
      </c>
      <c r="CJ243" s="340" t="s">
        <v>2790</v>
      </c>
      <c r="CK243" s="340" t="s">
        <v>2793</v>
      </c>
      <c r="CL243" s="340" t="s">
        <v>2806</v>
      </c>
      <c r="CM243" s="340"/>
      <c r="CN243" s="340"/>
      <c r="CO243" s="340" t="s">
        <v>2790</v>
      </c>
      <c r="CP243" s="340" t="s">
        <v>2790</v>
      </c>
      <c r="CQ243" s="52"/>
      <c r="CR243" s="9"/>
      <c r="CS243" s="9"/>
      <c r="CT243" s="22"/>
      <c r="CU243" s="54"/>
      <c r="CV243" s="68"/>
      <c r="CW243" s="68"/>
      <c r="CX243" s="68"/>
      <c r="CY243" s="68"/>
      <c r="CZ243" s="68"/>
      <c r="DA243" s="68"/>
      <c r="DB243" s="68"/>
      <c r="DC243" s="56"/>
      <c r="DD243" s="13"/>
      <c r="DE243" s="13"/>
      <c r="DF243" s="13"/>
      <c r="DG243" s="13"/>
      <c r="DH243" s="47"/>
      <c r="DI243" s="60"/>
      <c r="DJ243" s="64"/>
      <c r="DK243" s="301"/>
      <c r="DL243" s="301"/>
      <c r="DM243" s="302"/>
      <c r="DN243" s="67" t="s">
        <v>187</v>
      </c>
      <c r="DO243" s="15" t="s">
        <v>188</v>
      </c>
      <c r="DP243" s="15" t="s">
        <v>934</v>
      </c>
      <c r="DQ243" s="15" t="s">
        <v>3757</v>
      </c>
      <c r="DR243" s="2"/>
    </row>
    <row r="244" spans="2:122">
      <c r="B244" s="366">
        <v>401822513</v>
      </c>
      <c r="C244" s="16" t="s">
        <v>1007</v>
      </c>
      <c r="D244" s="16" t="s">
        <v>1029</v>
      </c>
      <c r="E244" s="367">
        <v>2020</v>
      </c>
      <c r="F244" s="16" t="s">
        <v>3637</v>
      </c>
      <c r="G244" s="368" t="s">
        <v>1658</v>
      </c>
      <c r="H244" s="306">
        <v>28745</v>
      </c>
      <c r="I244" s="307">
        <v>27451</v>
      </c>
      <c r="J244" s="350" t="s">
        <v>2905</v>
      </c>
      <c r="K244" s="369" t="s">
        <v>1659</v>
      </c>
      <c r="L244" s="38" t="s">
        <v>3607</v>
      </c>
      <c r="M244" s="370">
        <v>2</v>
      </c>
      <c r="N244" s="371">
        <v>3</v>
      </c>
      <c r="O244" s="208">
        <v>209.3</v>
      </c>
      <c r="P244" s="208">
        <v>79.900000000000006</v>
      </c>
      <c r="Q244" s="208">
        <v>75.5</v>
      </c>
      <c r="R244" s="208">
        <v>122.4</v>
      </c>
      <c r="S244" s="208"/>
      <c r="T244" s="208"/>
      <c r="U244" s="208">
        <v>8.8000000000000007</v>
      </c>
      <c r="V244" s="208">
        <v>24.8</v>
      </c>
      <c r="W244" s="208">
        <v>24.6</v>
      </c>
      <c r="X244" s="208"/>
      <c r="Y244" s="120"/>
      <c r="Z244" s="208"/>
      <c r="AA244" s="208"/>
      <c r="AB244" s="208"/>
      <c r="AC244" s="371">
        <v>4069</v>
      </c>
      <c r="AD244" s="371">
        <v>6100</v>
      </c>
      <c r="AE244" s="371">
        <v>1990</v>
      </c>
      <c r="AF244" s="28">
        <v>9100</v>
      </c>
      <c r="AG244" s="372" t="s">
        <v>96</v>
      </c>
      <c r="AH244" s="206">
        <v>3.3</v>
      </c>
      <c r="AI244" s="373">
        <v>290</v>
      </c>
      <c r="AJ244" s="373">
        <v>6500</v>
      </c>
      <c r="AK244" s="373">
        <v>265</v>
      </c>
      <c r="AL244" s="373">
        <v>4000</v>
      </c>
      <c r="AM244" s="373">
        <v>24</v>
      </c>
      <c r="AN244" s="373" t="s">
        <v>99</v>
      </c>
      <c r="AO244" s="373" t="s">
        <v>112</v>
      </c>
      <c r="AP244" s="374" t="s">
        <v>146</v>
      </c>
      <c r="AQ244" s="50" t="s">
        <v>140</v>
      </c>
      <c r="AR244" s="375" t="s">
        <v>92</v>
      </c>
      <c r="AS244" s="376" t="s">
        <v>93</v>
      </c>
      <c r="AT244" s="377">
        <v>23</v>
      </c>
      <c r="AU244" s="377">
        <v>22</v>
      </c>
      <c r="AV244" s="377" t="s">
        <v>3800</v>
      </c>
      <c r="AW244" s="378" t="s">
        <v>3961</v>
      </c>
      <c r="AX244" s="377"/>
      <c r="AY244" s="377"/>
      <c r="AZ244" s="377"/>
      <c r="BA244" s="377"/>
      <c r="BB244" s="377"/>
      <c r="BC244" s="377"/>
      <c r="BD244" s="379">
        <v>40.799999999999997</v>
      </c>
      <c r="BE244" s="380">
        <v>62.5</v>
      </c>
      <c r="BF244" s="380">
        <v>43.9</v>
      </c>
      <c r="BG244" s="380">
        <v>66.7</v>
      </c>
      <c r="BH244" s="380"/>
      <c r="BI244" s="380"/>
      <c r="BJ244" s="380"/>
      <c r="BK244" s="381"/>
      <c r="BL244" s="44" t="s">
        <v>264</v>
      </c>
      <c r="BM244" s="367" t="s">
        <v>940</v>
      </c>
      <c r="BN244" s="367" t="s">
        <v>940</v>
      </c>
      <c r="BO244" s="367" t="s">
        <v>2772</v>
      </c>
      <c r="BP244" s="382" t="s">
        <v>3471</v>
      </c>
      <c r="BQ244" s="383" t="s">
        <v>2546</v>
      </c>
      <c r="BR244" s="383" t="s">
        <v>3041</v>
      </c>
      <c r="BS244" s="383"/>
      <c r="BT244" s="384"/>
      <c r="BU244" s="385" t="s">
        <v>3043</v>
      </c>
      <c r="BV244" s="385" t="s">
        <v>3044</v>
      </c>
      <c r="BW244" s="385" t="s">
        <v>3045</v>
      </c>
      <c r="BX244" s="385" t="s">
        <v>3046</v>
      </c>
      <c r="BY244" s="386" t="s">
        <v>3042</v>
      </c>
      <c r="BZ244" s="386" t="s">
        <v>2472</v>
      </c>
      <c r="CA244" s="386" t="s">
        <v>2471</v>
      </c>
      <c r="CB244" s="387" t="s">
        <v>3033</v>
      </c>
      <c r="CC244" s="388"/>
      <c r="CD244" s="388"/>
      <c r="CE244" s="388"/>
      <c r="CF244" s="388"/>
      <c r="CG244" s="388"/>
      <c r="CH244" s="389" t="s">
        <v>2801</v>
      </c>
      <c r="CI244" s="390" t="s">
        <v>2800</v>
      </c>
      <c r="CJ244" s="390" t="s">
        <v>2800</v>
      </c>
      <c r="CK244" s="390" t="s">
        <v>2800</v>
      </c>
      <c r="CL244" s="390" t="s">
        <v>2794</v>
      </c>
      <c r="CM244" s="390" t="s">
        <v>2800</v>
      </c>
      <c r="CN244" s="390" t="s">
        <v>2796</v>
      </c>
      <c r="CO244" s="390" t="s">
        <v>2794</v>
      </c>
      <c r="CP244" s="390" t="s">
        <v>2794</v>
      </c>
      <c r="CQ244" s="53" t="s">
        <v>1036</v>
      </c>
      <c r="CR244" s="16" t="s">
        <v>1661</v>
      </c>
      <c r="CS244" s="16" t="s">
        <v>2407</v>
      </c>
      <c r="CT244" s="368" t="s">
        <v>918</v>
      </c>
      <c r="CU244" s="351" t="s">
        <v>969</v>
      </c>
      <c r="CV244" s="350"/>
      <c r="CW244" s="350" t="s">
        <v>938</v>
      </c>
      <c r="CX244" s="350" t="s">
        <v>120</v>
      </c>
      <c r="CY244" s="350" t="s">
        <v>1660</v>
      </c>
      <c r="CZ244" s="350" t="s">
        <v>947</v>
      </c>
      <c r="DA244" s="350"/>
      <c r="DB244" s="350" t="s">
        <v>980</v>
      </c>
      <c r="DC244" s="57" t="s">
        <v>129</v>
      </c>
      <c r="DD244" s="17"/>
      <c r="DE244" s="17" t="s">
        <v>954</v>
      </c>
      <c r="DF244" s="17" t="s">
        <v>1644</v>
      </c>
      <c r="DG244" s="17"/>
      <c r="DH244" s="391" t="s">
        <v>142</v>
      </c>
      <c r="DI244" s="61" t="s">
        <v>1716</v>
      </c>
      <c r="DJ244" s="65" t="s">
        <v>2255</v>
      </c>
      <c r="DK244" s="376" t="s">
        <v>2256</v>
      </c>
      <c r="DL244" s="376" t="s">
        <v>2257</v>
      </c>
      <c r="DM244" s="392" t="s">
        <v>2258</v>
      </c>
      <c r="DN244" s="393" t="s">
        <v>187</v>
      </c>
      <c r="DO244" s="394" t="s">
        <v>188</v>
      </c>
      <c r="DP244" s="394" t="s">
        <v>934</v>
      </c>
      <c r="DQ244" s="394" t="s">
        <v>3758</v>
      </c>
      <c r="DR244" s="2"/>
    </row>
    <row r="245" spans="2:122">
      <c r="B245" s="299">
        <v>401822514</v>
      </c>
      <c r="C245" s="9" t="s">
        <v>1007</v>
      </c>
      <c r="D245" s="9" t="s">
        <v>1029</v>
      </c>
      <c r="E245" s="8">
        <v>2020</v>
      </c>
      <c r="F245" s="9" t="s">
        <v>3637</v>
      </c>
      <c r="G245" s="22" t="s">
        <v>1662</v>
      </c>
      <c r="H245" s="304">
        <v>29045</v>
      </c>
      <c r="I245" s="305">
        <v>27738</v>
      </c>
      <c r="J245" s="68" t="s">
        <v>2905</v>
      </c>
      <c r="K245" s="69" t="s">
        <v>1659</v>
      </c>
      <c r="L245" s="37" t="s">
        <v>3607</v>
      </c>
      <c r="M245" s="138">
        <v>2</v>
      </c>
      <c r="N245" s="10">
        <v>3</v>
      </c>
      <c r="O245" s="207">
        <v>227.9</v>
      </c>
      <c r="P245" s="207">
        <v>79.900000000000006</v>
      </c>
      <c r="Q245" s="207">
        <v>75.099999999999994</v>
      </c>
      <c r="R245" s="207">
        <v>141.1</v>
      </c>
      <c r="S245" s="207"/>
      <c r="T245" s="207"/>
      <c r="U245" s="207">
        <v>8.6</v>
      </c>
      <c r="V245" s="207">
        <v>24.1</v>
      </c>
      <c r="W245" s="207">
        <v>24.7</v>
      </c>
      <c r="X245" s="207"/>
      <c r="Y245" s="116"/>
      <c r="Z245" s="207"/>
      <c r="AA245" s="207"/>
      <c r="AB245" s="207"/>
      <c r="AC245" s="10">
        <v>4177</v>
      </c>
      <c r="AD245" s="10">
        <v>6390</v>
      </c>
      <c r="AE245" s="10">
        <v>1920</v>
      </c>
      <c r="AF245" s="27">
        <v>12100</v>
      </c>
      <c r="AG245" s="39" t="s">
        <v>96</v>
      </c>
      <c r="AH245" s="205">
        <v>3.3</v>
      </c>
      <c r="AI245" s="11">
        <v>290</v>
      </c>
      <c r="AJ245" s="11">
        <v>6500</v>
      </c>
      <c r="AK245" s="11">
        <v>265</v>
      </c>
      <c r="AL245" s="11">
        <v>4000</v>
      </c>
      <c r="AM245" s="11">
        <v>24</v>
      </c>
      <c r="AN245" s="11" t="s">
        <v>99</v>
      </c>
      <c r="AO245" s="11" t="s">
        <v>112</v>
      </c>
      <c r="AP245" s="14" t="s">
        <v>146</v>
      </c>
      <c r="AQ245" s="49" t="s">
        <v>140</v>
      </c>
      <c r="AR245" s="40" t="s">
        <v>92</v>
      </c>
      <c r="AS245" s="301" t="s">
        <v>93</v>
      </c>
      <c r="AT245" s="12">
        <v>23</v>
      </c>
      <c r="AU245" s="12">
        <v>22</v>
      </c>
      <c r="AV245" s="12" t="s">
        <v>3800</v>
      </c>
      <c r="AW245" s="30" t="s">
        <v>3961</v>
      </c>
      <c r="AX245" s="12"/>
      <c r="AY245" s="12"/>
      <c r="AZ245" s="12"/>
      <c r="BA245" s="12"/>
      <c r="BB245" s="12"/>
      <c r="BC245" s="12"/>
      <c r="BD245" s="209">
        <v>40.799999999999997</v>
      </c>
      <c r="BE245" s="210">
        <v>62.5</v>
      </c>
      <c r="BF245" s="210">
        <v>43.9</v>
      </c>
      <c r="BG245" s="210">
        <v>66.7</v>
      </c>
      <c r="BH245" s="210"/>
      <c r="BI245" s="210"/>
      <c r="BJ245" s="210"/>
      <c r="BK245" s="211"/>
      <c r="BL245" s="36" t="s">
        <v>264</v>
      </c>
      <c r="BM245" s="8" t="s">
        <v>940</v>
      </c>
      <c r="BN245" s="8" t="s">
        <v>940</v>
      </c>
      <c r="BO245" s="8" t="s">
        <v>2772</v>
      </c>
      <c r="BP245" s="334" t="s">
        <v>3472</v>
      </c>
      <c r="BQ245" s="300" t="s">
        <v>2546</v>
      </c>
      <c r="BR245" s="300" t="s">
        <v>3041</v>
      </c>
      <c r="BS245" s="300"/>
      <c r="BT245" s="349"/>
      <c r="BU245" s="337" t="s">
        <v>3043</v>
      </c>
      <c r="BV245" s="337" t="s">
        <v>3044</v>
      </c>
      <c r="BW245" s="337" t="s">
        <v>3045</v>
      </c>
      <c r="BX245" s="337" t="s">
        <v>3046</v>
      </c>
      <c r="BY245" s="338" t="s">
        <v>3042</v>
      </c>
      <c r="BZ245" s="338" t="s">
        <v>2472</v>
      </c>
      <c r="CA245" s="338" t="s">
        <v>2471</v>
      </c>
      <c r="CB245" s="348" t="s">
        <v>3033</v>
      </c>
      <c r="CC245" s="339"/>
      <c r="CD245" s="339"/>
      <c r="CE245" s="339"/>
      <c r="CF245" s="339"/>
      <c r="CG245" s="339"/>
      <c r="CH245" s="347" t="s">
        <v>2801</v>
      </c>
      <c r="CI245" s="340" t="s">
        <v>2800</v>
      </c>
      <c r="CJ245" s="340" t="s">
        <v>2800</v>
      </c>
      <c r="CK245" s="340" t="s">
        <v>2800</v>
      </c>
      <c r="CL245" s="340" t="s">
        <v>2794</v>
      </c>
      <c r="CM245" s="340" t="s">
        <v>2800</v>
      </c>
      <c r="CN245" s="340" t="s">
        <v>2796</v>
      </c>
      <c r="CO245" s="340" t="s">
        <v>2794</v>
      </c>
      <c r="CP245" s="340" t="s">
        <v>2794</v>
      </c>
      <c r="CQ245" s="52" t="s">
        <v>1036</v>
      </c>
      <c r="CR245" s="9" t="s">
        <v>1663</v>
      </c>
      <c r="CS245" s="9" t="s">
        <v>2407</v>
      </c>
      <c r="CT245" s="22" t="s">
        <v>918</v>
      </c>
      <c r="CU245" s="54" t="s">
        <v>969</v>
      </c>
      <c r="CV245" s="68"/>
      <c r="CW245" s="68" t="s">
        <v>938</v>
      </c>
      <c r="CX245" s="68" t="s">
        <v>120</v>
      </c>
      <c r="CY245" s="68" t="s">
        <v>1660</v>
      </c>
      <c r="CZ245" s="68" t="s">
        <v>947</v>
      </c>
      <c r="DA245" s="68"/>
      <c r="DB245" s="68" t="s">
        <v>980</v>
      </c>
      <c r="DC245" s="56" t="s">
        <v>129</v>
      </c>
      <c r="DD245" s="13"/>
      <c r="DE245" s="13" t="s">
        <v>954</v>
      </c>
      <c r="DF245" s="13" t="s">
        <v>1644</v>
      </c>
      <c r="DG245" s="13"/>
      <c r="DH245" s="47" t="s">
        <v>142</v>
      </c>
      <c r="DI245" s="60" t="s">
        <v>1716</v>
      </c>
      <c r="DJ245" s="64" t="s">
        <v>2259</v>
      </c>
      <c r="DK245" s="301" t="s">
        <v>2260</v>
      </c>
      <c r="DL245" s="301" t="s">
        <v>2257</v>
      </c>
      <c r="DM245" s="302" t="s">
        <v>2261</v>
      </c>
      <c r="DN245" s="67" t="s">
        <v>187</v>
      </c>
      <c r="DO245" s="15" t="s">
        <v>188</v>
      </c>
      <c r="DP245" s="15" t="s">
        <v>934</v>
      </c>
      <c r="DQ245" s="15" t="s">
        <v>3758</v>
      </c>
      <c r="DR245" s="2"/>
    </row>
    <row r="246" spans="2:122">
      <c r="B246" s="299">
        <v>401822520</v>
      </c>
      <c r="C246" s="9" t="s">
        <v>1007</v>
      </c>
      <c r="D246" s="9" t="s">
        <v>1029</v>
      </c>
      <c r="E246" s="8">
        <v>2020</v>
      </c>
      <c r="F246" s="9" t="s">
        <v>3637</v>
      </c>
      <c r="G246" s="22" t="s">
        <v>1664</v>
      </c>
      <c r="H246" s="304">
        <v>33390</v>
      </c>
      <c r="I246" s="305">
        <v>31888</v>
      </c>
      <c r="J246" s="68" t="s">
        <v>2905</v>
      </c>
      <c r="K246" s="69" t="s">
        <v>1659</v>
      </c>
      <c r="L246" s="37" t="s">
        <v>3607</v>
      </c>
      <c r="M246" s="138">
        <v>2</v>
      </c>
      <c r="N246" s="10">
        <v>3</v>
      </c>
      <c r="O246" s="207">
        <v>209.3</v>
      </c>
      <c r="P246" s="207">
        <v>79.900000000000006</v>
      </c>
      <c r="Q246" s="207">
        <v>76.900000000000006</v>
      </c>
      <c r="R246" s="207">
        <v>122.4</v>
      </c>
      <c r="S246" s="207"/>
      <c r="T246" s="207"/>
      <c r="U246" s="207">
        <v>9.4</v>
      </c>
      <c r="V246" s="207">
        <v>24.8</v>
      </c>
      <c r="W246" s="207">
        <v>27.1</v>
      </c>
      <c r="X246" s="207"/>
      <c r="Y246" s="116"/>
      <c r="Z246" s="207"/>
      <c r="AA246" s="207"/>
      <c r="AB246" s="207"/>
      <c r="AC246" s="10">
        <v>4330</v>
      </c>
      <c r="AD246" s="10">
        <v>6120</v>
      </c>
      <c r="AE246" s="10">
        <v>1740</v>
      </c>
      <c r="AF246" s="27">
        <v>9700</v>
      </c>
      <c r="AG246" s="39" t="s">
        <v>96</v>
      </c>
      <c r="AH246" s="205">
        <v>3.3</v>
      </c>
      <c r="AI246" s="11">
        <v>290</v>
      </c>
      <c r="AJ246" s="11">
        <v>6500</v>
      </c>
      <c r="AK246" s="11">
        <v>265</v>
      </c>
      <c r="AL246" s="11">
        <v>4000</v>
      </c>
      <c r="AM246" s="11">
        <v>24</v>
      </c>
      <c r="AN246" s="11" t="s">
        <v>99</v>
      </c>
      <c r="AO246" s="11" t="s">
        <v>112</v>
      </c>
      <c r="AP246" s="14" t="s">
        <v>133</v>
      </c>
      <c r="AQ246" s="49" t="s">
        <v>140</v>
      </c>
      <c r="AR246" s="40" t="s">
        <v>92</v>
      </c>
      <c r="AS246" s="301" t="s">
        <v>93</v>
      </c>
      <c r="AT246" s="12">
        <v>23</v>
      </c>
      <c r="AU246" s="12">
        <v>20</v>
      </c>
      <c r="AV246" s="12" t="s">
        <v>3818</v>
      </c>
      <c r="AW246" s="30" t="s">
        <v>3962</v>
      </c>
      <c r="AX246" s="12"/>
      <c r="AY246" s="12"/>
      <c r="AZ246" s="12"/>
      <c r="BA246" s="12"/>
      <c r="BB246" s="12"/>
      <c r="BC246" s="12"/>
      <c r="BD246" s="209">
        <v>40.799999999999997</v>
      </c>
      <c r="BE246" s="210">
        <v>62.5</v>
      </c>
      <c r="BF246" s="210">
        <v>43.9</v>
      </c>
      <c r="BG246" s="210">
        <v>66.7</v>
      </c>
      <c r="BH246" s="210"/>
      <c r="BI246" s="210"/>
      <c r="BJ246" s="210"/>
      <c r="BK246" s="211"/>
      <c r="BL246" s="36" t="s">
        <v>264</v>
      </c>
      <c r="BM246" s="8" t="s">
        <v>940</v>
      </c>
      <c r="BN246" s="8" t="s">
        <v>940</v>
      </c>
      <c r="BO246" s="8" t="s">
        <v>2772</v>
      </c>
      <c r="BP246" s="334" t="s">
        <v>3473</v>
      </c>
      <c r="BQ246" s="300" t="s">
        <v>2546</v>
      </c>
      <c r="BR246" s="300" t="s">
        <v>3041</v>
      </c>
      <c r="BS246" s="300"/>
      <c r="BT246" s="349"/>
      <c r="BU246" s="337" t="s">
        <v>3043</v>
      </c>
      <c r="BV246" s="337" t="s">
        <v>3044</v>
      </c>
      <c r="BW246" s="337" t="s">
        <v>3045</v>
      </c>
      <c r="BX246" s="337" t="s">
        <v>3046</v>
      </c>
      <c r="BY246" s="338" t="s">
        <v>3042</v>
      </c>
      <c r="BZ246" s="338" t="s">
        <v>2472</v>
      </c>
      <c r="CA246" s="338" t="s">
        <v>2471</v>
      </c>
      <c r="CB246" s="348" t="s">
        <v>3033</v>
      </c>
      <c r="CC246" s="339"/>
      <c r="CD246" s="339"/>
      <c r="CE246" s="339"/>
      <c r="CF246" s="339"/>
      <c r="CG246" s="339"/>
      <c r="CH246" s="347" t="s">
        <v>2801</v>
      </c>
      <c r="CI246" s="340" t="s">
        <v>2800</v>
      </c>
      <c r="CJ246" s="340" t="s">
        <v>2800</v>
      </c>
      <c r="CK246" s="340" t="s">
        <v>2800</v>
      </c>
      <c r="CL246" s="340" t="s">
        <v>2794</v>
      </c>
      <c r="CM246" s="340" t="s">
        <v>2800</v>
      </c>
      <c r="CN246" s="340" t="s">
        <v>2796</v>
      </c>
      <c r="CO246" s="340" t="s">
        <v>2794</v>
      </c>
      <c r="CP246" s="340" t="s">
        <v>2794</v>
      </c>
      <c r="CQ246" s="52" t="s">
        <v>1036</v>
      </c>
      <c r="CR246" s="9" t="s">
        <v>1665</v>
      </c>
      <c r="CS246" s="9" t="s">
        <v>2407</v>
      </c>
      <c r="CT246" s="22" t="s">
        <v>918</v>
      </c>
      <c r="CU246" s="54" t="s">
        <v>969</v>
      </c>
      <c r="CV246" s="68"/>
      <c r="CW246" s="68" t="s">
        <v>938</v>
      </c>
      <c r="CX246" s="68" t="s">
        <v>120</v>
      </c>
      <c r="CY246" s="68" t="s">
        <v>1660</v>
      </c>
      <c r="CZ246" s="68" t="s">
        <v>947</v>
      </c>
      <c r="DA246" s="68"/>
      <c r="DB246" s="68" t="s">
        <v>980</v>
      </c>
      <c r="DC246" s="56" t="s">
        <v>129</v>
      </c>
      <c r="DD246" s="13"/>
      <c r="DE246" s="13" t="s">
        <v>954</v>
      </c>
      <c r="DF246" s="13" t="s">
        <v>1645</v>
      </c>
      <c r="DG246" s="13"/>
      <c r="DH246" s="47" t="s">
        <v>142</v>
      </c>
      <c r="DI246" s="60" t="s">
        <v>1716</v>
      </c>
      <c r="DJ246" s="64" t="s">
        <v>2262</v>
      </c>
      <c r="DK246" s="301" t="s">
        <v>2263</v>
      </c>
      <c r="DL246" s="301" t="s">
        <v>2257</v>
      </c>
      <c r="DM246" s="302" t="s">
        <v>2258</v>
      </c>
      <c r="DN246" s="67" t="s">
        <v>187</v>
      </c>
      <c r="DO246" s="15" t="s">
        <v>188</v>
      </c>
      <c r="DP246" s="15" t="s">
        <v>934</v>
      </c>
      <c r="DQ246" s="15" t="s">
        <v>3758</v>
      </c>
      <c r="DR246" s="2"/>
    </row>
    <row r="247" spans="2:122">
      <c r="B247" s="299">
        <v>401822518</v>
      </c>
      <c r="C247" s="9" t="s">
        <v>1007</v>
      </c>
      <c r="D247" s="9" t="s">
        <v>1029</v>
      </c>
      <c r="E247" s="8">
        <v>2020</v>
      </c>
      <c r="F247" s="9" t="s">
        <v>3637</v>
      </c>
      <c r="G247" s="22" t="s">
        <v>1666</v>
      </c>
      <c r="H247" s="304">
        <v>33690</v>
      </c>
      <c r="I247" s="305">
        <v>32174</v>
      </c>
      <c r="J247" s="68" t="s">
        <v>2905</v>
      </c>
      <c r="K247" s="69" t="s">
        <v>1659</v>
      </c>
      <c r="L247" s="37" t="s">
        <v>3607</v>
      </c>
      <c r="M247" s="138">
        <v>2</v>
      </c>
      <c r="N247" s="10">
        <v>3</v>
      </c>
      <c r="O247" s="207">
        <v>227.9</v>
      </c>
      <c r="P247" s="207">
        <v>79.900000000000006</v>
      </c>
      <c r="Q247" s="207">
        <v>76.900000000000006</v>
      </c>
      <c r="R247" s="207">
        <v>141.1</v>
      </c>
      <c r="S247" s="207"/>
      <c r="T247" s="207"/>
      <c r="U247" s="207">
        <v>9.4</v>
      </c>
      <c r="V247" s="207">
        <v>25.7</v>
      </c>
      <c r="W247" s="207">
        <v>26.8</v>
      </c>
      <c r="X247" s="207"/>
      <c r="Y247" s="116"/>
      <c r="Z247" s="207"/>
      <c r="AA247" s="207"/>
      <c r="AB247" s="207"/>
      <c r="AC247" s="10">
        <v>4418</v>
      </c>
      <c r="AD247" s="10"/>
      <c r="AE247" s="10"/>
      <c r="AF247" s="27">
        <v>12000</v>
      </c>
      <c r="AG247" s="39" t="s">
        <v>96</v>
      </c>
      <c r="AH247" s="205">
        <v>3.3</v>
      </c>
      <c r="AI247" s="11">
        <v>290</v>
      </c>
      <c r="AJ247" s="11">
        <v>6500</v>
      </c>
      <c r="AK247" s="11">
        <v>265</v>
      </c>
      <c r="AL247" s="11">
        <v>4000</v>
      </c>
      <c r="AM247" s="11">
        <v>24</v>
      </c>
      <c r="AN247" s="11" t="s">
        <v>99</v>
      </c>
      <c r="AO247" s="11" t="s">
        <v>112</v>
      </c>
      <c r="AP247" s="14" t="s">
        <v>133</v>
      </c>
      <c r="AQ247" s="49" t="s">
        <v>140</v>
      </c>
      <c r="AR247" s="40" t="s">
        <v>92</v>
      </c>
      <c r="AS247" s="301" t="s">
        <v>93</v>
      </c>
      <c r="AT247" s="12">
        <v>23</v>
      </c>
      <c r="AU247" s="12">
        <v>20</v>
      </c>
      <c r="AV247" s="12" t="s">
        <v>3818</v>
      </c>
      <c r="AW247" s="30" t="s">
        <v>3962</v>
      </c>
      <c r="AX247" s="12"/>
      <c r="AY247" s="12"/>
      <c r="AZ247" s="12"/>
      <c r="BA247" s="12"/>
      <c r="BB247" s="12"/>
      <c r="BC247" s="12"/>
      <c r="BD247" s="209">
        <v>40.799999999999997</v>
      </c>
      <c r="BE247" s="210">
        <v>62.5</v>
      </c>
      <c r="BF247" s="210">
        <v>43.9</v>
      </c>
      <c r="BG247" s="210">
        <v>66.7</v>
      </c>
      <c r="BH247" s="210"/>
      <c r="BI247" s="210"/>
      <c r="BJ247" s="210"/>
      <c r="BK247" s="211"/>
      <c r="BL247" s="36" t="s">
        <v>264</v>
      </c>
      <c r="BM247" s="8" t="s">
        <v>940</v>
      </c>
      <c r="BN247" s="8" t="s">
        <v>940</v>
      </c>
      <c r="BO247" s="8" t="s">
        <v>2772</v>
      </c>
      <c r="BP247" s="334" t="s">
        <v>3474</v>
      </c>
      <c r="BQ247" s="300" t="s">
        <v>2546</v>
      </c>
      <c r="BR247" s="300" t="s">
        <v>3041</v>
      </c>
      <c r="BS247" s="300"/>
      <c r="BT247" s="349"/>
      <c r="BU247" s="337" t="s">
        <v>3043</v>
      </c>
      <c r="BV247" s="337" t="s">
        <v>3044</v>
      </c>
      <c r="BW247" s="337" t="s">
        <v>3045</v>
      </c>
      <c r="BX247" s="337" t="s">
        <v>3046</v>
      </c>
      <c r="BY247" s="338" t="s">
        <v>3042</v>
      </c>
      <c r="BZ247" s="338" t="s">
        <v>2472</v>
      </c>
      <c r="CA247" s="338" t="s">
        <v>2471</v>
      </c>
      <c r="CB247" s="348" t="s">
        <v>3033</v>
      </c>
      <c r="CC247" s="339"/>
      <c r="CD247" s="339"/>
      <c r="CE247" s="339"/>
      <c r="CF247" s="339"/>
      <c r="CG247" s="339"/>
      <c r="CH247" s="347" t="s">
        <v>2801</v>
      </c>
      <c r="CI247" s="340" t="s">
        <v>2800</v>
      </c>
      <c r="CJ247" s="340" t="s">
        <v>2800</v>
      </c>
      <c r="CK247" s="340" t="s">
        <v>2800</v>
      </c>
      <c r="CL247" s="340" t="s">
        <v>2794</v>
      </c>
      <c r="CM247" s="340" t="s">
        <v>2800</v>
      </c>
      <c r="CN247" s="340" t="s">
        <v>2796</v>
      </c>
      <c r="CO247" s="340" t="s">
        <v>2794</v>
      </c>
      <c r="CP247" s="340" t="s">
        <v>2794</v>
      </c>
      <c r="CQ247" s="52" t="s">
        <v>1036</v>
      </c>
      <c r="CR247" s="9" t="s">
        <v>1667</v>
      </c>
      <c r="CS247" s="9" t="s">
        <v>2407</v>
      </c>
      <c r="CT247" s="22" t="s">
        <v>918</v>
      </c>
      <c r="CU247" s="54" t="s">
        <v>969</v>
      </c>
      <c r="CV247" s="68"/>
      <c r="CW247" s="68" t="s">
        <v>938</v>
      </c>
      <c r="CX247" s="68" t="s">
        <v>120</v>
      </c>
      <c r="CY247" s="68" t="s">
        <v>1660</v>
      </c>
      <c r="CZ247" s="68" t="s">
        <v>947</v>
      </c>
      <c r="DA247" s="68"/>
      <c r="DB247" s="68" t="s">
        <v>980</v>
      </c>
      <c r="DC247" s="56" t="s">
        <v>129</v>
      </c>
      <c r="DD247" s="13"/>
      <c r="DE247" s="13" t="s">
        <v>954</v>
      </c>
      <c r="DF247" s="13" t="s">
        <v>1645</v>
      </c>
      <c r="DG247" s="13"/>
      <c r="DH247" s="47" t="s">
        <v>142</v>
      </c>
      <c r="DI247" s="60" t="s">
        <v>1716</v>
      </c>
      <c r="DJ247" s="64" t="s">
        <v>2264</v>
      </c>
      <c r="DK247" s="301" t="s">
        <v>2265</v>
      </c>
      <c r="DL247" s="301" t="s">
        <v>2257</v>
      </c>
      <c r="DM247" s="302" t="s">
        <v>2266</v>
      </c>
      <c r="DN247" s="67" t="s">
        <v>187</v>
      </c>
      <c r="DO247" s="15" t="s">
        <v>188</v>
      </c>
      <c r="DP247" s="15" t="s">
        <v>934</v>
      </c>
      <c r="DQ247" s="15" t="s">
        <v>3758</v>
      </c>
      <c r="DR247" s="2"/>
    </row>
    <row r="248" spans="2:122">
      <c r="B248" s="299">
        <v>401822519</v>
      </c>
      <c r="C248" s="9" t="s">
        <v>1007</v>
      </c>
      <c r="D248" s="9" t="s">
        <v>1029</v>
      </c>
      <c r="E248" s="8">
        <v>2020</v>
      </c>
      <c r="F248" s="9" t="s">
        <v>3636</v>
      </c>
      <c r="G248" s="22" t="s">
        <v>1668</v>
      </c>
      <c r="H248" s="304">
        <v>34760</v>
      </c>
      <c r="I248" s="305">
        <v>32500</v>
      </c>
      <c r="J248" s="68" t="s">
        <v>2906</v>
      </c>
      <c r="K248" s="69" t="s">
        <v>1717</v>
      </c>
      <c r="L248" s="37" t="s">
        <v>3607</v>
      </c>
      <c r="M248" s="138">
        <v>2</v>
      </c>
      <c r="N248" s="10">
        <v>3</v>
      </c>
      <c r="O248" s="207">
        <v>209.3</v>
      </c>
      <c r="P248" s="207">
        <v>79.900000000000006</v>
      </c>
      <c r="Q248" s="207">
        <v>75.5</v>
      </c>
      <c r="R248" s="207">
        <v>122.4</v>
      </c>
      <c r="S248" s="207"/>
      <c r="T248" s="207"/>
      <c r="U248" s="207">
        <v>8.8000000000000007</v>
      </c>
      <c r="V248" s="207">
        <v>24.8</v>
      </c>
      <c r="W248" s="207">
        <v>24.6</v>
      </c>
      <c r="X248" s="207"/>
      <c r="Y248" s="116"/>
      <c r="Z248" s="207"/>
      <c r="AA248" s="207"/>
      <c r="AB248" s="207"/>
      <c r="AC248" s="10">
        <v>4069</v>
      </c>
      <c r="AD248" s="10">
        <v>6100</v>
      </c>
      <c r="AE248" s="10">
        <v>1990</v>
      </c>
      <c r="AF248" s="27">
        <v>9100</v>
      </c>
      <c r="AG248" s="39" t="s">
        <v>96</v>
      </c>
      <c r="AH248" s="205">
        <v>3.3</v>
      </c>
      <c r="AI248" s="11">
        <v>290</v>
      </c>
      <c r="AJ248" s="11">
        <v>6500</v>
      </c>
      <c r="AK248" s="11">
        <v>265</v>
      </c>
      <c r="AL248" s="11">
        <v>4000</v>
      </c>
      <c r="AM248" s="11">
        <v>24</v>
      </c>
      <c r="AN248" s="11" t="s">
        <v>99</v>
      </c>
      <c r="AO248" s="11" t="s">
        <v>112</v>
      </c>
      <c r="AP248" s="14" t="s">
        <v>146</v>
      </c>
      <c r="AQ248" s="49" t="s">
        <v>140</v>
      </c>
      <c r="AR248" s="40" t="s">
        <v>92</v>
      </c>
      <c r="AS248" s="301" t="s">
        <v>93</v>
      </c>
      <c r="AT248" s="12">
        <v>23</v>
      </c>
      <c r="AU248" s="12">
        <v>22</v>
      </c>
      <c r="AV248" s="12" t="s">
        <v>3800</v>
      </c>
      <c r="AW248" s="30" t="s">
        <v>3961</v>
      </c>
      <c r="AX248" s="12"/>
      <c r="AY248" s="12"/>
      <c r="AZ248" s="12"/>
      <c r="BA248" s="12"/>
      <c r="BB248" s="12"/>
      <c r="BC248" s="12"/>
      <c r="BD248" s="209">
        <v>40.799999999999997</v>
      </c>
      <c r="BE248" s="210">
        <v>62.5</v>
      </c>
      <c r="BF248" s="210">
        <v>43.9</v>
      </c>
      <c r="BG248" s="210">
        <v>66.7</v>
      </c>
      <c r="BH248" s="210"/>
      <c r="BI248" s="210"/>
      <c r="BJ248" s="210"/>
      <c r="BK248" s="211"/>
      <c r="BL248" s="36" t="s">
        <v>264</v>
      </c>
      <c r="BM248" s="8" t="s">
        <v>940</v>
      </c>
      <c r="BN248" s="8" t="s">
        <v>940</v>
      </c>
      <c r="BO248" s="8" t="s">
        <v>2772</v>
      </c>
      <c r="BP248" s="334" t="s">
        <v>3475</v>
      </c>
      <c r="BQ248" s="300" t="s">
        <v>2546</v>
      </c>
      <c r="BR248" s="300" t="s">
        <v>3041</v>
      </c>
      <c r="BS248" s="300"/>
      <c r="BT248" s="349"/>
      <c r="BU248" s="337" t="s">
        <v>3043</v>
      </c>
      <c r="BV248" s="337" t="s">
        <v>3044</v>
      </c>
      <c r="BW248" s="337" t="s">
        <v>3045</v>
      </c>
      <c r="BX248" s="337" t="s">
        <v>3046</v>
      </c>
      <c r="BY248" s="338" t="s">
        <v>3042</v>
      </c>
      <c r="BZ248" s="338" t="s">
        <v>2472</v>
      </c>
      <c r="CA248" s="338" t="s">
        <v>2471</v>
      </c>
      <c r="CB248" s="348" t="s">
        <v>3033</v>
      </c>
      <c r="CC248" s="339"/>
      <c r="CD248" s="339"/>
      <c r="CE248" s="339"/>
      <c r="CF248" s="339"/>
      <c r="CG248" s="339"/>
      <c r="CH248" s="347" t="s">
        <v>2801</v>
      </c>
      <c r="CI248" s="340" t="s">
        <v>2800</v>
      </c>
      <c r="CJ248" s="340" t="s">
        <v>2800</v>
      </c>
      <c r="CK248" s="340" t="s">
        <v>2800</v>
      </c>
      <c r="CL248" s="340" t="s">
        <v>2794</v>
      </c>
      <c r="CM248" s="340" t="s">
        <v>2800</v>
      </c>
      <c r="CN248" s="340" t="s">
        <v>2796</v>
      </c>
      <c r="CO248" s="340" t="s">
        <v>2794</v>
      </c>
      <c r="CP248" s="340" t="s">
        <v>2794</v>
      </c>
      <c r="CQ248" s="52" t="s">
        <v>1037</v>
      </c>
      <c r="CR248" s="9" t="s">
        <v>1661</v>
      </c>
      <c r="CS248" s="9" t="s">
        <v>2407</v>
      </c>
      <c r="CT248" s="22" t="s">
        <v>918</v>
      </c>
      <c r="CU248" s="54" t="s">
        <v>1519</v>
      </c>
      <c r="CV248" s="68"/>
      <c r="CW248" s="68" t="s">
        <v>1015</v>
      </c>
      <c r="CX248" s="68" t="s">
        <v>122</v>
      </c>
      <c r="CY248" s="68" t="s">
        <v>1669</v>
      </c>
      <c r="CZ248" s="68" t="s">
        <v>910</v>
      </c>
      <c r="DA248" s="68"/>
      <c r="DB248" s="68" t="s">
        <v>982</v>
      </c>
      <c r="DC248" s="56" t="s">
        <v>1013</v>
      </c>
      <c r="DD248" s="13"/>
      <c r="DE248" s="13" t="s">
        <v>964</v>
      </c>
      <c r="DF248" s="13" t="s">
        <v>1646</v>
      </c>
      <c r="DG248" s="13"/>
      <c r="DH248" s="47" t="s">
        <v>142</v>
      </c>
      <c r="DI248" s="60" t="s">
        <v>1718</v>
      </c>
      <c r="DJ248" s="64" t="s">
        <v>2267</v>
      </c>
      <c r="DK248" s="301" t="s">
        <v>2268</v>
      </c>
      <c r="DL248" s="301" t="s">
        <v>2269</v>
      </c>
      <c r="DM248" s="302" t="s">
        <v>2270</v>
      </c>
      <c r="DN248" s="67" t="s">
        <v>187</v>
      </c>
      <c r="DO248" s="15" t="s">
        <v>188</v>
      </c>
      <c r="DP248" s="15" t="s">
        <v>934</v>
      </c>
      <c r="DQ248" s="15" t="s">
        <v>3758</v>
      </c>
      <c r="DR248" s="2"/>
    </row>
    <row r="249" spans="2:122">
      <c r="B249" s="299">
        <v>401822516</v>
      </c>
      <c r="C249" s="9" t="s">
        <v>1007</v>
      </c>
      <c r="D249" s="9" t="s">
        <v>1029</v>
      </c>
      <c r="E249" s="8">
        <v>2020</v>
      </c>
      <c r="F249" s="9" t="s">
        <v>3636</v>
      </c>
      <c r="G249" s="22" t="s">
        <v>1670</v>
      </c>
      <c r="H249" s="304">
        <v>35060</v>
      </c>
      <c r="I249" s="305">
        <v>32781</v>
      </c>
      <c r="J249" s="68" t="s">
        <v>2906</v>
      </c>
      <c r="K249" s="69" t="s">
        <v>1717</v>
      </c>
      <c r="L249" s="37" t="s">
        <v>3607</v>
      </c>
      <c r="M249" s="138">
        <v>2</v>
      </c>
      <c r="N249" s="10">
        <v>3</v>
      </c>
      <c r="O249" s="207">
        <v>227.9</v>
      </c>
      <c r="P249" s="207">
        <v>79.900000000000006</v>
      </c>
      <c r="Q249" s="207">
        <v>75.099999999999994</v>
      </c>
      <c r="R249" s="207">
        <v>141.1</v>
      </c>
      <c r="S249" s="207"/>
      <c r="T249" s="207"/>
      <c r="U249" s="207">
        <v>8.6</v>
      </c>
      <c r="V249" s="207">
        <v>24.1</v>
      </c>
      <c r="W249" s="207">
        <v>24.7</v>
      </c>
      <c r="X249" s="207"/>
      <c r="Y249" s="116"/>
      <c r="Z249" s="207"/>
      <c r="AA249" s="207"/>
      <c r="AB249" s="207"/>
      <c r="AC249" s="10">
        <v>4177</v>
      </c>
      <c r="AD249" s="10">
        <v>6390</v>
      </c>
      <c r="AE249" s="10">
        <v>1920</v>
      </c>
      <c r="AF249" s="27">
        <v>12100</v>
      </c>
      <c r="AG249" s="39" t="s">
        <v>96</v>
      </c>
      <c r="AH249" s="205">
        <v>3.3</v>
      </c>
      <c r="AI249" s="11">
        <v>290</v>
      </c>
      <c r="AJ249" s="11">
        <v>6500</v>
      </c>
      <c r="AK249" s="11">
        <v>265</v>
      </c>
      <c r="AL249" s="11">
        <v>4000</v>
      </c>
      <c r="AM249" s="11">
        <v>24</v>
      </c>
      <c r="AN249" s="11" t="s">
        <v>99</v>
      </c>
      <c r="AO249" s="11" t="s">
        <v>112</v>
      </c>
      <c r="AP249" s="14" t="s">
        <v>146</v>
      </c>
      <c r="AQ249" s="49" t="s">
        <v>140</v>
      </c>
      <c r="AR249" s="40" t="s">
        <v>92</v>
      </c>
      <c r="AS249" s="301" t="s">
        <v>93</v>
      </c>
      <c r="AT249" s="12">
        <v>23</v>
      </c>
      <c r="AU249" s="12">
        <v>22</v>
      </c>
      <c r="AV249" s="12" t="s">
        <v>3800</v>
      </c>
      <c r="AW249" s="30" t="s">
        <v>3961</v>
      </c>
      <c r="AX249" s="12"/>
      <c r="AY249" s="12"/>
      <c r="AZ249" s="12"/>
      <c r="BA249" s="12"/>
      <c r="BB249" s="12"/>
      <c r="BC249" s="12"/>
      <c r="BD249" s="209">
        <v>40.799999999999997</v>
      </c>
      <c r="BE249" s="210">
        <v>62.5</v>
      </c>
      <c r="BF249" s="210">
        <v>43.9</v>
      </c>
      <c r="BG249" s="210">
        <v>66.7</v>
      </c>
      <c r="BH249" s="210"/>
      <c r="BI249" s="210"/>
      <c r="BJ249" s="210"/>
      <c r="BK249" s="211"/>
      <c r="BL249" s="36" t="s">
        <v>264</v>
      </c>
      <c r="BM249" s="8" t="s">
        <v>940</v>
      </c>
      <c r="BN249" s="8" t="s">
        <v>940</v>
      </c>
      <c r="BO249" s="8" t="s">
        <v>2772</v>
      </c>
      <c r="BP249" s="334" t="s">
        <v>3476</v>
      </c>
      <c r="BQ249" s="300" t="s">
        <v>2546</v>
      </c>
      <c r="BR249" s="300" t="s">
        <v>3041</v>
      </c>
      <c r="BS249" s="300"/>
      <c r="BT249" s="349"/>
      <c r="BU249" s="337" t="s">
        <v>3043</v>
      </c>
      <c r="BV249" s="337" t="s">
        <v>3044</v>
      </c>
      <c r="BW249" s="337" t="s">
        <v>3045</v>
      </c>
      <c r="BX249" s="337" t="s">
        <v>3046</v>
      </c>
      <c r="BY249" s="338" t="s">
        <v>3042</v>
      </c>
      <c r="BZ249" s="338" t="s">
        <v>2472</v>
      </c>
      <c r="CA249" s="338" t="s">
        <v>2471</v>
      </c>
      <c r="CB249" s="348" t="s">
        <v>3033</v>
      </c>
      <c r="CC249" s="339"/>
      <c r="CD249" s="339"/>
      <c r="CE249" s="339"/>
      <c r="CF249" s="339"/>
      <c r="CG249" s="339"/>
      <c r="CH249" s="347" t="s">
        <v>2801</v>
      </c>
      <c r="CI249" s="340" t="s">
        <v>2800</v>
      </c>
      <c r="CJ249" s="340" t="s">
        <v>2800</v>
      </c>
      <c r="CK249" s="340" t="s">
        <v>2800</v>
      </c>
      <c r="CL249" s="340" t="s">
        <v>2794</v>
      </c>
      <c r="CM249" s="340" t="s">
        <v>2800</v>
      </c>
      <c r="CN249" s="340" t="s">
        <v>2796</v>
      </c>
      <c r="CO249" s="340" t="s">
        <v>2794</v>
      </c>
      <c r="CP249" s="340" t="s">
        <v>2794</v>
      </c>
      <c r="CQ249" s="52" t="s">
        <v>1037</v>
      </c>
      <c r="CR249" s="9" t="s">
        <v>1663</v>
      </c>
      <c r="CS249" s="9" t="s">
        <v>2407</v>
      </c>
      <c r="CT249" s="22" t="s">
        <v>918</v>
      </c>
      <c r="CU249" s="54" t="s">
        <v>1519</v>
      </c>
      <c r="CV249" s="68"/>
      <c r="CW249" s="68" t="s">
        <v>1015</v>
      </c>
      <c r="CX249" s="68" t="s">
        <v>122</v>
      </c>
      <c r="CY249" s="68" t="s">
        <v>1669</v>
      </c>
      <c r="CZ249" s="68" t="s">
        <v>910</v>
      </c>
      <c r="DA249" s="68"/>
      <c r="DB249" s="68" t="s">
        <v>982</v>
      </c>
      <c r="DC249" s="56" t="s">
        <v>1013</v>
      </c>
      <c r="DD249" s="13"/>
      <c r="DE249" s="13" t="s">
        <v>964</v>
      </c>
      <c r="DF249" s="13" t="s">
        <v>1646</v>
      </c>
      <c r="DG249" s="13"/>
      <c r="DH249" s="47" t="s">
        <v>142</v>
      </c>
      <c r="DI249" s="60" t="s">
        <v>1718</v>
      </c>
      <c r="DJ249" s="64" t="s">
        <v>2271</v>
      </c>
      <c r="DK249" s="301" t="s">
        <v>2272</v>
      </c>
      <c r="DL249" s="301" t="s">
        <v>2269</v>
      </c>
      <c r="DM249" s="302" t="s">
        <v>2273</v>
      </c>
      <c r="DN249" s="67" t="s">
        <v>187</v>
      </c>
      <c r="DO249" s="15" t="s">
        <v>188</v>
      </c>
      <c r="DP249" s="15" t="s">
        <v>934</v>
      </c>
      <c r="DQ249" s="15" t="s">
        <v>3758</v>
      </c>
      <c r="DR249" s="2"/>
    </row>
    <row r="250" spans="2:122">
      <c r="B250" s="299">
        <v>401822517</v>
      </c>
      <c r="C250" s="9" t="s">
        <v>1007</v>
      </c>
      <c r="D250" s="9" t="s">
        <v>1029</v>
      </c>
      <c r="E250" s="8">
        <v>2020</v>
      </c>
      <c r="F250" s="9" t="s">
        <v>3636</v>
      </c>
      <c r="G250" s="22" t="s">
        <v>1671</v>
      </c>
      <c r="H250" s="304">
        <v>38185</v>
      </c>
      <c r="I250" s="305">
        <v>35704</v>
      </c>
      <c r="J250" s="68" t="s">
        <v>2906</v>
      </c>
      <c r="K250" s="69" t="s">
        <v>1717</v>
      </c>
      <c r="L250" s="37" t="s">
        <v>3607</v>
      </c>
      <c r="M250" s="138">
        <v>2</v>
      </c>
      <c r="N250" s="10">
        <v>3</v>
      </c>
      <c r="O250" s="207">
        <v>209.3</v>
      </c>
      <c r="P250" s="207">
        <v>79.900000000000006</v>
      </c>
      <c r="Q250" s="207">
        <v>76.900000000000006</v>
      </c>
      <c r="R250" s="207">
        <v>122.4</v>
      </c>
      <c r="S250" s="207"/>
      <c r="T250" s="207"/>
      <c r="U250" s="207">
        <v>9.4</v>
      </c>
      <c r="V250" s="207">
        <v>24.8</v>
      </c>
      <c r="W250" s="207">
        <v>27.1</v>
      </c>
      <c r="X250" s="207"/>
      <c r="Y250" s="116"/>
      <c r="Z250" s="207"/>
      <c r="AA250" s="207"/>
      <c r="AB250" s="207"/>
      <c r="AC250" s="10">
        <v>4330</v>
      </c>
      <c r="AD250" s="10">
        <v>6120</v>
      </c>
      <c r="AE250" s="10">
        <v>1740</v>
      </c>
      <c r="AF250" s="27">
        <v>9700</v>
      </c>
      <c r="AG250" s="39" t="s">
        <v>96</v>
      </c>
      <c r="AH250" s="205">
        <v>3.3</v>
      </c>
      <c r="AI250" s="11">
        <v>290</v>
      </c>
      <c r="AJ250" s="11">
        <v>6500</v>
      </c>
      <c r="AK250" s="11">
        <v>265</v>
      </c>
      <c r="AL250" s="11">
        <v>4000</v>
      </c>
      <c r="AM250" s="11">
        <v>24</v>
      </c>
      <c r="AN250" s="11" t="s">
        <v>99</v>
      </c>
      <c r="AO250" s="11" t="s">
        <v>112</v>
      </c>
      <c r="AP250" s="14" t="s">
        <v>133</v>
      </c>
      <c r="AQ250" s="49" t="s">
        <v>140</v>
      </c>
      <c r="AR250" s="40" t="s">
        <v>92</v>
      </c>
      <c r="AS250" s="301" t="s">
        <v>93</v>
      </c>
      <c r="AT250" s="12">
        <v>23</v>
      </c>
      <c r="AU250" s="12">
        <v>20</v>
      </c>
      <c r="AV250" s="12" t="s">
        <v>3818</v>
      </c>
      <c r="AW250" s="30" t="s">
        <v>3962</v>
      </c>
      <c r="AX250" s="12"/>
      <c r="AY250" s="12"/>
      <c r="AZ250" s="12"/>
      <c r="BA250" s="12"/>
      <c r="BB250" s="12"/>
      <c r="BC250" s="12"/>
      <c r="BD250" s="209">
        <v>40.799999999999997</v>
      </c>
      <c r="BE250" s="210">
        <v>62.5</v>
      </c>
      <c r="BF250" s="210">
        <v>43.9</v>
      </c>
      <c r="BG250" s="210">
        <v>66.7</v>
      </c>
      <c r="BH250" s="210"/>
      <c r="BI250" s="210"/>
      <c r="BJ250" s="210"/>
      <c r="BK250" s="211"/>
      <c r="BL250" s="36" t="s">
        <v>264</v>
      </c>
      <c r="BM250" s="8" t="s">
        <v>940</v>
      </c>
      <c r="BN250" s="8" t="s">
        <v>940</v>
      </c>
      <c r="BO250" s="8" t="s">
        <v>2772</v>
      </c>
      <c r="BP250" s="334" t="s">
        <v>3477</v>
      </c>
      <c r="BQ250" s="300" t="s">
        <v>2546</v>
      </c>
      <c r="BR250" s="300" t="s">
        <v>3041</v>
      </c>
      <c r="BS250" s="300"/>
      <c r="BT250" s="349"/>
      <c r="BU250" s="337" t="s">
        <v>3043</v>
      </c>
      <c r="BV250" s="337" t="s">
        <v>3044</v>
      </c>
      <c r="BW250" s="337" t="s">
        <v>3045</v>
      </c>
      <c r="BX250" s="337" t="s">
        <v>3046</v>
      </c>
      <c r="BY250" s="338" t="s">
        <v>3042</v>
      </c>
      <c r="BZ250" s="338" t="s">
        <v>2472</v>
      </c>
      <c r="CA250" s="338" t="s">
        <v>2471</v>
      </c>
      <c r="CB250" s="348" t="s">
        <v>3033</v>
      </c>
      <c r="CC250" s="339"/>
      <c r="CD250" s="339"/>
      <c r="CE250" s="339"/>
      <c r="CF250" s="339"/>
      <c r="CG250" s="339"/>
      <c r="CH250" s="347" t="s">
        <v>2801</v>
      </c>
      <c r="CI250" s="340" t="s">
        <v>2800</v>
      </c>
      <c r="CJ250" s="340" t="s">
        <v>2800</v>
      </c>
      <c r="CK250" s="340" t="s">
        <v>2800</v>
      </c>
      <c r="CL250" s="340" t="s">
        <v>2794</v>
      </c>
      <c r="CM250" s="340" t="s">
        <v>2800</v>
      </c>
      <c r="CN250" s="340" t="s">
        <v>2796</v>
      </c>
      <c r="CO250" s="340" t="s">
        <v>2794</v>
      </c>
      <c r="CP250" s="340" t="s">
        <v>2794</v>
      </c>
      <c r="CQ250" s="52" t="s">
        <v>1037</v>
      </c>
      <c r="CR250" s="9" t="s">
        <v>1665</v>
      </c>
      <c r="CS250" s="9" t="s">
        <v>2407</v>
      </c>
      <c r="CT250" s="22" t="s">
        <v>918</v>
      </c>
      <c r="CU250" s="54" t="s">
        <v>1519</v>
      </c>
      <c r="CV250" s="68"/>
      <c r="CW250" s="68" t="s">
        <v>1015</v>
      </c>
      <c r="CX250" s="68" t="s">
        <v>122</v>
      </c>
      <c r="CY250" s="68" t="s">
        <v>1669</v>
      </c>
      <c r="CZ250" s="68" t="s">
        <v>910</v>
      </c>
      <c r="DA250" s="68"/>
      <c r="DB250" s="68" t="s">
        <v>982</v>
      </c>
      <c r="DC250" s="56" t="s">
        <v>1013</v>
      </c>
      <c r="DD250" s="13"/>
      <c r="DE250" s="13" t="s">
        <v>964</v>
      </c>
      <c r="DF250" s="13" t="s">
        <v>1024</v>
      </c>
      <c r="DG250" s="13"/>
      <c r="DH250" s="47" t="s">
        <v>142</v>
      </c>
      <c r="DI250" s="60" t="s">
        <v>1718</v>
      </c>
      <c r="DJ250" s="64" t="s">
        <v>2274</v>
      </c>
      <c r="DK250" s="301" t="s">
        <v>2275</v>
      </c>
      <c r="DL250" s="301" t="s">
        <v>2269</v>
      </c>
      <c r="DM250" s="302" t="s">
        <v>2270</v>
      </c>
      <c r="DN250" s="67" t="s">
        <v>187</v>
      </c>
      <c r="DO250" s="15" t="s">
        <v>188</v>
      </c>
      <c r="DP250" s="15" t="s">
        <v>934</v>
      </c>
      <c r="DQ250" s="15" t="s">
        <v>3758</v>
      </c>
      <c r="DR250" s="2"/>
    </row>
    <row r="251" spans="2:122">
      <c r="B251" s="299">
        <v>401822515</v>
      </c>
      <c r="C251" s="9" t="s">
        <v>1007</v>
      </c>
      <c r="D251" s="9" t="s">
        <v>1029</v>
      </c>
      <c r="E251" s="8">
        <v>2020</v>
      </c>
      <c r="F251" s="9" t="s">
        <v>3636</v>
      </c>
      <c r="G251" s="22" t="s">
        <v>1672</v>
      </c>
      <c r="H251" s="304">
        <v>38485</v>
      </c>
      <c r="I251" s="305">
        <v>35984</v>
      </c>
      <c r="J251" s="68" t="s">
        <v>2907</v>
      </c>
      <c r="K251" s="69" t="s">
        <v>1717</v>
      </c>
      <c r="L251" s="37" t="s">
        <v>3607</v>
      </c>
      <c r="M251" s="138">
        <v>2</v>
      </c>
      <c r="N251" s="10">
        <v>3</v>
      </c>
      <c r="O251" s="207">
        <v>227.9</v>
      </c>
      <c r="P251" s="207">
        <v>79.900000000000006</v>
      </c>
      <c r="Q251" s="207">
        <v>76.900000000000006</v>
      </c>
      <c r="R251" s="207">
        <v>141.1</v>
      </c>
      <c r="S251" s="207"/>
      <c r="T251" s="207"/>
      <c r="U251" s="207">
        <v>9.4</v>
      </c>
      <c r="V251" s="207">
        <v>25.7</v>
      </c>
      <c r="W251" s="207">
        <v>26.8</v>
      </c>
      <c r="X251" s="207"/>
      <c r="Y251" s="116"/>
      <c r="Z251" s="207"/>
      <c r="AA251" s="207"/>
      <c r="AB251" s="207"/>
      <c r="AC251" s="10">
        <v>4418</v>
      </c>
      <c r="AD251" s="10"/>
      <c r="AE251" s="10"/>
      <c r="AF251" s="27">
        <v>12000</v>
      </c>
      <c r="AG251" s="39" t="s">
        <v>96</v>
      </c>
      <c r="AH251" s="205">
        <v>3.3</v>
      </c>
      <c r="AI251" s="11">
        <v>290</v>
      </c>
      <c r="AJ251" s="11">
        <v>6500</v>
      </c>
      <c r="AK251" s="11">
        <v>265</v>
      </c>
      <c r="AL251" s="11">
        <v>4000</v>
      </c>
      <c r="AM251" s="11">
        <v>24</v>
      </c>
      <c r="AN251" s="11" t="s">
        <v>99</v>
      </c>
      <c r="AO251" s="11" t="s">
        <v>112</v>
      </c>
      <c r="AP251" s="14" t="s">
        <v>133</v>
      </c>
      <c r="AQ251" s="49" t="s">
        <v>140</v>
      </c>
      <c r="AR251" s="40" t="s">
        <v>92</v>
      </c>
      <c r="AS251" s="301" t="s">
        <v>93</v>
      </c>
      <c r="AT251" s="12">
        <v>23</v>
      </c>
      <c r="AU251" s="12">
        <v>20</v>
      </c>
      <c r="AV251" s="12" t="s">
        <v>3818</v>
      </c>
      <c r="AW251" s="30" t="s">
        <v>3962</v>
      </c>
      <c r="AX251" s="12"/>
      <c r="AY251" s="12"/>
      <c r="AZ251" s="12"/>
      <c r="BA251" s="12"/>
      <c r="BB251" s="12"/>
      <c r="BC251" s="12"/>
      <c r="BD251" s="209">
        <v>40.799999999999997</v>
      </c>
      <c r="BE251" s="210">
        <v>62.5</v>
      </c>
      <c r="BF251" s="210">
        <v>43.9</v>
      </c>
      <c r="BG251" s="210">
        <v>66.7</v>
      </c>
      <c r="BH251" s="210"/>
      <c r="BI251" s="210"/>
      <c r="BJ251" s="210"/>
      <c r="BK251" s="211"/>
      <c r="BL251" s="36" t="s">
        <v>264</v>
      </c>
      <c r="BM251" s="8" t="s">
        <v>940</v>
      </c>
      <c r="BN251" s="8" t="s">
        <v>940</v>
      </c>
      <c r="BO251" s="8" t="s">
        <v>2772</v>
      </c>
      <c r="BP251" s="334" t="s">
        <v>3478</v>
      </c>
      <c r="BQ251" s="300" t="s">
        <v>2546</v>
      </c>
      <c r="BR251" s="300" t="s">
        <v>3041</v>
      </c>
      <c r="BS251" s="300"/>
      <c r="BT251" s="349"/>
      <c r="BU251" s="337" t="s">
        <v>3043</v>
      </c>
      <c r="BV251" s="337" t="s">
        <v>3044</v>
      </c>
      <c r="BW251" s="337" t="s">
        <v>3045</v>
      </c>
      <c r="BX251" s="337" t="s">
        <v>3046</v>
      </c>
      <c r="BY251" s="338" t="s">
        <v>3042</v>
      </c>
      <c r="BZ251" s="338" t="s">
        <v>2472</v>
      </c>
      <c r="CA251" s="338" t="s">
        <v>2471</v>
      </c>
      <c r="CB251" s="348" t="s">
        <v>3033</v>
      </c>
      <c r="CC251" s="339"/>
      <c r="CD251" s="339"/>
      <c r="CE251" s="339"/>
      <c r="CF251" s="339"/>
      <c r="CG251" s="339"/>
      <c r="CH251" s="347" t="s">
        <v>2801</v>
      </c>
      <c r="CI251" s="340" t="s">
        <v>2800</v>
      </c>
      <c r="CJ251" s="340" t="s">
        <v>2800</v>
      </c>
      <c r="CK251" s="340" t="s">
        <v>2800</v>
      </c>
      <c r="CL251" s="340" t="s">
        <v>2794</v>
      </c>
      <c r="CM251" s="340" t="s">
        <v>2800</v>
      </c>
      <c r="CN251" s="340" t="s">
        <v>2796</v>
      </c>
      <c r="CO251" s="340" t="s">
        <v>2794</v>
      </c>
      <c r="CP251" s="340" t="s">
        <v>2794</v>
      </c>
      <c r="CQ251" s="52" t="s">
        <v>1037</v>
      </c>
      <c r="CR251" s="9" t="s">
        <v>1667</v>
      </c>
      <c r="CS251" s="9" t="s">
        <v>2407</v>
      </c>
      <c r="CT251" s="22" t="s">
        <v>918</v>
      </c>
      <c r="CU251" s="54" t="s">
        <v>1519</v>
      </c>
      <c r="CV251" s="68"/>
      <c r="CW251" s="68" t="s">
        <v>1015</v>
      </c>
      <c r="CX251" s="68" t="s">
        <v>122</v>
      </c>
      <c r="CY251" s="68" t="s">
        <v>1669</v>
      </c>
      <c r="CZ251" s="68" t="s">
        <v>910</v>
      </c>
      <c r="DA251" s="68"/>
      <c r="DB251" s="68" t="s">
        <v>982</v>
      </c>
      <c r="DC251" s="56" t="s">
        <v>1013</v>
      </c>
      <c r="DD251" s="13"/>
      <c r="DE251" s="13" t="s">
        <v>964</v>
      </c>
      <c r="DF251" s="13" t="s">
        <v>1024</v>
      </c>
      <c r="DG251" s="13"/>
      <c r="DH251" s="47" t="s">
        <v>142</v>
      </c>
      <c r="DI251" s="60" t="s">
        <v>1718</v>
      </c>
      <c r="DJ251" s="64" t="s">
        <v>2276</v>
      </c>
      <c r="DK251" s="301" t="s">
        <v>2277</v>
      </c>
      <c r="DL251" s="301" t="s">
        <v>2269</v>
      </c>
      <c r="DM251" s="302" t="s">
        <v>2278</v>
      </c>
      <c r="DN251" s="67" t="s">
        <v>187</v>
      </c>
      <c r="DO251" s="15" t="s">
        <v>188</v>
      </c>
      <c r="DP251" s="15" t="s">
        <v>934</v>
      </c>
      <c r="DQ251" s="15" t="s">
        <v>3758</v>
      </c>
      <c r="DR251" s="2"/>
    </row>
    <row r="252" spans="2:122">
      <c r="B252" s="299">
        <v>401822561</v>
      </c>
      <c r="C252" s="9" t="s">
        <v>1007</v>
      </c>
      <c r="D252" s="9" t="s">
        <v>1029</v>
      </c>
      <c r="E252" s="8">
        <v>2020</v>
      </c>
      <c r="F252" s="9" t="s">
        <v>3637</v>
      </c>
      <c r="G252" s="22" t="s">
        <v>1673</v>
      </c>
      <c r="H252" s="304">
        <v>32830</v>
      </c>
      <c r="I252" s="305">
        <v>31353</v>
      </c>
      <c r="J252" s="68" t="s">
        <v>2905</v>
      </c>
      <c r="K252" s="69" t="s">
        <v>1674</v>
      </c>
      <c r="L252" s="37" t="s">
        <v>3609</v>
      </c>
      <c r="M252" s="138">
        <v>4</v>
      </c>
      <c r="N252" s="10">
        <v>6</v>
      </c>
      <c r="O252" s="207">
        <v>231.9</v>
      </c>
      <c r="P252" s="207">
        <v>79.900000000000006</v>
      </c>
      <c r="Q252" s="207">
        <v>75.5</v>
      </c>
      <c r="R252" s="207">
        <v>145</v>
      </c>
      <c r="S252" s="207"/>
      <c r="T252" s="207"/>
      <c r="U252" s="207">
        <v>8.6999999999999993</v>
      </c>
      <c r="V252" s="207">
        <v>24.4</v>
      </c>
      <c r="W252" s="207">
        <v>24</v>
      </c>
      <c r="X252" s="207"/>
      <c r="Y252" s="116"/>
      <c r="Z252" s="207"/>
      <c r="AA252" s="207"/>
      <c r="AB252" s="207"/>
      <c r="AC252" s="10">
        <v>4415</v>
      </c>
      <c r="AD252" s="10">
        <v>6300</v>
      </c>
      <c r="AE252" s="10">
        <v>1840</v>
      </c>
      <c r="AF252" s="27">
        <v>12000</v>
      </c>
      <c r="AG252" s="39" t="s">
        <v>96</v>
      </c>
      <c r="AH252" s="205">
        <v>3.3</v>
      </c>
      <c r="AI252" s="11">
        <v>290</v>
      </c>
      <c r="AJ252" s="11">
        <v>6500</v>
      </c>
      <c r="AK252" s="11">
        <v>265</v>
      </c>
      <c r="AL252" s="11">
        <v>4000</v>
      </c>
      <c r="AM252" s="11">
        <v>24</v>
      </c>
      <c r="AN252" s="11" t="s">
        <v>99</v>
      </c>
      <c r="AO252" s="11" t="s">
        <v>112</v>
      </c>
      <c r="AP252" s="14" t="s">
        <v>146</v>
      </c>
      <c r="AQ252" s="49" t="s">
        <v>140</v>
      </c>
      <c r="AR252" s="40" t="s">
        <v>92</v>
      </c>
      <c r="AS252" s="301" t="s">
        <v>93</v>
      </c>
      <c r="AT252" s="12">
        <v>23</v>
      </c>
      <c r="AU252" s="12">
        <v>22</v>
      </c>
      <c r="AV252" s="12" t="s">
        <v>3800</v>
      </c>
      <c r="AW252" s="30" t="s">
        <v>3961</v>
      </c>
      <c r="AX252" s="12"/>
      <c r="AY252" s="12"/>
      <c r="AZ252" s="12"/>
      <c r="BA252" s="12"/>
      <c r="BB252" s="12"/>
      <c r="BC252" s="12"/>
      <c r="BD252" s="209">
        <v>40.799999999999997</v>
      </c>
      <c r="BE252" s="210">
        <v>62.5</v>
      </c>
      <c r="BF252" s="210">
        <v>43.9</v>
      </c>
      <c r="BG252" s="210">
        <v>66.7</v>
      </c>
      <c r="BH252" s="210">
        <v>40.299999999999997</v>
      </c>
      <c r="BI252" s="210">
        <v>64.7</v>
      </c>
      <c r="BJ252" s="210">
        <v>33.5</v>
      </c>
      <c r="BK252" s="211">
        <v>65.8</v>
      </c>
      <c r="BL252" s="36" t="s">
        <v>264</v>
      </c>
      <c r="BM252" s="8" t="s">
        <v>940</v>
      </c>
      <c r="BN252" s="8" t="s">
        <v>940</v>
      </c>
      <c r="BO252" s="8" t="s">
        <v>2772</v>
      </c>
      <c r="BP252" s="334" t="s">
        <v>3479</v>
      </c>
      <c r="BQ252" s="300" t="s">
        <v>2546</v>
      </c>
      <c r="BR252" s="300" t="s">
        <v>3041</v>
      </c>
      <c r="BS252" s="300"/>
      <c r="BT252" s="349"/>
      <c r="BU252" s="337" t="s">
        <v>3043</v>
      </c>
      <c r="BV252" s="337" t="s">
        <v>3044</v>
      </c>
      <c r="BW252" s="337" t="s">
        <v>3045</v>
      </c>
      <c r="BX252" s="337" t="s">
        <v>3046</v>
      </c>
      <c r="BY252" s="338" t="s">
        <v>3042</v>
      </c>
      <c r="BZ252" s="338" t="s">
        <v>2472</v>
      </c>
      <c r="CA252" s="338" t="s">
        <v>2471</v>
      </c>
      <c r="CB252" s="348" t="s">
        <v>3033</v>
      </c>
      <c r="CC252" s="339"/>
      <c r="CD252" s="339"/>
      <c r="CE252" s="339"/>
      <c r="CF252" s="339"/>
      <c r="CG252" s="339"/>
      <c r="CH252" s="347" t="s">
        <v>2801</v>
      </c>
      <c r="CI252" s="340" t="s">
        <v>2800</v>
      </c>
      <c r="CJ252" s="340" t="s">
        <v>2800</v>
      </c>
      <c r="CK252" s="340" t="s">
        <v>2800</v>
      </c>
      <c r="CL252" s="340" t="s">
        <v>2794</v>
      </c>
      <c r="CM252" s="340" t="s">
        <v>2800</v>
      </c>
      <c r="CN252" s="340" t="s">
        <v>2796</v>
      </c>
      <c r="CO252" s="340" t="s">
        <v>2794</v>
      </c>
      <c r="CP252" s="340" t="s">
        <v>2794</v>
      </c>
      <c r="CQ252" s="52" t="s">
        <v>1034</v>
      </c>
      <c r="CR252" s="9" t="s">
        <v>1661</v>
      </c>
      <c r="CS252" s="9" t="s">
        <v>2407</v>
      </c>
      <c r="CT252" s="22" t="s">
        <v>918</v>
      </c>
      <c r="CU252" s="54" t="s">
        <v>969</v>
      </c>
      <c r="CV252" s="68" t="s">
        <v>130</v>
      </c>
      <c r="CW252" s="68" t="s">
        <v>938</v>
      </c>
      <c r="CX252" s="68" t="s">
        <v>120</v>
      </c>
      <c r="CY252" s="68" t="s">
        <v>1660</v>
      </c>
      <c r="CZ252" s="68" t="s">
        <v>947</v>
      </c>
      <c r="DA252" s="68"/>
      <c r="DB252" s="68" t="s">
        <v>998</v>
      </c>
      <c r="DC252" s="56" t="s">
        <v>129</v>
      </c>
      <c r="DD252" s="13"/>
      <c r="DE252" s="13" t="s">
        <v>954</v>
      </c>
      <c r="DF252" s="13" t="s">
        <v>1644</v>
      </c>
      <c r="DG252" s="13"/>
      <c r="DH252" s="47" t="s">
        <v>142</v>
      </c>
      <c r="DI252" s="60" t="s">
        <v>1719</v>
      </c>
      <c r="DJ252" s="64" t="s">
        <v>2279</v>
      </c>
      <c r="DK252" s="301" t="s">
        <v>2280</v>
      </c>
      <c r="DL252" s="301" t="s">
        <v>2281</v>
      </c>
      <c r="DM252" s="302" t="s">
        <v>2282</v>
      </c>
      <c r="DN252" s="67" t="s">
        <v>187</v>
      </c>
      <c r="DO252" s="15" t="s">
        <v>188</v>
      </c>
      <c r="DP252" s="15" t="s">
        <v>934</v>
      </c>
      <c r="DQ252" s="15" t="s">
        <v>3758</v>
      </c>
      <c r="DR252" s="2"/>
    </row>
    <row r="253" spans="2:122">
      <c r="B253" s="299">
        <v>401822562</v>
      </c>
      <c r="C253" s="9" t="s">
        <v>1007</v>
      </c>
      <c r="D253" s="9" t="s">
        <v>1029</v>
      </c>
      <c r="E253" s="8">
        <v>2020</v>
      </c>
      <c r="F253" s="9" t="s">
        <v>3637</v>
      </c>
      <c r="G253" s="22" t="s">
        <v>1675</v>
      </c>
      <c r="H253" s="304">
        <v>34135</v>
      </c>
      <c r="I253" s="305">
        <v>32599</v>
      </c>
      <c r="J253" s="68" t="s">
        <v>2905</v>
      </c>
      <c r="K253" s="69" t="s">
        <v>1659</v>
      </c>
      <c r="L253" s="37" t="s">
        <v>3609</v>
      </c>
      <c r="M253" s="138">
        <v>4</v>
      </c>
      <c r="N253" s="10">
        <v>6</v>
      </c>
      <c r="O253" s="207">
        <v>250.5</v>
      </c>
      <c r="P253" s="207">
        <v>79.900000000000006</v>
      </c>
      <c r="Q253" s="207">
        <v>75.5</v>
      </c>
      <c r="R253" s="207">
        <v>163.69999999999999</v>
      </c>
      <c r="S253" s="207"/>
      <c r="T253" s="207"/>
      <c r="U253" s="207">
        <v>8.6999999999999993</v>
      </c>
      <c r="V253" s="207">
        <v>24.5</v>
      </c>
      <c r="W253" s="207">
        <v>24.4</v>
      </c>
      <c r="X253" s="207"/>
      <c r="Y253" s="116"/>
      <c r="Z253" s="207"/>
      <c r="AA253" s="207"/>
      <c r="AB253" s="207"/>
      <c r="AC253" s="10">
        <v>4644</v>
      </c>
      <c r="AD253" s="10">
        <v>6500</v>
      </c>
      <c r="AE253" s="10">
        <v>1800</v>
      </c>
      <c r="AF253" s="27">
        <v>11900</v>
      </c>
      <c r="AG253" s="39" t="s">
        <v>96</v>
      </c>
      <c r="AH253" s="205">
        <v>2.7</v>
      </c>
      <c r="AI253" s="11">
        <v>325</v>
      </c>
      <c r="AJ253" s="11">
        <v>5000</v>
      </c>
      <c r="AK253" s="11">
        <v>400</v>
      </c>
      <c r="AL253" s="11">
        <v>2750</v>
      </c>
      <c r="AM253" s="11">
        <v>24</v>
      </c>
      <c r="AN253" s="11" t="s">
        <v>99</v>
      </c>
      <c r="AO253" s="11" t="s">
        <v>112</v>
      </c>
      <c r="AP253" s="14" t="s">
        <v>146</v>
      </c>
      <c r="AQ253" s="49" t="s">
        <v>152</v>
      </c>
      <c r="AR253" s="40" t="s">
        <v>92</v>
      </c>
      <c r="AS253" s="301" t="s">
        <v>93</v>
      </c>
      <c r="AT253" s="12">
        <v>23</v>
      </c>
      <c r="AU253" s="12">
        <v>22</v>
      </c>
      <c r="AV253" s="12" t="s">
        <v>3848</v>
      </c>
      <c r="AW253" s="30" t="s">
        <v>3958</v>
      </c>
      <c r="AX253" s="12"/>
      <c r="AY253" s="12"/>
      <c r="AZ253" s="12"/>
      <c r="BA253" s="12"/>
      <c r="BB253" s="12"/>
      <c r="BC253" s="12"/>
      <c r="BD253" s="209">
        <v>40.799999999999997</v>
      </c>
      <c r="BE253" s="210">
        <v>62.5</v>
      </c>
      <c r="BF253" s="210">
        <v>43.9</v>
      </c>
      <c r="BG253" s="210">
        <v>66.7</v>
      </c>
      <c r="BH253" s="210">
        <v>40.299999999999997</v>
      </c>
      <c r="BI253" s="210">
        <v>64.7</v>
      </c>
      <c r="BJ253" s="210">
        <v>33.5</v>
      </c>
      <c r="BK253" s="211">
        <v>65.8</v>
      </c>
      <c r="BL253" s="36" t="s">
        <v>264</v>
      </c>
      <c r="BM253" s="8" t="s">
        <v>940</v>
      </c>
      <c r="BN253" s="8" t="s">
        <v>940</v>
      </c>
      <c r="BO253" s="8" t="s">
        <v>2772</v>
      </c>
      <c r="BP253" s="334" t="s">
        <v>3480</v>
      </c>
      <c r="BQ253" s="300" t="s">
        <v>2546</v>
      </c>
      <c r="BR253" s="300" t="s">
        <v>3041</v>
      </c>
      <c r="BS253" s="300"/>
      <c r="BT253" s="349"/>
      <c r="BU253" s="337" t="s">
        <v>3043</v>
      </c>
      <c r="BV253" s="337" t="s">
        <v>3044</v>
      </c>
      <c r="BW253" s="337" t="s">
        <v>3045</v>
      </c>
      <c r="BX253" s="337" t="s">
        <v>3046</v>
      </c>
      <c r="BY253" s="338" t="s">
        <v>3042</v>
      </c>
      <c r="BZ253" s="338" t="s">
        <v>2472</v>
      </c>
      <c r="CA253" s="338" t="s">
        <v>2471</v>
      </c>
      <c r="CB253" s="348" t="s">
        <v>3033</v>
      </c>
      <c r="CC253" s="339"/>
      <c r="CD253" s="339"/>
      <c r="CE253" s="339"/>
      <c r="CF253" s="339"/>
      <c r="CG253" s="339"/>
      <c r="CH253" s="347" t="s">
        <v>2801</v>
      </c>
      <c r="CI253" s="340" t="s">
        <v>2800</v>
      </c>
      <c r="CJ253" s="340" t="s">
        <v>2800</v>
      </c>
      <c r="CK253" s="340" t="s">
        <v>2800</v>
      </c>
      <c r="CL253" s="340" t="s">
        <v>2794</v>
      </c>
      <c r="CM253" s="340" t="s">
        <v>2800</v>
      </c>
      <c r="CN253" s="340" t="s">
        <v>2796</v>
      </c>
      <c r="CO253" s="340" t="s">
        <v>2794</v>
      </c>
      <c r="CP253" s="340" t="s">
        <v>2794</v>
      </c>
      <c r="CQ253" s="52" t="s">
        <v>1034</v>
      </c>
      <c r="CR253" s="9" t="s">
        <v>1676</v>
      </c>
      <c r="CS253" s="9" t="s">
        <v>2407</v>
      </c>
      <c r="CT253" s="22" t="s">
        <v>918</v>
      </c>
      <c r="CU253" s="54" t="s">
        <v>969</v>
      </c>
      <c r="CV253" s="68" t="s">
        <v>130</v>
      </c>
      <c r="CW253" s="68" t="s">
        <v>938</v>
      </c>
      <c r="CX253" s="68" t="s">
        <v>120</v>
      </c>
      <c r="CY253" s="68" t="s">
        <v>1660</v>
      </c>
      <c r="CZ253" s="68" t="s">
        <v>947</v>
      </c>
      <c r="DA253" s="68"/>
      <c r="DB253" s="68" t="s">
        <v>998</v>
      </c>
      <c r="DC253" s="56" t="s">
        <v>129</v>
      </c>
      <c r="DD253" s="13"/>
      <c r="DE253" s="13" t="s">
        <v>954</v>
      </c>
      <c r="DF253" s="13" t="s">
        <v>1644</v>
      </c>
      <c r="DG253" s="13"/>
      <c r="DH253" s="47" t="s">
        <v>142</v>
      </c>
      <c r="DI253" s="60" t="s">
        <v>1719</v>
      </c>
      <c r="DJ253" s="64" t="s">
        <v>2283</v>
      </c>
      <c r="DK253" s="301" t="s">
        <v>2260</v>
      </c>
      <c r="DL253" s="301" t="s">
        <v>2284</v>
      </c>
      <c r="DM253" s="302" t="s">
        <v>2285</v>
      </c>
      <c r="DN253" s="67" t="s">
        <v>187</v>
      </c>
      <c r="DO253" s="15" t="s">
        <v>188</v>
      </c>
      <c r="DP253" s="15" t="s">
        <v>934</v>
      </c>
      <c r="DQ253" s="15" t="s">
        <v>3758</v>
      </c>
      <c r="DR253" s="2"/>
    </row>
    <row r="254" spans="2:122">
      <c r="B254" s="299">
        <v>401822570</v>
      </c>
      <c r="C254" s="9" t="s">
        <v>1007</v>
      </c>
      <c r="D254" s="9" t="s">
        <v>1029</v>
      </c>
      <c r="E254" s="8">
        <v>2020</v>
      </c>
      <c r="F254" s="9" t="s">
        <v>3637</v>
      </c>
      <c r="G254" s="22" t="s">
        <v>1677</v>
      </c>
      <c r="H254" s="304">
        <v>36260</v>
      </c>
      <c r="I254" s="305">
        <v>34628</v>
      </c>
      <c r="J254" s="68" t="s">
        <v>2905</v>
      </c>
      <c r="K254" s="69" t="s">
        <v>1674</v>
      </c>
      <c r="L254" s="37" t="s">
        <v>3609</v>
      </c>
      <c r="M254" s="138">
        <v>4</v>
      </c>
      <c r="N254" s="10">
        <v>6</v>
      </c>
      <c r="O254" s="207">
        <v>231.9</v>
      </c>
      <c r="P254" s="207">
        <v>79.900000000000006</v>
      </c>
      <c r="Q254" s="207">
        <v>77.2</v>
      </c>
      <c r="R254" s="207">
        <v>145</v>
      </c>
      <c r="S254" s="207"/>
      <c r="T254" s="207"/>
      <c r="U254" s="207">
        <v>9.4</v>
      </c>
      <c r="V254" s="207">
        <v>25.8</v>
      </c>
      <c r="W254" s="207">
        <v>26.1</v>
      </c>
      <c r="X254" s="207"/>
      <c r="Y254" s="116"/>
      <c r="Z254" s="207"/>
      <c r="AA254" s="207"/>
      <c r="AB254" s="207"/>
      <c r="AC254" s="10">
        <v>4668</v>
      </c>
      <c r="AD254" s="10">
        <v>6500</v>
      </c>
      <c r="AE254" s="10">
        <v>1780</v>
      </c>
      <c r="AF254" s="27">
        <v>11800</v>
      </c>
      <c r="AG254" s="39" t="s">
        <v>96</v>
      </c>
      <c r="AH254" s="205">
        <v>3.3</v>
      </c>
      <c r="AI254" s="11">
        <v>290</v>
      </c>
      <c r="AJ254" s="11">
        <v>6500</v>
      </c>
      <c r="AK254" s="11">
        <v>265</v>
      </c>
      <c r="AL254" s="11">
        <v>4000</v>
      </c>
      <c r="AM254" s="11">
        <v>24</v>
      </c>
      <c r="AN254" s="11" t="s">
        <v>99</v>
      </c>
      <c r="AO254" s="11" t="s">
        <v>112</v>
      </c>
      <c r="AP254" s="14" t="s">
        <v>133</v>
      </c>
      <c r="AQ254" s="49" t="s">
        <v>140</v>
      </c>
      <c r="AR254" s="40" t="s">
        <v>92</v>
      </c>
      <c r="AS254" s="301" t="s">
        <v>93</v>
      </c>
      <c r="AT254" s="12">
        <v>23</v>
      </c>
      <c r="AU254" s="12">
        <v>20</v>
      </c>
      <c r="AV254" s="12" t="s">
        <v>3818</v>
      </c>
      <c r="AW254" s="30" t="s">
        <v>3962</v>
      </c>
      <c r="AX254" s="12"/>
      <c r="AY254" s="12"/>
      <c r="AZ254" s="12"/>
      <c r="BA254" s="12"/>
      <c r="BB254" s="12"/>
      <c r="BC254" s="12"/>
      <c r="BD254" s="209">
        <v>40.799999999999997</v>
      </c>
      <c r="BE254" s="210">
        <v>62.5</v>
      </c>
      <c r="BF254" s="210">
        <v>43.9</v>
      </c>
      <c r="BG254" s="210">
        <v>66.7</v>
      </c>
      <c r="BH254" s="210">
        <v>40.299999999999997</v>
      </c>
      <c r="BI254" s="210">
        <v>64.7</v>
      </c>
      <c r="BJ254" s="210">
        <v>33.5</v>
      </c>
      <c r="BK254" s="211">
        <v>65.8</v>
      </c>
      <c r="BL254" s="36" t="s">
        <v>264</v>
      </c>
      <c r="BM254" s="8" t="s">
        <v>940</v>
      </c>
      <c r="BN254" s="8" t="s">
        <v>940</v>
      </c>
      <c r="BO254" s="8" t="s">
        <v>2772</v>
      </c>
      <c r="BP254" s="334" t="s">
        <v>3481</v>
      </c>
      <c r="BQ254" s="300" t="s">
        <v>2546</v>
      </c>
      <c r="BR254" s="300" t="s">
        <v>3041</v>
      </c>
      <c r="BS254" s="300"/>
      <c r="BT254" s="349"/>
      <c r="BU254" s="337" t="s">
        <v>3043</v>
      </c>
      <c r="BV254" s="337" t="s">
        <v>3044</v>
      </c>
      <c r="BW254" s="337" t="s">
        <v>3045</v>
      </c>
      <c r="BX254" s="337" t="s">
        <v>3046</v>
      </c>
      <c r="BY254" s="338" t="s">
        <v>3042</v>
      </c>
      <c r="BZ254" s="338" t="s">
        <v>2472</v>
      </c>
      <c r="CA254" s="338" t="s">
        <v>2471</v>
      </c>
      <c r="CB254" s="348" t="s">
        <v>3033</v>
      </c>
      <c r="CC254" s="339"/>
      <c r="CD254" s="339"/>
      <c r="CE254" s="339"/>
      <c r="CF254" s="339"/>
      <c r="CG254" s="339"/>
      <c r="CH254" s="347" t="s">
        <v>2801</v>
      </c>
      <c r="CI254" s="340" t="s">
        <v>2800</v>
      </c>
      <c r="CJ254" s="340" t="s">
        <v>2800</v>
      </c>
      <c r="CK254" s="340" t="s">
        <v>2800</v>
      </c>
      <c r="CL254" s="340" t="s">
        <v>2794</v>
      </c>
      <c r="CM254" s="340" t="s">
        <v>2800</v>
      </c>
      <c r="CN254" s="340" t="s">
        <v>2796</v>
      </c>
      <c r="CO254" s="340" t="s">
        <v>2794</v>
      </c>
      <c r="CP254" s="340" t="s">
        <v>2794</v>
      </c>
      <c r="CQ254" s="52" t="s">
        <v>1034</v>
      </c>
      <c r="CR254" s="9" t="s">
        <v>1665</v>
      </c>
      <c r="CS254" s="9" t="s">
        <v>2407</v>
      </c>
      <c r="CT254" s="22" t="s">
        <v>918</v>
      </c>
      <c r="CU254" s="54" t="s">
        <v>969</v>
      </c>
      <c r="CV254" s="68" t="s">
        <v>130</v>
      </c>
      <c r="CW254" s="68" t="s">
        <v>938</v>
      </c>
      <c r="CX254" s="68" t="s">
        <v>120</v>
      </c>
      <c r="CY254" s="68" t="s">
        <v>1660</v>
      </c>
      <c r="CZ254" s="68" t="s">
        <v>947</v>
      </c>
      <c r="DA254" s="68"/>
      <c r="DB254" s="68" t="s">
        <v>998</v>
      </c>
      <c r="DC254" s="56" t="s">
        <v>129</v>
      </c>
      <c r="DD254" s="13"/>
      <c r="DE254" s="13" t="s">
        <v>954</v>
      </c>
      <c r="DF254" s="13" t="s">
        <v>1645</v>
      </c>
      <c r="DG254" s="13"/>
      <c r="DH254" s="47" t="s">
        <v>142</v>
      </c>
      <c r="DI254" s="60" t="s">
        <v>1719</v>
      </c>
      <c r="DJ254" s="64" t="s">
        <v>2286</v>
      </c>
      <c r="DK254" s="301" t="s">
        <v>2287</v>
      </c>
      <c r="DL254" s="301" t="s">
        <v>2281</v>
      </c>
      <c r="DM254" s="302" t="s">
        <v>2288</v>
      </c>
      <c r="DN254" s="67" t="s">
        <v>187</v>
      </c>
      <c r="DO254" s="15" t="s">
        <v>188</v>
      </c>
      <c r="DP254" s="15" t="s">
        <v>934</v>
      </c>
      <c r="DQ254" s="15" t="s">
        <v>3758</v>
      </c>
      <c r="DR254" s="2"/>
    </row>
    <row r="255" spans="2:122">
      <c r="B255" s="299">
        <v>401822565</v>
      </c>
      <c r="C255" s="9" t="s">
        <v>1007</v>
      </c>
      <c r="D255" s="9" t="s">
        <v>1029</v>
      </c>
      <c r="E255" s="8">
        <v>2020</v>
      </c>
      <c r="F255" s="9" t="s">
        <v>3637</v>
      </c>
      <c r="G255" s="22" t="s">
        <v>1678</v>
      </c>
      <c r="H255" s="304">
        <v>38515</v>
      </c>
      <c r="I255" s="305">
        <v>36782</v>
      </c>
      <c r="J255" s="68" t="s">
        <v>2905</v>
      </c>
      <c r="K255" s="69" t="s">
        <v>1659</v>
      </c>
      <c r="L255" s="37" t="s">
        <v>3609</v>
      </c>
      <c r="M255" s="138">
        <v>4</v>
      </c>
      <c r="N255" s="10">
        <v>6</v>
      </c>
      <c r="O255" s="207">
        <v>250.5</v>
      </c>
      <c r="P255" s="207">
        <v>79.900000000000006</v>
      </c>
      <c r="Q255" s="207">
        <v>77</v>
      </c>
      <c r="R255" s="207">
        <v>163.69999999999999</v>
      </c>
      <c r="S255" s="207"/>
      <c r="T255" s="207"/>
      <c r="U255" s="207">
        <v>9.3000000000000007</v>
      </c>
      <c r="V255" s="207">
        <v>26.1</v>
      </c>
      <c r="W255" s="207">
        <v>26</v>
      </c>
      <c r="X255" s="207"/>
      <c r="Y255" s="116"/>
      <c r="Z255" s="207"/>
      <c r="AA255" s="207"/>
      <c r="AB255" s="207"/>
      <c r="AC255" s="10">
        <v>4929</v>
      </c>
      <c r="AD255" s="10">
        <v>7000</v>
      </c>
      <c r="AE255" s="10">
        <v>2020</v>
      </c>
      <c r="AF255" s="27">
        <v>11600</v>
      </c>
      <c r="AG255" s="39" t="s">
        <v>184</v>
      </c>
      <c r="AH255" s="205">
        <v>5</v>
      </c>
      <c r="AI255" s="11">
        <v>395</v>
      </c>
      <c r="AJ255" s="11">
        <v>5750</v>
      </c>
      <c r="AK255" s="11">
        <v>400</v>
      </c>
      <c r="AL255" s="11">
        <v>4500</v>
      </c>
      <c r="AM255" s="11">
        <v>32</v>
      </c>
      <c r="AN255" s="11" t="s">
        <v>99</v>
      </c>
      <c r="AO255" s="11" t="s">
        <v>112</v>
      </c>
      <c r="AP255" s="14" t="s">
        <v>133</v>
      </c>
      <c r="AQ255" s="49" t="s">
        <v>152</v>
      </c>
      <c r="AR255" s="40" t="s">
        <v>216</v>
      </c>
      <c r="AS255" s="301" t="s">
        <v>919</v>
      </c>
      <c r="AT255" s="12">
        <v>23</v>
      </c>
      <c r="AU255" s="12">
        <v>18</v>
      </c>
      <c r="AV255" s="12" t="s">
        <v>3805</v>
      </c>
      <c r="AW255" s="30" t="s">
        <v>3946</v>
      </c>
      <c r="AX255" s="12"/>
      <c r="AY255" s="12"/>
      <c r="AZ255" s="12"/>
      <c r="BA255" s="12"/>
      <c r="BB255" s="12"/>
      <c r="BC255" s="12"/>
      <c r="BD255" s="209">
        <v>40.799999999999997</v>
      </c>
      <c r="BE255" s="210">
        <v>62.5</v>
      </c>
      <c r="BF255" s="210">
        <v>43.9</v>
      </c>
      <c r="BG255" s="210">
        <v>66.7</v>
      </c>
      <c r="BH255" s="210">
        <v>40.299999999999997</v>
      </c>
      <c r="BI255" s="210">
        <v>64.7</v>
      </c>
      <c r="BJ255" s="210">
        <v>33.5</v>
      </c>
      <c r="BK255" s="211">
        <v>65.8</v>
      </c>
      <c r="BL255" s="36" t="s">
        <v>264</v>
      </c>
      <c r="BM255" s="8" t="s">
        <v>940</v>
      </c>
      <c r="BN255" s="8" t="s">
        <v>940</v>
      </c>
      <c r="BO255" s="8" t="s">
        <v>2772</v>
      </c>
      <c r="BP255" s="334" t="s">
        <v>3482</v>
      </c>
      <c r="BQ255" s="300" t="s">
        <v>2546</v>
      </c>
      <c r="BR255" s="300" t="s">
        <v>3041</v>
      </c>
      <c r="BS255" s="300"/>
      <c r="BT255" s="349"/>
      <c r="BU255" s="337" t="s">
        <v>3043</v>
      </c>
      <c r="BV255" s="337" t="s">
        <v>3044</v>
      </c>
      <c r="BW255" s="337" t="s">
        <v>3045</v>
      </c>
      <c r="BX255" s="337" t="s">
        <v>3046</v>
      </c>
      <c r="BY255" s="338" t="s">
        <v>3042</v>
      </c>
      <c r="BZ255" s="338" t="s">
        <v>2472</v>
      </c>
      <c r="CA255" s="338" t="s">
        <v>2471</v>
      </c>
      <c r="CB255" s="348" t="s">
        <v>3033</v>
      </c>
      <c r="CC255" s="339"/>
      <c r="CD255" s="339"/>
      <c r="CE255" s="339"/>
      <c r="CF255" s="339"/>
      <c r="CG255" s="339"/>
      <c r="CH255" s="347" t="s">
        <v>2801</v>
      </c>
      <c r="CI255" s="340" t="s">
        <v>2800</v>
      </c>
      <c r="CJ255" s="340" t="s">
        <v>2800</v>
      </c>
      <c r="CK255" s="340" t="s">
        <v>2800</v>
      </c>
      <c r="CL255" s="340" t="s">
        <v>2794</v>
      </c>
      <c r="CM255" s="340" t="s">
        <v>2800</v>
      </c>
      <c r="CN255" s="340" t="s">
        <v>2796</v>
      </c>
      <c r="CO255" s="340" t="s">
        <v>2794</v>
      </c>
      <c r="CP255" s="340" t="s">
        <v>2794</v>
      </c>
      <c r="CQ255" s="52" t="s">
        <v>1034</v>
      </c>
      <c r="CR255" s="9" t="s">
        <v>2375</v>
      </c>
      <c r="CS255" s="9" t="s">
        <v>2407</v>
      </c>
      <c r="CT255" s="22" t="s">
        <v>918</v>
      </c>
      <c r="CU255" s="54" t="s">
        <v>969</v>
      </c>
      <c r="CV255" s="68" t="s">
        <v>130</v>
      </c>
      <c r="CW255" s="68" t="s">
        <v>938</v>
      </c>
      <c r="CX255" s="68" t="s">
        <v>120</v>
      </c>
      <c r="CY255" s="68" t="s">
        <v>1660</v>
      </c>
      <c r="CZ255" s="68" t="s">
        <v>947</v>
      </c>
      <c r="DA255" s="68"/>
      <c r="DB255" s="68" t="s">
        <v>998</v>
      </c>
      <c r="DC255" s="56" t="s">
        <v>129</v>
      </c>
      <c r="DD255" s="13"/>
      <c r="DE255" s="13" t="s">
        <v>954</v>
      </c>
      <c r="DF255" s="13" t="s">
        <v>1645</v>
      </c>
      <c r="DG255" s="13"/>
      <c r="DH255" s="47" t="s">
        <v>142</v>
      </c>
      <c r="DI255" s="60" t="s">
        <v>1719</v>
      </c>
      <c r="DJ255" s="64" t="s">
        <v>2289</v>
      </c>
      <c r="DK255" s="301" t="s">
        <v>2265</v>
      </c>
      <c r="DL255" s="301" t="s">
        <v>2284</v>
      </c>
      <c r="DM255" s="302" t="s">
        <v>2290</v>
      </c>
      <c r="DN255" s="67" t="s">
        <v>187</v>
      </c>
      <c r="DO255" s="15" t="s">
        <v>188</v>
      </c>
      <c r="DP255" s="15" t="s">
        <v>934</v>
      </c>
      <c r="DQ255" s="15" t="s">
        <v>3758</v>
      </c>
      <c r="DR255" s="2"/>
    </row>
    <row r="256" spans="2:122">
      <c r="B256" s="299">
        <v>401822572</v>
      </c>
      <c r="C256" s="9" t="s">
        <v>1007</v>
      </c>
      <c r="D256" s="9" t="s">
        <v>1029</v>
      </c>
      <c r="E256" s="8">
        <v>2020</v>
      </c>
      <c r="F256" s="9" t="s">
        <v>3636</v>
      </c>
      <c r="G256" s="22" t="s">
        <v>1679</v>
      </c>
      <c r="H256" s="304">
        <v>37670</v>
      </c>
      <c r="I256" s="305">
        <v>35221</v>
      </c>
      <c r="J256" s="68" t="s">
        <v>2908</v>
      </c>
      <c r="K256" s="69" t="s">
        <v>1720</v>
      </c>
      <c r="L256" s="37" t="s">
        <v>3609</v>
      </c>
      <c r="M256" s="138">
        <v>4</v>
      </c>
      <c r="N256" s="10">
        <v>6</v>
      </c>
      <c r="O256" s="207">
        <v>231.9</v>
      </c>
      <c r="P256" s="207">
        <v>79.900000000000006</v>
      </c>
      <c r="Q256" s="207">
        <v>75.5</v>
      </c>
      <c r="R256" s="207">
        <v>145</v>
      </c>
      <c r="S256" s="207"/>
      <c r="T256" s="207"/>
      <c r="U256" s="207">
        <v>8.6999999999999993</v>
      </c>
      <c r="V256" s="207">
        <v>24.4</v>
      </c>
      <c r="W256" s="207">
        <v>24</v>
      </c>
      <c r="X256" s="207"/>
      <c r="Y256" s="116"/>
      <c r="Z256" s="207"/>
      <c r="AA256" s="207"/>
      <c r="AB256" s="207"/>
      <c r="AC256" s="10">
        <v>4415</v>
      </c>
      <c r="AD256" s="10">
        <v>6300</v>
      </c>
      <c r="AE256" s="10">
        <v>1840</v>
      </c>
      <c r="AF256" s="27">
        <v>12000</v>
      </c>
      <c r="AG256" s="39" t="s">
        <v>96</v>
      </c>
      <c r="AH256" s="205">
        <v>3.3</v>
      </c>
      <c r="AI256" s="11">
        <v>290</v>
      </c>
      <c r="AJ256" s="11">
        <v>6500</v>
      </c>
      <c r="AK256" s="11">
        <v>265</v>
      </c>
      <c r="AL256" s="11">
        <v>4000</v>
      </c>
      <c r="AM256" s="11">
        <v>24</v>
      </c>
      <c r="AN256" s="11" t="s">
        <v>99</v>
      </c>
      <c r="AO256" s="11" t="s">
        <v>112</v>
      </c>
      <c r="AP256" s="14" t="s">
        <v>146</v>
      </c>
      <c r="AQ256" s="49" t="s">
        <v>140</v>
      </c>
      <c r="AR256" s="40" t="s">
        <v>92</v>
      </c>
      <c r="AS256" s="301" t="s">
        <v>93</v>
      </c>
      <c r="AT256" s="12">
        <v>23</v>
      </c>
      <c r="AU256" s="12">
        <v>22</v>
      </c>
      <c r="AV256" s="12" t="s">
        <v>3800</v>
      </c>
      <c r="AW256" s="30" t="s">
        <v>3961</v>
      </c>
      <c r="AX256" s="12"/>
      <c r="AY256" s="12"/>
      <c r="AZ256" s="12"/>
      <c r="BA256" s="12"/>
      <c r="BB256" s="12"/>
      <c r="BC256" s="12"/>
      <c r="BD256" s="209">
        <v>40.799999999999997</v>
      </c>
      <c r="BE256" s="210">
        <v>62.5</v>
      </c>
      <c r="BF256" s="210">
        <v>43.9</v>
      </c>
      <c r="BG256" s="210">
        <v>66.7</v>
      </c>
      <c r="BH256" s="210">
        <v>40.299999999999997</v>
      </c>
      <c r="BI256" s="210">
        <v>64.7</v>
      </c>
      <c r="BJ256" s="210">
        <v>33.5</v>
      </c>
      <c r="BK256" s="211">
        <v>65.8</v>
      </c>
      <c r="BL256" s="36" t="s">
        <v>264</v>
      </c>
      <c r="BM256" s="8" t="s">
        <v>940</v>
      </c>
      <c r="BN256" s="8" t="s">
        <v>940</v>
      </c>
      <c r="BO256" s="8" t="s">
        <v>2772</v>
      </c>
      <c r="BP256" s="334" t="s">
        <v>3483</v>
      </c>
      <c r="BQ256" s="300" t="s">
        <v>2546</v>
      </c>
      <c r="BR256" s="300" t="s">
        <v>3041</v>
      </c>
      <c r="BS256" s="300"/>
      <c r="BT256" s="349"/>
      <c r="BU256" s="337" t="s">
        <v>3043</v>
      </c>
      <c r="BV256" s="337" t="s">
        <v>3044</v>
      </c>
      <c r="BW256" s="337" t="s">
        <v>3045</v>
      </c>
      <c r="BX256" s="337" t="s">
        <v>3046</v>
      </c>
      <c r="BY256" s="338" t="s">
        <v>3042</v>
      </c>
      <c r="BZ256" s="338" t="s">
        <v>2472</v>
      </c>
      <c r="CA256" s="338" t="s">
        <v>2471</v>
      </c>
      <c r="CB256" s="348" t="s">
        <v>3033</v>
      </c>
      <c r="CC256" s="339"/>
      <c r="CD256" s="339"/>
      <c r="CE256" s="339"/>
      <c r="CF256" s="339"/>
      <c r="CG256" s="339"/>
      <c r="CH256" s="347" t="s">
        <v>2801</v>
      </c>
      <c r="CI256" s="340" t="s">
        <v>2800</v>
      </c>
      <c r="CJ256" s="340" t="s">
        <v>2800</v>
      </c>
      <c r="CK256" s="340" t="s">
        <v>2800</v>
      </c>
      <c r="CL256" s="340" t="s">
        <v>2794</v>
      </c>
      <c r="CM256" s="340" t="s">
        <v>2800</v>
      </c>
      <c r="CN256" s="340" t="s">
        <v>2796</v>
      </c>
      <c r="CO256" s="340" t="s">
        <v>2794</v>
      </c>
      <c r="CP256" s="340" t="s">
        <v>2794</v>
      </c>
      <c r="CQ256" s="52" t="s">
        <v>1038</v>
      </c>
      <c r="CR256" s="9" t="s">
        <v>1661</v>
      </c>
      <c r="CS256" s="9" t="s">
        <v>2407</v>
      </c>
      <c r="CT256" s="22" t="s">
        <v>918</v>
      </c>
      <c r="CU256" s="54" t="s">
        <v>1519</v>
      </c>
      <c r="CV256" s="68" t="s">
        <v>130</v>
      </c>
      <c r="CW256" s="68" t="s">
        <v>1015</v>
      </c>
      <c r="CX256" s="68" t="s">
        <v>122</v>
      </c>
      <c r="CY256" s="68" t="s">
        <v>1669</v>
      </c>
      <c r="CZ256" s="68" t="s">
        <v>910</v>
      </c>
      <c r="DA256" s="68"/>
      <c r="DB256" s="68" t="s">
        <v>2237</v>
      </c>
      <c r="DC256" s="56" t="s">
        <v>1013</v>
      </c>
      <c r="DD256" s="13"/>
      <c r="DE256" s="13" t="s">
        <v>964</v>
      </c>
      <c r="DF256" s="13" t="s">
        <v>1646</v>
      </c>
      <c r="DG256" s="13"/>
      <c r="DH256" s="47" t="s">
        <v>142</v>
      </c>
      <c r="DI256" s="60" t="s">
        <v>1721</v>
      </c>
      <c r="DJ256" s="64" t="s">
        <v>2291</v>
      </c>
      <c r="DK256" s="301" t="s">
        <v>2292</v>
      </c>
      <c r="DL256" s="301" t="s">
        <v>2293</v>
      </c>
      <c r="DM256" s="302" t="s">
        <v>2294</v>
      </c>
      <c r="DN256" s="67" t="s">
        <v>187</v>
      </c>
      <c r="DO256" s="15" t="s">
        <v>188</v>
      </c>
      <c r="DP256" s="15" t="s">
        <v>934</v>
      </c>
      <c r="DQ256" s="15" t="s">
        <v>3758</v>
      </c>
      <c r="DR256" s="2"/>
    </row>
    <row r="257" spans="2:122">
      <c r="B257" s="299">
        <v>401822569</v>
      </c>
      <c r="C257" s="9" t="s">
        <v>1007</v>
      </c>
      <c r="D257" s="9" t="s">
        <v>1029</v>
      </c>
      <c r="E257" s="8">
        <v>2020</v>
      </c>
      <c r="F257" s="9" t="s">
        <v>3636</v>
      </c>
      <c r="G257" s="22" t="s">
        <v>1680</v>
      </c>
      <c r="H257" s="304">
        <v>38975</v>
      </c>
      <c r="I257" s="305">
        <v>36443</v>
      </c>
      <c r="J257" s="68" t="s">
        <v>2907</v>
      </c>
      <c r="K257" s="69" t="s">
        <v>1717</v>
      </c>
      <c r="L257" s="37" t="s">
        <v>3609</v>
      </c>
      <c r="M257" s="138">
        <v>4</v>
      </c>
      <c r="N257" s="10">
        <v>6</v>
      </c>
      <c r="O257" s="207">
        <v>250.5</v>
      </c>
      <c r="P257" s="207">
        <v>79.900000000000006</v>
      </c>
      <c r="Q257" s="207">
        <v>75.5</v>
      </c>
      <c r="R257" s="207">
        <v>163.69999999999999</v>
      </c>
      <c r="S257" s="207"/>
      <c r="T257" s="207"/>
      <c r="U257" s="207">
        <v>8.6999999999999993</v>
      </c>
      <c r="V257" s="207">
        <v>24.5</v>
      </c>
      <c r="W257" s="207">
        <v>24.4</v>
      </c>
      <c r="X257" s="207"/>
      <c r="Y257" s="116"/>
      <c r="Z257" s="207"/>
      <c r="AA257" s="207"/>
      <c r="AB257" s="207"/>
      <c r="AC257" s="10">
        <v>4644</v>
      </c>
      <c r="AD257" s="10">
        <v>6500</v>
      </c>
      <c r="AE257" s="10">
        <v>1800</v>
      </c>
      <c r="AF257" s="27">
        <v>11900</v>
      </c>
      <c r="AG257" s="39" t="s">
        <v>96</v>
      </c>
      <c r="AH257" s="205">
        <v>2.7</v>
      </c>
      <c r="AI257" s="11">
        <v>325</v>
      </c>
      <c r="AJ257" s="11">
        <v>5000</v>
      </c>
      <c r="AK257" s="11">
        <v>400</v>
      </c>
      <c r="AL257" s="11">
        <v>2750</v>
      </c>
      <c r="AM257" s="11">
        <v>24</v>
      </c>
      <c r="AN257" s="11" t="s">
        <v>99</v>
      </c>
      <c r="AO257" s="11" t="s">
        <v>112</v>
      </c>
      <c r="AP257" s="14" t="s">
        <v>146</v>
      </c>
      <c r="AQ257" s="49" t="s">
        <v>152</v>
      </c>
      <c r="AR257" s="40" t="s">
        <v>92</v>
      </c>
      <c r="AS257" s="301" t="s">
        <v>93</v>
      </c>
      <c r="AT257" s="12">
        <v>23</v>
      </c>
      <c r="AU257" s="12">
        <v>22</v>
      </c>
      <c r="AV257" s="12" t="s">
        <v>3848</v>
      </c>
      <c r="AW257" s="30" t="s">
        <v>3958</v>
      </c>
      <c r="AX257" s="12"/>
      <c r="AY257" s="12"/>
      <c r="AZ257" s="12"/>
      <c r="BA257" s="12"/>
      <c r="BB257" s="12"/>
      <c r="BC257" s="12"/>
      <c r="BD257" s="209">
        <v>40.799999999999997</v>
      </c>
      <c r="BE257" s="210">
        <v>62.5</v>
      </c>
      <c r="BF257" s="210">
        <v>43.9</v>
      </c>
      <c r="BG257" s="210">
        <v>66.7</v>
      </c>
      <c r="BH257" s="210">
        <v>40.299999999999997</v>
      </c>
      <c r="BI257" s="210">
        <v>64.7</v>
      </c>
      <c r="BJ257" s="210">
        <v>33.5</v>
      </c>
      <c r="BK257" s="211">
        <v>65.8</v>
      </c>
      <c r="BL257" s="36" t="s">
        <v>264</v>
      </c>
      <c r="BM257" s="8" t="s">
        <v>940</v>
      </c>
      <c r="BN257" s="8" t="s">
        <v>940</v>
      </c>
      <c r="BO257" s="8" t="s">
        <v>2772</v>
      </c>
      <c r="BP257" s="334" t="s">
        <v>3484</v>
      </c>
      <c r="BQ257" s="300" t="s">
        <v>2546</v>
      </c>
      <c r="BR257" s="300" t="s">
        <v>3041</v>
      </c>
      <c r="BS257" s="300"/>
      <c r="BT257" s="349"/>
      <c r="BU257" s="337" t="s">
        <v>3043</v>
      </c>
      <c r="BV257" s="337" t="s">
        <v>3044</v>
      </c>
      <c r="BW257" s="337" t="s">
        <v>3045</v>
      </c>
      <c r="BX257" s="337" t="s">
        <v>3046</v>
      </c>
      <c r="BY257" s="338" t="s">
        <v>3042</v>
      </c>
      <c r="BZ257" s="338" t="s">
        <v>2472</v>
      </c>
      <c r="CA257" s="338" t="s">
        <v>2471</v>
      </c>
      <c r="CB257" s="348" t="s">
        <v>3033</v>
      </c>
      <c r="CC257" s="339"/>
      <c r="CD257" s="339"/>
      <c r="CE257" s="339"/>
      <c r="CF257" s="339"/>
      <c r="CG257" s="339"/>
      <c r="CH257" s="347" t="s">
        <v>2801</v>
      </c>
      <c r="CI257" s="340" t="s">
        <v>2800</v>
      </c>
      <c r="CJ257" s="340" t="s">
        <v>2800</v>
      </c>
      <c r="CK257" s="340" t="s">
        <v>2800</v>
      </c>
      <c r="CL257" s="340" t="s">
        <v>2794</v>
      </c>
      <c r="CM257" s="340" t="s">
        <v>2800</v>
      </c>
      <c r="CN257" s="340" t="s">
        <v>2796</v>
      </c>
      <c r="CO257" s="340" t="s">
        <v>2794</v>
      </c>
      <c r="CP257" s="340" t="s">
        <v>2794</v>
      </c>
      <c r="CQ257" s="52" t="s">
        <v>1038</v>
      </c>
      <c r="CR257" s="9" t="s">
        <v>1676</v>
      </c>
      <c r="CS257" s="9" t="s">
        <v>2407</v>
      </c>
      <c r="CT257" s="22" t="s">
        <v>918</v>
      </c>
      <c r="CU257" s="54" t="s">
        <v>1519</v>
      </c>
      <c r="CV257" s="68" t="s">
        <v>130</v>
      </c>
      <c r="CW257" s="68" t="s">
        <v>1015</v>
      </c>
      <c r="CX257" s="68" t="s">
        <v>122</v>
      </c>
      <c r="CY257" s="68" t="s">
        <v>1669</v>
      </c>
      <c r="CZ257" s="68" t="s">
        <v>910</v>
      </c>
      <c r="DA257" s="68"/>
      <c r="DB257" s="68" t="s">
        <v>2237</v>
      </c>
      <c r="DC257" s="56" t="s">
        <v>1013</v>
      </c>
      <c r="DD257" s="13"/>
      <c r="DE257" s="13" t="s">
        <v>964</v>
      </c>
      <c r="DF257" s="13" t="s">
        <v>1646</v>
      </c>
      <c r="DG257" s="13"/>
      <c r="DH257" s="47" t="s">
        <v>142</v>
      </c>
      <c r="DI257" s="60" t="s">
        <v>1721</v>
      </c>
      <c r="DJ257" s="64" t="s">
        <v>2295</v>
      </c>
      <c r="DK257" s="301" t="s">
        <v>2292</v>
      </c>
      <c r="DL257" s="301" t="s">
        <v>2293</v>
      </c>
      <c r="DM257" s="302" t="s">
        <v>2296</v>
      </c>
      <c r="DN257" s="67" t="s">
        <v>187</v>
      </c>
      <c r="DO257" s="15" t="s">
        <v>188</v>
      </c>
      <c r="DP257" s="15" t="s">
        <v>934</v>
      </c>
      <c r="DQ257" s="15" t="s">
        <v>3758</v>
      </c>
      <c r="DR257" s="2"/>
    </row>
    <row r="258" spans="2:122">
      <c r="B258" s="299">
        <v>401822566</v>
      </c>
      <c r="C258" s="9" t="s">
        <v>1007</v>
      </c>
      <c r="D258" s="9" t="s">
        <v>1029</v>
      </c>
      <c r="E258" s="8">
        <v>2020</v>
      </c>
      <c r="F258" s="9" t="s">
        <v>3636</v>
      </c>
      <c r="G258" s="22" t="s">
        <v>1681</v>
      </c>
      <c r="H258" s="304">
        <v>41095</v>
      </c>
      <c r="I258" s="305">
        <v>38424</v>
      </c>
      <c r="J258" s="68" t="s">
        <v>2908</v>
      </c>
      <c r="K258" s="69" t="s">
        <v>1720</v>
      </c>
      <c r="L258" s="37" t="s">
        <v>3609</v>
      </c>
      <c r="M258" s="138">
        <v>4</v>
      </c>
      <c r="N258" s="10">
        <v>6</v>
      </c>
      <c r="O258" s="207">
        <v>231.9</v>
      </c>
      <c r="P258" s="207">
        <v>79.900000000000006</v>
      </c>
      <c r="Q258" s="207">
        <v>77.2</v>
      </c>
      <c r="R258" s="207">
        <v>145</v>
      </c>
      <c r="S258" s="207"/>
      <c r="T258" s="207"/>
      <c r="U258" s="207">
        <v>9.4</v>
      </c>
      <c r="V258" s="207">
        <v>25.8</v>
      </c>
      <c r="W258" s="207">
        <v>26.1</v>
      </c>
      <c r="X258" s="207"/>
      <c r="Y258" s="116"/>
      <c r="Z258" s="207"/>
      <c r="AA258" s="207"/>
      <c r="AB258" s="207"/>
      <c r="AC258" s="10">
        <v>4668</v>
      </c>
      <c r="AD258" s="10">
        <v>6500</v>
      </c>
      <c r="AE258" s="10">
        <v>1780</v>
      </c>
      <c r="AF258" s="27">
        <v>11800</v>
      </c>
      <c r="AG258" s="39" t="s">
        <v>96</v>
      </c>
      <c r="AH258" s="205">
        <v>3.3</v>
      </c>
      <c r="AI258" s="11">
        <v>290</v>
      </c>
      <c r="AJ258" s="11">
        <v>6500</v>
      </c>
      <c r="AK258" s="11">
        <v>265</v>
      </c>
      <c r="AL258" s="11">
        <v>4000</v>
      </c>
      <c r="AM258" s="11">
        <v>24</v>
      </c>
      <c r="AN258" s="11" t="s">
        <v>99</v>
      </c>
      <c r="AO258" s="11" t="s">
        <v>112</v>
      </c>
      <c r="AP258" s="14" t="s">
        <v>133</v>
      </c>
      <c r="AQ258" s="49" t="s">
        <v>140</v>
      </c>
      <c r="AR258" s="40" t="s">
        <v>92</v>
      </c>
      <c r="AS258" s="301" t="s">
        <v>93</v>
      </c>
      <c r="AT258" s="12">
        <v>23</v>
      </c>
      <c r="AU258" s="12">
        <v>20</v>
      </c>
      <c r="AV258" s="12" t="s">
        <v>3818</v>
      </c>
      <c r="AW258" s="30" t="s">
        <v>3962</v>
      </c>
      <c r="AX258" s="12"/>
      <c r="AY258" s="12"/>
      <c r="AZ258" s="12"/>
      <c r="BA258" s="12"/>
      <c r="BB258" s="12"/>
      <c r="BC258" s="12"/>
      <c r="BD258" s="209">
        <v>40.799999999999997</v>
      </c>
      <c r="BE258" s="210">
        <v>62.5</v>
      </c>
      <c r="BF258" s="210">
        <v>43.9</v>
      </c>
      <c r="BG258" s="210">
        <v>66.7</v>
      </c>
      <c r="BH258" s="210">
        <v>40.299999999999997</v>
      </c>
      <c r="BI258" s="210">
        <v>64.7</v>
      </c>
      <c r="BJ258" s="210">
        <v>33.5</v>
      </c>
      <c r="BK258" s="211">
        <v>65.8</v>
      </c>
      <c r="BL258" s="36" t="s">
        <v>264</v>
      </c>
      <c r="BM258" s="8" t="s">
        <v>940</v>
      </c>
      <c r="BN258" s="8" t="s">
        <v>940</v>
      </c>
      <c r="BO258" s="8" t="s">
        <v>2772</v>
      </c>
      <c r="BP258" s="334" t="s">
        <v>3485</v>
      </c>
      <c r="BQ258" s="300" t="s">
        <v>2546</v>
      </c>
      <c r="BR258" s="300" t="s">
        <v>3041</v>
      </c>
      <c r="BS258" s="300"/>
      <c r="BT258" s="349"/>
      <c r="BU258" s="337" t="s">
        <v>3043</v>
      </c>
      <c r="BV258" s="337" t="s">
        <v>3044</v>
      </c>
      <c r="BW258" s="337" t="s">
        <v>3045</v>
      </c>
      <c r="BX258" s="337" t="s">
        <v>3046</v>
      </c>
      <c r="BY258" s="338" t="s">
        <v>3042</v>
      </c>
      <c r="BZ258" s="338" t="s">
        <v>2472</v>
      </c>
      <c r="CA258" s="338" t="s">
        <v>2471</v>
      </c>
      <c r="CB258" s="348" t="s">
        <v>3033</v>
      </c>
      <c r="CC258" s="339"/>
      <c r="CD258" s="339"/>
      <c r="CE258" s="339"/>
      <c r="CF258" s="339"/>
      <c r="CG258" s="339"/>
      <c r="CH258" s="347" t="s">
        <v>2801</v>
      </c>
      <c r="CI258" s="340" t="s">
        <v>2800</v>
      </c>
      <c r="CJ258" s="340" t="s">
        <v>2800</v>
      </c>
      <c r="CK258" s="340" t="s">
        <v>2800</v>
      </c>
      <c r="CL258" s="340" t="s">
        <v>2794</v>
      </c>
      <c r="CM258" s="340" t="s">
        <v>2800</v>
      </c>
      <c r="CN258" s="340" t="s">
        <v>2796</v>
      </c>
      <c r="CO258" s="340" t="s">
        <v>2794</v>
      </c>
      <c r="CP258" s="340" t="s">
        <v>2794</v>
      </c>
      <c r="CQ258" s="52" t="s">
        <v>1038</v>
      </c>
      <c r="CR258" s="9" t="s">
        <v>1665</v>
      </c>
      <c r="CS258" s="9" t="s">
        <v>2407</v>
      </c>
      <c r="CT258" s="22" t="s">
        <v>918</v>
      </c>
      <c r="CU258" s="54" t="s">
        <v>1519</v>
      </c>
      <c r="CV258" s="68" t="s">
        <v>130</v>
      </c>
      <c r="CW258" s="68" t="s">
        <v>1015</v>
      </c>
      <c r="CX258" s="68" t="s">
        <v>122</v>
      </c>
      <c r="CY258" s="68" t="s">
        <v>1669</v>
      </c>
      <c r="CZ258" s="68" t="s">
        <v>910</v>
      </c>
      <c r="DA258" s="68"/>
      <c r="DB258" s="68" t="s">
        <v>2237</v>
      </c>
      <c r="DC258" s="56" t="s">
        <v>1013</v>
      </c>
      <c r="DD258" s="13"/>
      <c r="DE258" s="13" t="s">
        <v>964</v>
      </c>
      <c r="DF258" s="13" t="s">
        <v>1024</v>
      </c>
      <c r="DG258" s="13"/>
      <c r="DH258" s="47" t="s">
        <v>142</v>
      </c>
      <c r="DI258" s="60" t="s">
        <v>1721</v>
      </c>
      <c r="DJ258" s="64" t="s">
        <v>2297</v>
      </c>
      <c r="DK258" s="301" t="s">
        <v>2298</v>
      </c>
      <c r="DL258" s="301" t="s">
        <v>2293</v>
      </c>
      <c r="DM258" s="302" t="s">
        <v>2299</v>
      </c>
      <c r="DN258" s="67" t="s">
        <v>187</v>
      </c>
      <c r="DO258" s="15" t="s">
        <v>188</v>
      </c>
      <c r="DP258" s="15" t="s">
        <v>934</v>
      </c>
      <c r="DQ258" s="15" t="s">
        <v>3758</v>
      </c>
      <c r="DR258" s="2"/>
    </row>
    <row r="259" spans="2:122">
      <c r="B259" s="299">
        <v>401822571</v>
      </c>
      <c r="C259" s="9" t="s">
        <v>1007</v>
      </c>
      <c r="D259" s="9" t="s">
        <v>1029</v>
      </c>
      <c r="E259" s="8">
        <v>2020</v>
      </c>
      <c r="F259" s="9" t="s">
        <v>3636</v>
      </c>
      <c r="G259" s="22" t="s">
        <v>1682</v>
      </c>
      <c r="H259" s="304">
        <v>43350</v>
      </c>
      <c r="I259" s="305">
        <v>40532</v>
      </c>
      <c r="J259" s="68" t="s">
        <v>2907</v>
      </c>
      <c r="K259" s="69" t="s">
        <v>1717</v>
      </c>
      <c r="L259" s="37" t="s">
        <v>3609</v>
      </c>
      <c r="M259" s="138">
        <v>4</v>
      </c>
      <c r="N259" s="10">
        <v>6</v>
      </c>
      <c r="O259" s="207">
        <v>250.5</v>
      </c>
      <c r="P259" s="207">
        <v>79.900000000000006</v>
      </c>
      <c r="Q259" s="207">
        <v>77</v>
      </c>
      <c r="R259" s="207">
        <v>163.69999999999999</v>
      </c>
      <c r="S259" s="207"/>
      <c r="T259" s="207"/>
      <c r="U259" s="207">
        <v>9.3000000000000007</v>
      </c>
      <c r="V259" s="207">
        <v>26.1</v>
      </c>
      <c r="W259" s="207">
        <v>26</v>
      </c>
      <c r="X259" s="207"/>
      <c r="Y259" s="116"/>
      <c r="Z259" s="207"/>
      <c r="AA259" s="207"/>
      <c r="AB259" s="207"/>
      <c r="AC259" s="10">
        <v>4929</v>
      </c>
      <c r="AD259" s="10">
        <v>7000</v>
      </c>
      <c r="AE259" s="10">
        <v>2020</v>
      </c>
      <c r="AF259" s="27">
        <v>11600</v>
      </c>
      <c r="AG259" s="39" t="s">
        <v>184</v>
      </c>
      <c r="AH259" s="205">
        <v>5</v>
      </c>
      <c r="AI259" s="11">
        <v>395</v>
      </c>
      <c r="AJ259" s="11">
        <v>5750</v>
      </c>
      <c r="AK259" s="11">
        <v>400</v>
      </c>
      <c r="AL259" s="11">
        <v>4500</v>
      </c>
      <c r="AM259" s="11">
        <v>32</v>
      </c>
      <c r="AN259" s="11" t="s">
        <v>99</v>
      </c>
      <c r="AO259" s="11" t="s">
        <v>112</v>
      </c>
      <c r="AP259" s="14" t="s">
        <v>133</v>
      </c>
      <c r="AQ259" s="49" t="s">
        <v>152</v>
      </c>
      <c r="AR259" s="40" t="s">
        <v>216</v>
      </c>
      <c r="AS259" s="301" t="s">
        <v>919</v>
      </c>
      <c r="AT259" s="12">
        <v>23</v>
      </c>
      <c r="AU259" s="12">
        <v>18</v>
      </c>
      <c r="AV259" s="12" t="s">
        <v>3805</v>
      </c>
      <c r="AW259" s="30" t="s">
        <v>3946</v>
      </c>
      <c r="AX259" s="12"/>
      <c r="AY259" s="12"/>
      <c r="AZ259" s="12"/>
      <c r="BA259" s="12"/>
      <c r="BB259" s="12"/>
      <c r="BC259" s="12"/>
      <c r="BD259" s="209">
        <v>40.799999999999997</v>
      </c>
      <c r="BE259" s="210">
        <v>62.5</v>
      </c>
      <c r="BF259" s="210">
        <v>43.9</v>
      </c>
      <c r="BG259" s="210">
        <v>66.7</v>
      </c>
      <c r="BH259" s="210">
        <v>40.299999999999997</v>
      </c>
      <c r="BI259" s="210">
        <v>64.7</v>
      </c>
      <c r="BJ259" s="210">
        <v>33.5</v>
      </c>
      <c r="BK259" s="211">
        <v>65.8</v>
      </c>
      <c r="BL259" s="36" t="s">
        <v>264</v>
      </c>
      <c r="BM259" s="8" t="s">
        <v>940</v>
      </c>
      <c r="BN259" s="8" t="s">
        <v>940</v>
      </c>
      <c r="BO259" s="8" t="s">
        <v>2772</v>
      </c>
      <c r="BP259" s="334" t="s">
        <v>3486</v>
      </c>
      <c r="BQ259" s="300" t="s">
        <v>2546</v>
      </c>
      <c r="BR259" s="300" t="s">
        <v>3041</v>
      </c>
      <c r="BS259" s="300"/>
      <c r="BT259" s="349"/>
      <c r="BU259" s="337" t="s">
        <v>3043</v>
      </c>
      <c r="BV259" s="337" t="s">
        <v>3044</v>
      </c>
      <c r="BW259" s="337" t="s">
        <v>3045</v>
      </c>
      <c r="BX259" s="337" t="s">
        <v>3046</v>
      </c>
      <c r="BY259" s="338" t="s">
        <v>3042</v>
      </c>
      <c r="BZ259" s="338" t="s">
        <v>2472</v>
      </c>
      <c r="CA259" s="338" t="s">
        <v>2471</v>
      </c>
      <c r="CB259" s="348" t="s">
        <v>3033</v>
      </c>
      <c r="CC259" s="339"/>
      <c r="CD259" s="339"/>
      <c r="CE259" s="339"/>
      <c r="CF259" s="339"/>
      <c r="CG259" s="339"/>
      <c r="CH259" s="347" t="s">
        <v>2801</v>
      </c>
      <c r="CI259" s="340" t="s">
        <v>2800</v>
      </c>
      <c r="CJ259" s="340" t="s">
        <v>2800</v>
      </c>
      <c r="CK259" s="340" t="s">
        <v>2800</v>
      </c>
      <c r="CL259" s="340" t="s">
        <v>2794</v>
      </c>
      <c r="CM259" s="340" t="s">
        <v>2800</v>
      </c>
      <c r="CN259" s="340" t="s">
        <v>2796</v>
      </c>
      <c r="CO259" s="340" t="s">
        <v>2794</v>
      </c>
      <c r="CP259" s="340" t="s">
        <v>2794</v>
      </c>
      <c r="CQ259" s="52" t="s">
        <v>1038</v>
      </c>
      <c r="CR259" s="9" t="s">
        <v>2375</v>
      </c>
      <c r="CS259" s="9" t="s">
        <v>2407</v>
      </c>
      <c r="CT259" s="22" t="s">
        <v>918</v>
      </c>
      <c r="CU259" s="54" t="s">
        <v>1519</v>
      </c>
      <c r="CV259" s="68" t="s">
        <v>130</v>
      </c>
      <c r="CW259" s="68" t="s">
        <v>1015</v>
      </c>
      <c r="CX259" s="68" t="s">
        <v>122</v>
      </c>
      <c r="CY259" s="68" t="s">
        <v>1669</v>
      </c>
      <c r="CZ259" s="68" t="s">
        <v>910</v>
      </c>
      <c r="DA259" s="68"/>
      <c r="DB259" s="68" t="s">
        <v>2237</v>
      </c>
      <c r="DC259" s="56" t="s">
        <v>1013</v>
      </c>
      <c r="DD259" s="13"/>
      <c r="DE259" s="13" t="s">
        <v>964</v>
      </c>
      <c r="DF259" s="13" t="s">
        <v>1024</v>
      </c>
      <c r="DG259" s="13"/>
      <c r="DH259" s="47" t="s">
        <v>142</v>
      </c>
      <c r="DI259" s="60" t="s">
        <v>1721</v>
      </c>
      <c r="DJ259" s="64" t="s">
        <v>2300</v>
      </c>
      <c r="DK259" s="301" t="s">
        <v>2298</v>
      </c>
      <c r="DL259" s="301" t="s">
        <v>2293</v>
      </c>
      <c r="DM259" s="302" t="s">
        <v>2301</v>
      </c>
      <c r="DN259" s="67" t="s">
        <v>187</v>
      </c>
      <c r="DO259" s="15" t="s">
        <v>188</v>
      </c>
      <c r="DP259" s="15" t="s">
        <v>934</v>
      </c>
      <c r="DQ259" s="15" t="s">
        <v>3758</v>
      </c>
      <c r="DR259" s="2"/>
    </row>
    <row r="260" spans="2:122">
      <c r="B260" s="299">
        <v>401822567</v>
      </c>
      <c r="C260" s="9" t="s">
        <v>1007</v>
      </c>
      <c r="D260" s="9" t="s">
        <v>1029</v>
      </c>
      <c r="E260" s="8">
        <v>2020</v>
      </c>
      <c r="F260" s="9" t="s">
        <v>3648</v>
      </c>
      <c r="G260" s="22" t="s">
        <v>1683</v>
      </c>
      <c r="H260" s="304">
        <v>43250</v>
      </c>
      <c r="I260" s="305">
        <v>40439</v>
      </c>
      <c r="J260" s="68" t="s">
        <v>2223</v>
      </c>
      <c r="K260" s="69" t="s">
        <v>2224</v>
      </c>
      <c r="L260" s="37" t="s">
        <v>3609</v>
      </c>
      <c r="M260" s="138">
        <v>4</v>
      </c>
      <c r="N260" s="10">
        <v>6</v>
      </c>
      <c r="O260" s="207">
        <v>231.9</v>
      </c>
      <c r="P260" s="207">
        <v>79.900000000000006</v>
      </c>
      <c r="Q260" s="207">
        <v>75.5</v>
      </c>
      <c r="R260" s="207">
        <v>145</v>
      </c>
      <c r="S260" s="207"/>
      <c r="T260" s="207"/>
      <c r="U260" s="207">
        <v>8.6999999999999993</v>
      </c>
      <c r="V260" s="207">
        <v>24.4</v>
      </c>
      <c r="W260" s="207">
        <v>24</v>
      </c>
      <c r="X260" s="207"/>
      <c r="Y260" s="116"/>
      <c r="Z260" s="207"/>
      <c r="AA260" s="207"/>
      <c r="AB260" s="207"/>
      <c r="AC260" s="10">
        <v>4495</v>
      </c>
      <c r="AD260" s="10">
        <v>6400</v>
      </c>
      <c r="AE260" s="10">
        <v>1860</v>
      </c>
      <c r="AF260" s="27">
        <v>12000</v>
      </c>
      <c r="AG260" s="39" t="s">
        <v>96</v>
      </c>
      <c r="AH260" s="205">
        <v>2.7</v>
      </c>
      <c r="AI260" s="11">
        <v>325</v>
      </c>
      <c r="AJ260" s="11">
        <v>5000</v>
      </c>
      <c r="AK260" s="11">
        <v>400</v>
      </c>
      <c r="AL260" s="11">
        <v>2750</v>
      </c>
      <c r="AM260" s="11">
        <v>24</v>
      </c>
      <c r="AN260" s="11" t="s">
        <v>99</v>
      </c>
      <c r="AO260" s="11" t="s">
        <v>112</v>
      </c>
      <c r="AP260" s="14" t="s">
        <v>146</v>
      </c>
      <c r="AQ260" s="49" t="s">
        <v>152</v>
      </c>
      <c r="AR260" s="40" t="s">
        <v>92</v>
      </c>
      <c r="AS260" s="301" t="s">
        <v>93</v>
      </c>
      <c r="AT260" s="12">
        <v>23</v>
      </c>
      <c r="AU260" s="12">
        <v>22</v>
      </c>
      <c r="AV260" s="12" t="s">
        <v>3848</v>
      </c>
      <c r="AW260" s="30" t="s">
        <v>3958</v>
      </c>
      <c r="AX260" s="12"/>
      <c r="AY260" s="12"/>
      <c r="AZ260" s="12"/>
      <c r="BA260" s="12"/>
      <c r="BB260" s="12"/>
      <c r="BC260" s="12"/>
      <c r="BD260" s="209">
        <v>40.799999999999997</v>
      </c>
      <c r="BE260" s="210">
        <v>62.5</v>
      </c>
      <c r="BF260" s="210">
        <v>43.9</v>
      </c>
      <c r="BG260" s="210">
        <v>66.7</v>
      </c>
      <c r="BH260" s="210">
        <v>40.299999999999997</v>
      </c>
      <c r="BI260" s="210">
        <v>64.7</v>
      </c>
      <c r="BJ260" s="210">
        <v>33.5</v>
      </c>
      <c r="BK260" s="211">
        <v>65.8</v>
      </c>
      <c r="BL260" s="36" t="s">
        <v>264</v>
      </c>
      <c r="BM260" s="8" t="s">
        <v>940</v>
      </c>
      <c r="BN260" s="8" t="s">
        <v>940</v>
      </c>
      <c r="BO260" s="8" t="s">
        <v>2772</v>
      </c>
      <c r="BP260" s="334" t="s">
        <v>3487</v>
      </c>
      <c r="BQ260" s="300" t="s">
        <v>2546</v>
      </c>
      <c r="BR260" s="300" t="s">
        <v>3041</v>
      </c>
      <c r="BS260" s="300"/>
      <c r="BT260" s="349"/>
      <c r="BU260" s="337" t="s">
        <v>3043</v>
      </c>
      <c r="BV260" s="337" t="s">
        <v>3044</v>
      </c>
      <c r="BW260" s="337" t="s">
        <v>3045</v>
      </c>
      <c r="BX260" s="337" t="s">
        <v>3046</v>
      </c>
      <c r="BY260" s="338" t="s">
        <v>3042</v>
      </c>
      <c r="BZ260" s="338" t="s">
        <v>2472</v>
      </c>
      <c r="CA260" s="338" t="s">
        <v>2471</v>
      </c>
      <c r="CB260" s="348" t="s">
        <v>3033</v>
      </c>
      <c r="CC260" s="339"/>
      <c r="CD260" s="339"/>
      <c r="CE260" s="339"/>
      <c r="CF260" s="339"/>
      <c r="CG260" s="339"/>
      <c r="CH260" s="347" t="s">
        <v>2801</v>
      </c>
      <c r="CI260" s="340" t="s">
        <v>2800</v>
      </c>
      <c r="CJ260" s="340" t="s">
        <v>2800</v>
      </c>
      <c r="CK260" s="340" t="s">
        <v>2800</v>
      </c>
      <c r="CL260" s="340" t="s">
        <v>2794</v>
      </c>
      <c r="CM260" s="340" t="s">
        <v>2800</v>
      </c>
      <c r="CN260" s="340" t="s">
        <v>2796</v>
      </c>
      <c r="CO260" s="340" t="s">
        <v>2794</v>
      </c>
      <c r="CP260" s="340" t="s">
        <v>2794</v>
      </c>
      <c r="CQ260" s="52" t="s">
        <v>1049</v>
      </c>
      <c r="CR260" s="9" t="s">
        <v>1685</v>
      </c>
      <c r="CS260" s="9" t="s">
        <v>2407</v>
      </c>
      <c r="CT260" s="22" t="s">
        <v>918</v>
      </c>
      <c r="CU260" s="54" t="s">
        <v>1684</v>
      </c>
      <c r="CV260" s="68" t="s">
        <v>130</v>
      </c>
      <c r="CW260" s="68" t="s">
        <v>124</v>
      </c>
      <c r="CX260" s="68" t="s">
        <v>122</v>
      </c>
      <c r="CY260" s="68" t="s">
        <v>1641</v>
      </c>
      <c r="CZ260" s="68" t="s">
        <v>230</v>
      </c>
      <c r="DA260" s="68" t="s">
        <v>179</v>
      </c>
      <c r="DB260" s="68" t="s">
        <v>2238</v>
      </c>
      <c r="DC260" s="56" t="s">
        <v>1298</v>
      </c>
      <c r="DD260" s="13"/>
      <c r="DE260" s="13" t="s">
        <v>964</v>
      </c>
      <c r="DF260" s="13" t="s">
        <v>1722</v>
      </c>
      <c r="DG260" s="13"/>
      <c r="DH260" s="47" t="s">
        <v>923</v>
      </c>
      <c r="DI260" s="60" t="s">
        <v>2302</v>
      </c>
      <c r="DJ260" s="64" t="s">
        <v>2303</v>
      </c>
      <c r="DK260" s="301" t="s">
        <v>2304</v>
      </c>
      <c r="DL260" s="301" t="s">
        <v>2305</v>
      </c>
      <c r="DM260" s="302" t="s">
        <v>2306</v>
      </c>
      <c r="DN260" s="67" t="s">
        <v>187</v>
      </c>
      <c r="DO260" s="15" t="s">
        <v>188</v>
      </c>
      <c r="DP260" s="15" t="s">
        <v>934</v>
      </c>
      <c r="DQ260" s="15" t="s">
        <v>3758</v>
      </c>
      <c r="DR260" s="2"/>
    </row>
    <row r="261" spans="2:122">
      <c r="B261" s="299">
        <v>401822564</v>
      </c>
      <c r="C261" s="9" t="s">
        <v>1007</v>
      </c>
      <c r="D261" s="9" t="s">
        <v>1029</v>
      </c>
      <c r="E261" s="8">
        <v>2020</v>
      </c>
      <c r="F261" s="9" t="s">
        <v>3648</v>
      </c>
      <c r="G261" s="22" t="s">
        <v>1686</v>
      </c>
      <c r="H261" s="304">
        <v>43550</v>
      </c>
      <c r="I261" s="305">
        <v>40719</v>
      </c>
      <c r="J261" s="68" t="s">
        <v>2225</v>
      </c>
      <c r="K261" s="69" t="s">
        <v>2224</v>
      </c>
      <c r="L261" s="37" t="s">
        <v>3609</v>
      </c>
      <c r="M261" s="138">
        <v>4</v>
      </c>
      <c r="N261" s="10">
        <v>6</v>
      </c>
      <c r="O261" s="207">
        <v>250.5</v>
      </c>
      <c r="P261" s="207">
        <v>79.900000000000006</v>
      </c>
      <c r="Q261" s="207">
        <v>75.5</v>
      </c>
      <c r="R261" s="207">
        <v>163.69999999999999</v>
      </c>
      <c r="S261" s="207"/>
      <c r="T261" s="207"/>
      <c r="U261" s="207">
        <v>8.6999999999999993</v>
      </c>
      <c r="V261" s="207">
        <v>24.5</v>
      </c>
      <c r="W261" s="207">
        <v>24.4</v>
      </c>
      <c r="X261" s="207"/>
      <c r="Y261" s="116"/>
      <c r="Z261" s="207"/>
      <c r="AA261" s="207"/>
      <c r="AB261" s="207"/>
      <c r="AC261" s="10">
        <v>4644</v>
      </c>
      <c r="AD261" s="10">
        <v>6500</v>
      </c>
      <c r="AE261" s="10">
        <v>1800</v>
      </c>
      <c r="AF261" s="27">
        <v>11900</v>
      </c>
      <c r="AG261" s="39" t="s">
        <v>96</v>
      </c>
      <c r="AH261" s="205">
        <v>2.7</v>
      </c>
      <c r="AI261" s="11">
        <v>325</v>
      </c>
      <c r="AJ261" s="11">
        <v>5000</v>
      </c>
      <c r="AK261" s="11">
        <v>400</v>
      </c>
      <c r="AL261" s="11">
        <v>2750</v>
      </c>
      <c r="AM261" s="11">
        <v>24</v>
      </c>
      <c r="AN261" s="11" t="s">
        <v>99</v>
      </c>
      <c r="AO261" s="11" t="s">
        <v>112</v>
      </c>
      <c r="AP261" s="14" t="s">
        <v>146</v>
      </c>
      <c r="AQ261" s="49" t="s">
        <v>152</v>
      </c>
      <c r="AR261" s="40" t="s">
        <v>92</v>
      </c>
      <c r="AS261" s="301" t="s">
        <v>93</v>
      </c>
      <c r="AT261" s="12">
        <v>23</v>
      </c>
      <c r="AU261" s="12">
        <v>22</v>
      </c>
      <c r="AV261" s="12" t="s">
        <v>3848</v>
      </c>
      <c r="AW261" s="30" t="s">
        <v>3958</v>
      </c>
      <c r="AX261" s="12"/>
      <c r="AY261" s="12"/>
      <c r="AZ261" s="12"/>
      <c r="BA261" s="12"/>
      <c r="BB261" s="12"/>
      <c r="BC261" s="12"/>
      <c r="BD261" s="209">
        <v>40.799999999999997</v>
      </c>
      <c r="BE261" s="210">
        <v>62.5</v>
      </c>
      <c r="BF261" s="210">
        <v>43.9</v>
      </c>
      <c r="BG261" s="210">
        <v>66.7</v>
      </c>
      <c r="BH261" s="210">
        <v>40.299999999999997</v>
      </c>
      <c r="BI261" s="210">
        <v>64.7</v>
      </c>
      <c r="BJ261" s="210">
        <v>33.5</v>
      </c>
      <c r="BK261" s="211">
        <v>65.8</v>
      </c>
      <c r="BL261" s="36" t="s">
        <v>264</v>
      </c>
      <c r="BM261" s="8" t="s">
        <v>940</v>
      </c>
      <c r="BN261" s="8" t="s">
        <v>940</v>
      </c>
      <c r="BO261" s="8" t="s">
        <v>2772</v>
      </c>
      <c r="BP261" s="334" t="s">
        <v>3488</v>
      </c>
      <c r="BQ261" s="300" t="s">
        <v>2546</v>
      </c>
      <c r="BR261" s="300" t="s">
        <v>3041</v>
      </c>
      <c r="BS261" s="300"/>
      <c r="BT261" s="349"/>
      <c r="BU261" s="337" t="s">
        <v>3043</v>
      </c>
      <c r="BV261" s="337" t="s">
        <v>3044</v>
      </c>
      <c r="BW261" s="337" t="s">
        <v>3045</v>
      </c>
      <c r="BX261" s="337" t="s">
        <v>3046</v>
      </c>
      <c r="BY261" s="338" t="s">
        <v>3042</v>
      </c>
      <c r="BZ261" s="338" t="s">
        <v>2472</v>
      </c>
      <c r="CA261" s="338" t="s">
        <v>2471</v>
      </c>
      <c r="CB261" s="348" t="s">
        <v>3033</v>
      </c>
      <c r="CC261" s="339"/>
      <c r="CD261" s="339"/>
      <c r="CE261" s="339"/>
      <c r="CF261" s="339"/>
      <c r="CG261" s="339"/>
      <c r="CH261" s="347" t="s">
        <v>2801</v>
      </c>
      <c r="CI261" s="340" t="s">
        <v>2800</v>
      </c>
      <c r="CJ261" s="340" t="s">
        <v>2800</v>
      </c>
      <c r="CK261" s="340" t="s">
        <v>2800</v>
      </c>
      <c r="CL261" s="340" t="s">
        <v>2794</v>
      </c>
      <c r="CM261" s="340" t="s">
        <v>2800</v>
      </c>
      <c r="CN261" s="340" t="s">
        <v>2796</v>
      </c>
      <c r="CO261" s="340" t="s">
        <v>2794</v>
      </c>
      <c r="CP261" s="340" t="s">
        <v>2794</v>
      </c>
      <c r="CQ261" s="52" t="s">
        <v>1049</v>
      </c>
      <c r="CR261" s="9" t="s">
        <v>1676</v>
      </c>
      <c r="CS261" s="9" t="s">
        <v>2407</v>
      </c>
      <c r="CT261" s="22" t="s">
        <v>918</v>
      </c>
      <c r="CU261" s="54" t="s">
        <v>1684</v>
      </c>
      <c r="CV261" s="68" t="s">
        <v>130</v>
      </c>
      <c r="CW261" s="68" t="s">
        <v>124</v>
      </c>
      <c r="CX261" s="68" t="s">
        <v>122</v>
      </c>
      <c r="CY261" s="68" t="s">
        <v>1641</v>
      </c>
      <c r="CZ261" s="68" t="s">
        <v>230</v>
      </c>
      <c r="DA261" s="68" t="s">
        <v>179</v>
      </c>
      <c r="DB261" s="68" t="s">
        <v>2238</v>
      </c>
      <c r="DC261" s="56" t="s">
        <v>1298</v>
      </c>
      <c r="DD261" s="13"/>
      <c r="DE261" s="13" t="s">
        <v>964</v>
      </c>
      <c r="DF261" s="13" t="s">
        <v>1722</v>
      </c>
      <c r="DG261" s="13"/>
      <c r="DH261" s="47" t="s">
        <v>923</v>
      </c>
      <c r="DI261" s="60" t="s">
        <v>2307</v>
      </c>
      <c r="DJ261" s="64" t="s">
        <v>2308</v>
      </c>
      <c r="DK261" s="301" t="s">
        <v>2304</v>
      </c>
      <c r="DL261" s="301" t="s">
        <v>2305</v>
      </c>
      <c r="DM261" s="302" t="s">
        <v>2285</v>
      </c>
      <c r="DN261" s="67" t="s">
        <v>187</v>
      </c>
      <c r="DO261" s="15" t="s">
        <v>188</v>
      </c>
      <c r="DP261" s="15" t="s">
        <v>934</v>
      </c>
      <c r="DQ261" s="15" t="s">
        <v>3758</v>
      </c>
      <c r="DR261" s="2"/>
    </row>
    <row r="262" spans="2:122">
      <c r="B262" s="299">
        <v>401822568</v>
      </c>
      <c r="C262" s="9" t="s">
        <v>1007</v>
      </c>
      <c r="D262" s="9" t="s">
        <v>1029</v>
      </c>
      <c r="E262" s="8">
        <v>2020</v>
      </c>
      <c r="F262" s="9" t="s">
        <v>3648</v>
      </c>
      <c r="G262" s="22" t="s">
        <v>1687</v>
      </c>
      <c r="H262" s="304">
        <v>46675</v>
      </c>
      <c r="I262" s="305">
        <v>43642</v>
      </c>
      <c r="J262" s="68" t="s">
        <v>2223</v>
      </c>
      <c r="K262" s="69" t="s">
        <v>2224</v>
      </c>
      <c r="L262" s="37" t="s">
        <v>3609</v>
      </c>
      <c r="M262" s="138">
        <v>4</v>
      </c>
      <c r="N262" s="10">
        <v>6</v>
      </c>
      <c r="O262" s="207">
        <v>231.9</v>
      </c>
      <c r="P262" s="207">
        <v>79.900000000000006</v>
      </c>
      <c r="Q262" s="207">
        <v>77.2</v>
      </c>
      <c r="R262" s="207">
        <v>145</v>
      </c>
      <c r="S262" s="207"/>
      <c r="T262" s="207"/>
      <c r="U262" s="207">
        <v>9.4</v>
      </c>
      <c r="V262" s="207">
        <v>25.8</v>
      </c>
      <c r="W262" s="207">
        <v>26.1</v>
      </c>
      <c r="X262" s="207"/>
      <c r="Y262" s="116"/>
      <c r="Z262" s="207"/>
      <c r="AA262" s="207"/>
      <c r="AB262" s="207"/>
      <c r="AC262" s="10">
        <v>4805</v>
      </c>
      <c r="AD262" s="10">
        <v>6500</v>
      </c>
      <c r="AE262" s="10">
        <v>1640</v>
      </c>
      <c r="AF262" s="27">
        <v>11800</v>
      </c>
      <c r="AG262" s="39" t="s">
        <v>96</v>
      </c>
      <c r="AH262" s="205">
        <v>2.7</v>
      </c>
      <c r="AI262" s="11">
        <v>325</v>
      </c>
      <c r="AJ262" s="11">
        <v>5000</v>
      </c>
      <c r="AK262" s="11">
        <v>400</v>
      </c>
      <c r="AL262" s="11">
        <v>2750</v>
      </c>
      <c r="AM262" s="11">
        <v>24</v>
      </c>
      <c r="AN262" s="11" t="s">
        <v>99</v>
      </c>
      <c r="AO262" s="11" t="s">
        <v>112</v>
      </c>
      <c r="AP262" s="14" t="s">
        <v>133</v>
      </c>
      <c r="AQ262" s="49" t="s">
        <v>152</v>
      </c>
      <c r="AR262" s="40" t="s">
        <v>92</v>
      </c>
      <c r="AS262" s="301" t="s">
        <v>93</v>
      </c>
      <c r="AT262" s="12">
        <v>23</v>
      </c>
      <c r="AU262" s="12">
        <v>20</v>
      </c>
      <c r="AV262" s="12" t="s">
        <v>3818</v>
      </c>
      <c r="AW262" s="30" t="s">
        <v>3962</v>
      </c>
      <c r="AX262" s="12"/>
      <c r="AY262" s="12"/>
      <c r="AZ262" s="12"/>
      <c r="BA262" s="12"/>
      <c r="BB262" s="12"/>
      <c r="BC262" s="12"/>
      <c r="BD262" s="209">
        <v>40.799999999999997</v>
      </c>
      <c r="BE262" s="210">
        <v>62.5</v>
      </c>
      <c r="BF262" s="210">
        <v>43.9</v>
      </c>
      <c r="BG262" s="210">
        <v>66.7</v>
      </c>
      <c r="BH262" s="210">
        <v>40.299999999999997</v>
      </c>
      <c r="BI262" s="210">
        <v>64.7</v>
      </c>
      <c r="BJ262" s="210">
        <v>33.5</v>
      </c>
      <c r="BK262" s="211">
        <v>65.8</v>
      </c>
      <c r="BL262" s="36" t="s">
        <v>264</v>
      </c>
      <c r="BM262" s="8" t="s">
        <v>940</v>
      </c>
      <c r="BN262" s="8" t="s">
        <v>940</v>
      </c>
      <c r="BO262" s="8" t="s">
        <v>2772</v>
      </c>
      <c r="BP262" s="334" t="s">
        <v>3489</v>
      </c>
      <c r="BQ262" s="300" t="s">
        <v>2546</v>
      </c>
      <c r="BR262" s="300" t="s">
        <v>3041</v>
      </c>
      <c r="BS262" s="300"/>
      <c r="BT262" s="349"/>
      <c r="BU262" s="337" t="s">
        <v>3043</v>
      </c>
      <c r="BV262" s="337" t="s">
        <v>3044</v>
      </c>
      <c r="BW262" s="337" t="s">
        <v>3045</v>
      </c>
      <c r="BX262" s="337" t="s">
        <v>3046</v>
      </c>
      <c r="BY262" s="338" t="s">
        <v>3042</v>
      </c>
      <c r="BZ262" s="338" t="s">
        <v>2472</v>
      </c>
      <c r="CA262" s="338" t="s">
        <v>2471</v>
      </c>
      <c r="CB262" s="348" t="s">
        <v>3033</v>
      </c>
      <c r="CC262" s="339"/>
      <c r="CD262" s="339"/>
      <c r="CE262" s="339"/>
      <c r="CF262" s="339"/>
      <c r="CG262" s="339"/>
      <c r="CH262" s="347" t="s">
        <v>2801</v>
      </c>
      <c r="CI262" s="340" t="s">
        <v>2800</v>
      </c>
      <c r="CJ262" s="340" t="s">
        <v>2800</v>
      </c>
      <c r="CK262" s="340" t="s">
        <v>2800</v>
      </c>
      <c r="CL262" s="340" t="s">
        <v>2794</v>
      </c>
      <c r="CM262" s="340" t="s">
        <v>2800</v>
      </c>
      <c r="CN262" s="340" t="s">
        <v>2796</v>
      </c>
      <c r="CO262" s="340" t="s">
        <v>2794</v>
      </c>
      <c r="CP262" s="340" t="s">
        <v>2794</v>
      </c>
      <c r="CQ262" s="52" t="s">
        <v>1049</v>
      </c>
      <c r="CR262" s="9" t="s">
        <v>1688</v>
      </c>
      <c r="CS262" s="9" t="s">
        <v>2407</v>
      </c>
      <c r="CT262" s="22" t="s">
        <v>918</v>
      </c>
      <c r="CU262" s="54" t="s">
        <v>1684</v>
      </c>
      <c r="CV262" s="68" t="s">
        <v>130</v>
      </c>
      <c r="CW262" s="68" t="s">
        <v>124</v>
      </c>
      <c r="CX262" s="68" t="s">
        <v>122</v>
      </c>
      <c r="CY262" s="68" t="s">
        <v>1641</v>
      </c>
      <c r="CZ262" s="68" t="s">
        <v>230</v>
      </c>
      <c r="DA262" s="68" t="s">
        <v>179</v>
      </c>
      <c r="DB262" s="68" t="s">
        <v>2238</v>
      </c>
      <c r="DC262" s="56" t="s">
        <v>1298</v>
      </c>
      <c r="DD262" s="13"/>
      <c r="DE262" s="13" t="s">
        <v>964</v>
      </c>
      <c r="DF262" s="13" t="s">
        <v>1025</v>
      </c>
      <c r="DG262" s="13"/>
      <c r="DH262" s="47" t="s">
        <v>923</v>
      </c>
      <c r="DI262" s="60" t="s">
        <v>2302</v>
      </c>
      <c r="DJ262" s="64" t="s">
        <v>2309</v>
      </c>
      <c r="DK262" s="301" t="s">
        <v>2310</v>
      </c>
      <c r="DL262" s="301" t="s">
        <v>2305</v>
      </c>
      <c r="DM262" s="302" t="s">
        <v>2311</v>
      </c>
      <c r="DN262" s="67" t="s">
        <v>187</v>
      </c>
      <c r="DO262" s="15" t="s">
        <v>188</v>
      </c>
      <c r="DP262" s="15" t="s">
        <v>934</v>
      </c>
      <c r="DQ262" s="15" t="s">
        <v>3758</v>
      </c>
      <c r="DR262" s="2"/>
    </row>
    <row r="263" spans="2:122">
      <c r="B263" s="299">
        <v>401822563</v>
      </c>
      <c r="C263" s="9" t="s">
        <v>1007</v>
      </c>
      <c r="D263" s="9" t="s">
        <v>1029</v>
      </c>
      <c r="E263" s="8">
        <v>2020</v>
      </c>
      <c r="F263" s="9" t="s">
        <v>3648</v>
      </c>
      <c r="G263" s="22" t="s">
        <v>1689</v>
      </c>
      <c r="H263" s="304">
        <v>47925</v>
      </c>
      <c r="I263" s="305">
        <v>44811</v>
      </c>
      <c r="J263" s="68" t="s">
        <v>2225</v>
      </c>
      <c r="K263" s="69" t="s">
        <v>2224</v>
      </c>
      <c r="L263" s="37" t="s">
        <v>3609</v>
      </c>
      <c r="M263" s="138">
        <v>4</v>
      </c>
      <c r="N263" s="10">
        <v>6</v>
      </c>
      <c r="O263" s="207">
        <v>250.5</v>
      </c>
      <c r="P263" s="207">
        <v>79.900000000000006</v>
      </c>
      <c r="Q263" s="207">
        <v>77</v>
      </c>
      <c r="R263" s="207">
        <v>163.69999999999999</v>
      </c>
      <c r="S263" s="207"/>
      <c r="T263" s="207"/>
      <c r="U263" s="207">
        <v>9.3000000000000007</v>
      </c>
      <c r="V263" s="207">
        <v>26.1</v>
      </c>
      <c r="W263" s="207">
        <v>26</v>
      </c>
      <c r="X263" s="207"/>
      <c r="Y263" s="116"/>
      <c r="Z263" s="207"/>
      <c r="AA263" s="207"/>
      <c r="AB263" s="207"/>
      <c r="AC263" s="10">
        <v>4929</v>
      </c>
      <c r="AD263" s="10">
        <v>7000</v>
      </c>
      <c r="AE263" s="10">
        <v>2020</v>
      </c>
      <c r="AF263" s="27">
        <v>11600</v>
      </c>
      <c r="AG263" s="39" t="s">
        <v>184</v>
      </c>
      <c r="AH263" s="205">
        <v>5</v>
      </c>
      <c r="AI263" s="11">
        <v>395</v>
      </c>
      <c r="AJ263" s="11">
        <v>5750</v>
      </c>
      <c r="AK263" s="11">
        <v>400</v>
      </c>
      <c r="AL263" s="11">
        <v>4500</v>
      </c>
      <c r="AM263" s="11">
        <v>32</v>
      </c>
      <c r="AN263" s="11" t="s">
        <v>99</v>
      </c>
      <c r="AO263" s="11" t="s">
        <v>112</v>
      </c>
      <c r="AP263" s="14" t="s">
        <v>133</v>
      </c>
      <c r="AQ263" s="49" t="s">
        <v>152</v>
      </c>
      <c r="AR263" s="40" t="s">
        <v>216</v>
      </c>
      <c r="AS263" s="301" t="s">
        <v>919</v>
      </c>
      <c r="AT263" s="12">
        <v>23</v>
      </c>
      <c r="AU263" s="12">
        <v>18</v>
      </c>
      <c r="AV263" s="12" t="s">
        <v>3805</v>
      </c>
      <c r="AW263" s="30" t="s">
        <v>3946</v>
      </c>
      <c r="AX263" s="12"/>
      <c r="AY263" s="12"/>
      <c r="AZ263" s="12"/>
      <c r="BA263" s="12"/>
      <c r="BB263" s="12"/>
      <c r="BC263" s="12"/>
      <c r="BD263" s="209">
        <v>40.799999999999997</v>
      </c>
      <c r="BE263" s="210">
        <v>62.5</v>
      </c>
      <c r="BF263" s="210">
        <v>43.9</v>
      </c>
      <c r="BG263" s="210">
        <v>66.7</v>
      </c>
      <c r="BH263" s="210">
        <v>40.299999999999997</v>
      </c>
      <c r="BI263" s="210">
        <v>64.7</v>
      </c>
      <c r="BJ263" s="210">
        <v>33.5</v>
      </c>
      <c r="BK263" s="211">
        <v>65.8</v>
      </c>
      <c r="BL263" s="36" t="s">
        <v>264</v>
      </c>
      <c r="BM263" s="8" t="s">
        <v>940</v>
      </c>
      <c r="BN263" s="8" t="s">
        <v>940</v>
      </c>
      <c r="BO263" s="8" t="s">
        <v>2772</v>
      </c>
      <c r="BP263" s="334" t="s">
        <v>3490</v>
      </c>
      <c r="BQ263" s="300" t="s">
        <v>2546</v>
      </c>
      <c r="BR263" s="300" t="s">
        <v>3041</v>
      </c>
      <c r="BS263" s="300"/>
      <c r="BT263" s="349"/>
      <c r="BU263" s="337" t="s">
        <v>3043</v>
      </c>
      <c r="BV263" s="337" t="s">
        <v>3044</v>
      </c>
      <c r="BW263" s="337" t="s">
        <v>3045</v>
      </c>
      <c r="BX263" s="337" t="s">
        <v>3046</v>
      </c>
      <c r="BY263" s="338" t="s">
        <v>3042</v>
      </c>
      <c r="BZ263" s="338" t="s">
        <v>2472</v>
      </c>
      <c r="CA263" s="338" t="s">
        <v>2471</v>
      </c>
      <c r="CB263" s="348" t="s">
        <v>3033</v>
      </c>
      <c r="CC263" s="339"/>
      <c r="CD263" s="339"/>
      <c r="CE263" s="339"/>
      <c r="CF263" s="339"/>
      <c r="CG263" s="339"/>
      <c r="CH263" s="347" t="s">
        <v>2801</v>
      </c>
      <c r="CI263" s="340" t="s">
        <v>2800</v>
      </c>
      <c r="CJ263" s="340" t="s">
        <v>2800</v>
      </c>
      <c r="CK263" s="340" t="s">
        <v>2800</v>
      </c>
      <c r="CL263" s="340" t="s">
        <v>2794</v>
      </c>
      <c r="CM263" s="340" t="s">
        <v>2800</v>
      </c>
      <c r="CN263" s="340" t="s">
        <v>2796</v>
      </c>
      <c r="CO263" s="340" t="s">
        <v>2794</v>
      </c>
      <c r="CP263" s="340" t="s">
        <v>2794</v>
      </c>
      <c r="CQ263" s="52" t="s">
        <v>1049</v>
      </c>
      <c r="CR263" s="9" t="s">
        <v>2375</v>
      </c>
      <c r="CS263" s="9" t="s">
        <v>2407</v>
      </c>
      <c r="CT263" s="22" t="s">
        <v>918</v>
      </c>
      <c r="CU263" s="54" t="s">
        <v>1684</v>
      </c>
      <c r="CV263" s="68" t="s">
        <v>130</v>
      </c>
      <c r="CW263" s="68" t="s">
        <v>124</v>
      </c>
      <c r="CX263" s="68" t="s">
        <v>122</v>
      </c>
      <c r="CY263" s="68" t="s">
        <v>1641</v>
      </c>
      <c r="CZ263" s="68" t="s">
        <v>230</v>
      </c>
      <c r="DA263" s="68" t="s">
        <v>179</v>
      </c>
      <c r="DB263" s="68" t="s">
        <v>2238</v>
      </c>
      <c r="DC263" s="56" t="s">
        <v>1298</v>
      </c>
      <c r="DD263" s="13"/>
      <c r="DE263" s="13" t="s">
        <v>964</v>
      </c>
      <c r="DF263" s="13" t="s">
        <v>1025</v>
      </c>
      <c r="DG263" s="13"/>
      <c r="DH263" s="47" t="s">
        <v>923</v>
      </c>
      <c r="DI263" s="60" t="s">
        <v>2307</v>
      </c>
      <c r="DJ263" s="64" t="s">
        <v>2312</v>
      </c>
      <c r="DK263" s="301" t="s">
        <v>2304</v>
      </c>
      <c r="DL263" s="301" t="s">
        <v>2305</v>
      </c>
      <c r="DM263" s="302" t="s">
        <v>2290</v>
      </c>
      <c r="DN263" s="67" t="s">
        <v>187</v>
      </c>
      <c r="DO263" s="15" t="s">
        <v>188</v>
      </c>
      <c r="DP263" s="15" t="s">
        <v>934</v>
      </c>
      <c r="DQ263" s="15" t="s">
        <v>3758</v>
      </c>
      <c r="DR263" s="2"/>
    </row>
    <row r="264" spans="2:122">
      <c r="B264" s="299">
        <v>401822613</v>
      </c>
      <c r="C264" s="9" t="s">
        <v>1007</v>
      </c>
      <c r="D264" s="9" t="s">
        <v>1029</v>
      </c>
      <c r="E264" s="8">
        <v>2020</v>
      </c>
      <c r="F264" s="9" t="s">
        <v>3699</v>
      </c>
      <c r="G264" s="22" t="s">
        <v>1647</v>
      </c>
      <c r="H264" s="304">
        <v>53455</v>
      </c>
      <c r="I264" s="305">
        <v>49981</v>
      </c>
      <c r="J264" s="68" t="s">
        <v>2226</v>
      </c>
      <c r="K264" s="69" t="s">
        <v>2227</v>
      </c>
      <c r="L264" s="37" t="s">
        <v>3609</v>
      </c>
      <c r="M264" s="138">
        <v>4</v>
      </c>
      <c r="N264" s="10">
        <v>5</v>
      </c>
      <c r="O264" s="207">
        <v>220</v>
      </c>
      <c r="P264" s="207">
        <v>86.3</v>
      </c>
      <c r="Q264" s="207">
        <v>78.5</v>
      </c>
      <c r="R264" s="207">
        <v>134.19999999999999</v>
      </c>
      <c r="S264" s="207"/>
      <c r="T264" s="207"/>
      <c r="U264" s="207">
        <v>11.5</v>
      </c>
      <c r="V264" s="207">
        <v>30.2</v>
      </c>
      <c r="W264" s="207">
        <v>23.1</v>
      </c>
      <c r="X264" s="207"/>
      <c r="Y264" s="116"/>
      <c r="Z264" s="207"/>
      <c r="AA264" s="207"/>
      <c r="AB264" s="207"/>
      <c r="AC264" s="10">
        <v>5525</v>
      </c>
      <c r="AD264" s="10">
        <v>6600</v>
      </c>
      <c r="AE264" s="10">
        <v>1000</v>
      </c>
      <c r="AF264" s="27">
        <v>6000</v>
      </c>
      <c r="AG264" s="39" t="s">
        <v>96</v>
      </c>
      <c r="AH264" s="205">
        <v>3.5</v>
      </c>
      <c r="AI264" s="11">
        <v>450</v>
      </c>
      <c r="AJ264" s="11">
        <v>5000</v>
      </c>
      <c r="AK264" s="11">
        <v>510</v>
      </c>
      <c r="AL264" s="11">
        <v>3500</v>
      </c>
      <c r="AM264" s="11">
        <v>24</v>
      </c>
      <c r="AN264" s="11" t="s">
        <v>99</v>
      </c>
      <c r="AO264" s="11" t="s">
        <v>112</v>
      </c>
      <c r="AP264" s="14" t="s">
        <v>133</v>
      </c>
      <c r="AQ264" s="49" t="s">
        <v>152</v>
      </c>
      <c r="AR264" s="40" t="s">
        <v>92</v>
      </c>
      <c r="AS264" s="301" t="s">
        <v>93</v>
      </c>
      <c r="AT264" s="12">
        <v>26</v>
      </c>
      <c r="AU264" s="12">
        <v>16</v>
      </c>
      <c r="AV264" s="12" t="s">
        <v>3936</v>
      </c>
      <c r="AW264" s="30" t="s">
        <v>3942</v>
      </c>
      <c r="AX264" s="12"/>
      <c r="AY264" s="12"/>
      <c r="AZ264" s="12"/>
      <c r="BA264" s="12"/>
      <c r="BB264" s="12"/>
      <c r="BC264" s="12"/>
      <c r="BD264" s="209">
        <v>40.799999999999997</v>
      </c>
      <c r="BE264" s="210">
        <v>62.5</v>
      </c>
      <c r="BF264" s="210">
        <v>43.9</v>
      </c>
      <c r="BG264" s="210">
        <v>66.7</v>
      </c>
      <c r="BH264" s="210">
        <v>40.299999999999997</v>
      </c>
      <c r="BI264" s="210">
        <v>64.7</v>
      </c>
      <c r="BJ264" s="210">
        <v>33.5</v>
      </c>
      <c r="BK264" s="211">
        <v>65.8</v>
      </c>
      <c r="BL264" s="36" t="s">
        <v>264</v>
      </c>
      <c r="BM264" s="8" t="s">
        <v>940</v>
      </c>
      <c r="BN264" s="8" t="s">
        <v>940</v>
      </c>
      <c r="BO264" s="8" t="s">
        <v>2772</v>
      </c>
      <c r="BP264" s="334" t="s">
        <v>3491</v>
      </c>
      <c r="BQ264" s="300" t="s">
        <v>2546</v>
      </c>
      <c r="BR264" s="300" t="s">
        <v>3041</v>
      </c>
      <c r="BS264" s="300"/>
      <c r="BT264" s="349"/>
      <c r="BU264" s="337" t="s">
        <v>3043</v>
      </c>
      <c r="BV264" s="337" t="s">
        <v>3044</v>
      </c>
      <c r="BW264" s="337" t="s">
        <v>3045</v>
      </c>
      <c r="BX264" s="337" t="s">
        <v>3046</v>
      </c>
      <c r="BY264" s="338" t="s">
        <v>3042</v>
      </c>
      <c r="BZ264" s="338" t="s">
        <v>2472</v>
      </c>
      <c r="CA264" s="338" t="s">
        <v>2471</v>
      </c>
      <c r="CB264" s="348" t="s">
        <v>3033</v>
      </c>
      <c r="CC264" s="339"/>
      <c r="CD264" s="339"/>
      <c r="CE264" s="339"/>
      <c r="CF264" s="339"/>
      <c r="CG264" s="339"/>
      <c r="CH264" s="347" t="s">
        <v>2801</v>
      </c>
      <c r="CI264" s="340" t="s">
        <v>2800</v>
      </c>
      <c r="CJ264" s="340" t="s">
        <v>2800</v>
      </c>
      <c r="CK264" s="340" t="s">
        <v>2800</v>
      </c>
      <c r="CL264" s="340" t="s">
        <v>2794</v>
      </c>
      <c r="CM264" s="340" t="s">
        <v>2800</v>
      </c>
      <c r="CN264" s="340" t="s">
        <v>2796</v>
      </c>
      <c r="CO264" s="340" t="s">
        <v>2794</v>
      </c>
      <c r="CP264" s="340" t="s">
        <v>2794</v>
      </c>
      <c r="CQ264" s="52" t="s">
        <v>1649</v>
      </c>
      <c r="CR264" s="9" t="s">
        <v>1650</v>
      </c>
      <c r="CS264" s="9" t="s">
        <v>2407</v>
      </c>
      <c r="CT264" s="22" t="s">
        <v>918</v>
      </c>
      <c r="CU264" s="54" t="s">
        <v>962</v>
      </c>
      <c r="CV264" s="68" t="s">
        <v>130</v>
      </c>
      <c r="CW264" s="68" t="s">
        <v>1015</v>
      </c>
      <c r="CX264" s="68" t="s">
        <v>122</v>
      </c>
      <c r="CY264" s="68" t="s">
        <v>1690</v>
      </c>
      <c r="CZ264" s="68" t="s">
        <v>1723</v>
      </c>
      <c r="DA264" s="68"/>
      <c r="DB264" s="68" t="s">
        <v>2238</v>
      </c>
      <c r="DC264" s="56" t="s">
        <v>231</v>
      </c>
      <c r="DD264" s="13" t="s">
        <v>171</v>
      </c>
      <c r="DE264" s="13" t="s">
        <v>984</v>
      </c>
      <c r="DF264" s="13" t="s">
        <v>1648</v>
      </c>
      <c r="DG264" s="13"/>
      <c r="DH264" s="47" t="s">
        <v>923</v>
      </c>
      <c r="DI264" s="60" t="s">
        <v>2313</v>
      </c>
      <c r="DJ264" s="64" t="s">
        <v>2314</v>
      </c>
      <c r="DK264" s="301" t="s">
        <v>2315</v>
      </c>
      <c r="DL264" s="301" t="s">
        <v>2316</v>
      </c>
      <c r="DM264" s="302" t="s">
        <v>1724</v>
      </c>
      <c r="DN264" s="67" t="s">
        <v>187</v>
      </c>
      <c r="DO264" s="15" t="s">
        <v>188</v>
      </c>
      <c r="DP264" s="15" t="s">
        <v>934</v>
      </c>
      <c r="DQ264" s="15" t="s">
        <v>3758</v>
      </c>
      <c r="DR264" s="2"/>
    </row>
    <row r="265" spans="2:122">
      <c r="B265" s="299">
        <v>401822593</v>
      </c>
      <c r="C265" s="9" t="s">
        <v>1007</v>
      </c>
      <c r="D265" s="9" t="s">
        <v>1029</v>
      </c>
      <c r="E265" s="8">
        <v>2020</v>
      </c>
      <c r="F265" s="9" t="s">
        <v>3637</v>
      </c>
      <c r="G265" s="22" t="s">
        <v>1691</v>
      </c>
      <c r="H265" s="304">
        <v>35285</v>
      </c>
      <c r="I265" s="305">
        <v>33697</v>
      </c>
      <c r="J265" s="68" t="s">
        <v>2905</v>
      </c>
      <c r="K265" s="69" t="s">
        <v>1674</v>
      </c>
      <c r="L265" s="37" t="s">
        <v>3608</v>
      </c>
      <c r="M265" s="138">
        <v>4</v>
      </c>
      <c r="N265" s="10">
        <v>6</v>
      </c>
      <c r="O265" s="207">
        <v>231.9</v>
      </c>
      <c r="P265" s="207">
        <v>79.900000000000006</v>
      </c>
      <c r="Q265" s="207">
        <v>75.599999999999994</v>
      </c>
      <c r="R265" s="207">
        <v>145</v>
      </c>
      <c r="S265" s="207"/>
      <c r="T265" s="207"/>
      <c r="U265" s="207">
        <v>8.5</v>
      </c>
      <c r="V265" s="207">
        <v>24.1</v>
      </c>
      <c r="W265" s="207">
        <v>23.8</v>
      </c>
      <c r="X265" s="207"/>
      <c r="Y265" s="116"/>
      <c r="Z265" s="207"/>
      <c r="AA265" s="207"/>
      <c r="AB265" s="207"/>
      <c r="AC265" s="10">
        <v>4529</v>
      </c>
      <c r="AD265" s="10">
        <v>6280</v>
      </c>
      <c r="AE265" s="10">
        <v>1700</v>
      </c>
      <c r="AF265" s="27">
        <v>12700</v>
      </c>
      <c r="AG265" s="39" t="s">
        <v>96</v>
      </c>
      <c r="AH265" s="205">
        <v>3.3</v>
      </c>
      <c r="AI265" s="11">
        <v>290</v>
      </c>
      <c r="AJ265" s="11">
        <v>6500</v>
      </c>
      <c r="AK265" s="11">
        <v>265</v>
      </c>
      <c r="AL265" s="11">
        <v>4000</v>
      </c>
      <c r="AM265" s="11">
        <v>24</v>
      </c>
      <c r="AN265" s="11" t="s">
        <v>99</v>
      </c>
      <c r="AO265" s="11" t="s">
        <v>112</v>
      </c>
      <c r="AP265" s="14" t="s">
        <v>146</v>
      </c>
      <c r="AQ265" s="49" t="s">
        <v>140</v>
      </c>
      <c r="AR265" s="40" t="s">
        <v>92</v>
      </c>
      <c r="AS265" s="301" t="s">
        <v>93</v>
      </c>
      <c r="AT265" s="12">
        <v>26</v>
      </c>
      <c r="AU265" s="12">
        <v>22</v>
      </c>
      <c r="AV265" s="12" t="s">
        <v>3800</v>
      </c>
      <c r="AW265" s="30" t="s">
        <v>3963</v>
      </c>
      <c r="AX265" s="12"/>
      <c r="AY265" s="12"/>
      <c r="AZ265" s="12"/>
      <c r="BA265" s="12"/>
      <c r="BB265" s="12"/>
      <c r="BC265" s="12"/>
      <c r="BD265" s="209">
        <v>40.799999999999997</v>
      </c>
      <c r="BE265" s="210">
        <v>62.5</v>
      </c>
      <c r="BF265" s="210">
        <v>43.9</v>
      </c>
      <c r="BG265" s="210">
        <v>66.7</v>
      </c>
      <c r="BH265" s="210">
        <v>40.4</v>
      </c>
      <c r="BI265" s="210">
        <v>64.7</v>
      </c>
      <c r="BJ265" s="210">
        <v>43.6</v>
      </c>
      <c r="BK265" s="211">
        <v>65.900000000000006</v>
      </c>
      <c r="BL265" s="36" t="s">
        <v>264</v>
      </c>
      <c r="BM265" s="8" t="s">
        <v>940</v>
      </c>
      <c r="BN265" s="8" t="s">
        <v>940</v>
      </c>
      <c r="BO265" s="8" t="s">
        <v>2772</v>
      </c>
      <c r="BP265" s="334" t="s">
        <v>3492</v>
      </c>
      <c r="BQ265" s="300" t="s">
        <v>2546</v>
      </c>
      <c r="BR265" s="300" t="s">
        <v>3041</v>
      </c>
      <c r="BS265" s="300"/>
      <c r="BT265" s="349"/>
      <c r="BU265" s="337" t="s">
        <v>3043</v>
      </c>
      <c r="BV265" s="337" t="s">
        <v>3044</v>
      </c>
      <c r="BW265" s="337" t="s">
        <v>3045</v>
      </c>
      <c r="BX265" s="337" t="s">
        <v>3046</v>
      </c>
      <c r="BY265" s="338" t="s">
        <v>3042</v>
      </c>
      <c r="BZ265" s="338" t="s">
        <v>2472</v>
      </c>
      <c r="CA265" s="338" t="s">
        <v>2471</v>
      </c>
      <c r="CB265" s="348" t="s">
        <v>3033</v>
      </c>
      <c r="CC265" s="339"/>
      <c r="CD265" s="339"/>
      <c r="CE265" s="339"/>
      <c r="CF265" s="339"/>
      <c r="CG265" s="339"/>
      <c r="CH265" s="347" t="s">
        <v>2801</v>
      </c>
      <c r="CI265" s="340" t="s">
        <v>2800</v>
      </c>
      <c r="CJ265" s="340" t="s">
        <v>2800</v>
      </c>
      <c r="CK265" s="340" t="s">
        <v>2800</v>
      </c>
      <c r="CL265" s="340" t="s">
        <v>2794</v>
      </c>
      <c r="CM265" s="340" t="s">
        <v>2800</v>
      </c>
      <c r="CN265" s="340" t="s">
        <v>2796</v>
      </c>
      <c r="CO265" s="340" t="s">
        <v>2794</v>
      </c>
      <c r="CP265" s="340" t="s">
        <v>2794</v>
      </c>
      <c r="CQ265" s="52" t="s">
        <v>1248</v>
      </c>
      <c r="CR265" s="9" t="s">
        <v>1692</v>
      </c>
      <c r="CS265" s="9" t="s">
        <v>2407</v>
      </c>
      <c r="CT265" s="22" t="s">
        <v>918</v>
      </c>
      <c r="CU265" s="54" t="s">
        <v>969</v>
      </c>
      <c r="CV265" s="68" t="s">
        <v>130</v>
      </c>
      <c r="CW265" s="68" t="s">
        <v>938</v>
      </c>
      <c r="CX265" s="68" t="s">
        <v>120</v>
      </c>
      <c r="CY265" s="68" t="s">
        <v>1660</v>
      </c>
      <c r="CZ265" s="68" t="s">
        <v>947</v>
      </c>
      <c r="DA265" s="68"/>
      <c r="DB265" s="68" t="s">
        <v>998</v>
      </c>
      <c r="DC265" s="56" t="s">
        <v>129</v>
      </c>
      <c r="DD265" s="13"/>
      <c r="DE265" s="13" t="s">
        <v>954</v>
      </c>
      <c r="DF265" s="13" t="s">
        <v>1644</v>
      </c>
      <c r="DG265" s="13"/>
      <c r="DH265" s="47" t="s">
        <v>142</v>
      </c>
      <c r="DI265" s="60" t="s">
        <v>1719</v>
      </c>
      <c r="DJ265" s="64" t="s">
        <v>2279</v>
      </c>
      <c r="DK265" s="301" t="s">
        <v>2280</v>
      </c>
      <c r="DL265" s="301" t="s">
        <v>2281</v>
      </c>
      <c r="DM265" s="302" t="s">
        <v>2317</v>
      </c>
      <c r="DN265" s="67" t="s">
        <v>187</v>
      </c>
      <c r="DO265" s="15" t="s">
        <v>188</v>
      </c>
      <c r="DP265" s="15" t="s">
        <v>934</v>
      </c>
      <c r="DQ265" s="15" t="s">
        <v>3758</v>
      </c>
      <c r="DR265" s="2"/>
    </row>
    <row r="266" spans="2:122">
      <c r="B266" s="299">
        <v>401822594</v>
      </c>
      <c r="C266" s="9" t="s">
        <v>1007</v>
      </c>
      <c r="D266" s="9" t="s">
        <v>1029</v>
      </c>
      <c r="E266" s="8">
        <v>2020</v>
      </c>
      <c r="F266" s="9" t="s">
        <v>3637</v>
      </c>
      <c r="G266" s="22" t="s">
        <v>1693</v>
      </c>
      <c r="H266" s="304">
        <v>36590</v>
      </c>
      <c r="I266" s="305">
        <v>34944</v>
      </c>
      <c r="J266" s="68" t="s">
        <v>2905</v>
      </c>
      <c r="K266" s="69" t="s">
        <v>1674</v>
      </c>
      <c r="L266" s="37" t="s">
        <v>3608</v>
      </c>
      <c r="M266" s="138">
        <v>4</v>
      </c>
      <c r="N266" s="10">
        <v>6</v>
      </c>
      <c r="O266" s="207">
        <v>243.7</v>
      </c>
      <c r="P266" s="207">
        <v>79.900000000000006</v>
      </c>
      <c r="Q266" s="207">
        <v>75.7</v>
      </c>
      <c r="R266" s="207">
        <v>156.80000000000001</v>
      </c>
      <c r="S266" s="207"/>
      <c r="T266" s="207"/>
      <c r="U266" s="207">
        <v>8.4</v>
      </c>
      <c r="V266" s="207">
        <v>23.8</v>
      </c>
      <c r="W266" s="207">
        <v>24.5</v>
      </c>
      <c r="X266" s="207"/>
      <c r="Y266" s="116"/>
      <c r="Z266" s="207"/>
      <c r="AA266" s="207"/>
      <c r="AB266" s="207"/>
      <c r="AC266" s="10">
        <v>4627</v>
      </c>
      <c r="AD266" s="10">
        <v>6500</v>
      </c>
      <c r="AE266" s="10">
        <v>1820</v>
      </c>
      <c r="AF266" s="27">
        <v>13200</v>
      </c>
      <c r="AG266" s="39" t="s">
        <v>96</v>
      </c>
      <c r="AH266" s="205">
        <v>2.7</v>
      </c>
      <c r="AI266" s="11">
        <v>325</v>
      </c>
      <c r="AJ266" s="11">
        <v>5000</v>
      </c>
      <c r="AK266" s="11">
        <v>400</v>
      </c>
      <c r="AL266" s="11">
        <v>2750</v>
      </c>
      <c r="AM266" s="11">
        <v>24</v>
      </c>
      <c r="AN266" s="11" t="s">
        <v>99</v>
      </c>
      <c r="AO266" s="11" t="s">
        <v>112</v>
      </c>
      <c r="AP266" s="14" t="s">
        <v>146</v>
      </c>
      <c r="AQ266" s="49" t="s">
        <v>152</v>
      </c>
      <c r="AR266" s="40" t="s">
        <v>92</v>
      </c>
      <c r="AS266" s="301" t="s">
        <v>93</v>
      </c>
      <c r="AT266" s="12">
        <v>26</v>
      </c>
      <c r="AU266" s="12">
        <v>22</v>
      </c>
      <c r="AV266" s="12" t="s">
        <v>3848</v>
      </c>
      <c r="AW266" s="30" t="s">
        <v>3954</v>
      </c>
      <c r="AX266" s="12"/>
      <c r="AY266" s="12"/>
      <c r="AZ266" s="12"/>
      <c r="BA266" s="12"/>
      <c r="BB266" s="12"/>
      <c r="BC266" s="12"/>
      <c r="BD266" s="209">
        <v>40.799999999999997</v>
      </c>
      <c r="BE266" s="210">
        <v>62.5</v>
      </c>
      <c r="BF266" s="210">
        <v>43.9</v>
      </c>
      <c r="BG266" s="210">
        <v>66.7</v>
      </c>
      <c r="BH266" s="210">
        <v>40.4</v>
      </c>
      <c r="BI266" s="210">
        <v>64.7</v>
      </c>
      <c r="BJ266" s="210">
        <v>43.6</v>
      </c>
      <c r="BK266" s="211">
        <v>65.900000000000006</v>
      </c>
      <c r="BL266" s="36" t="s">
        <v>264</v>
      </c>
      <c r="BM266" s="8" t="s">
        <v>940</v>
      </c>
      <c r="BN266" s="8" t="s">
        <v>940</v>
      </c>
      <c r="BO266" s="8" t="s">
        <v>2772</v>
      </c>
      <c r="BP266" s="334" t="s">
        <v>3493</v>
      </c>
      <c r="BQ266" s="300" t="s">
        <v>2546</v>
      </c>
      <c r="BR266" s="300" t="s">
        <v>3041</v>
      </c>
      <c r="BS266" s="300"/>
      <c r="BT266" s="349"/>
      <c r="BU266" s="337" t="s">
        <v>3043</v>
      </c>
      <c r="BV266" s="337" t="s">
        <v>3044</v>
      </c>
      <c r="BW266" s="337" t="s">
        <v>3045</v>
      </c>
      <c r="BX266" s="337" t="s">
        <v>3046</v>
      </c>
      <c r="BY266" s="338" t="s">
        <v>3042</v>
      </c>
      <c r="BZ266" s="338" t="s">
        <v>2472</v>
      </c>
      <c r="CA266" s="338" t="s">
        <v>2471</v>
      </c>
      <c r="CB266" s="348" t="s">
        <v>3033</v>
      </c>
      <c r="CC266" s="339"/>
      <c r="CD266" s="339"/>
      <c r="CE266" s="339"/>
      <c r="CF266" s="339"/>
      <c r="CG266" s="339"/>
      <c r="CH266" s="347" t="s">
        <v>2801</v>
      </c>
      <c r="CI266" s="340" t="s">
        <v>2800</v>
      </c>
      <c r="CJ266" s="340" t="s">
        <v>2800</v>
      </c>
      <c r="CK266" s="340" t="s">
        <v>2800</v>
      </c>
      <c r="CL266" s="340" t="s">
        <v>2794</v>
      </c>
      <c r="CM266" s="340" t="s">
        <v>2800</v>
      </c>
      <c r="CN266" s="340" t="s">
        <v>2796</v>
      </c>
      <c r="CO266" s="340" t="s">
        <v>2794</v>
      </c>
      <c r="CP266" s="340" t="s">
        <v>2794</v>
      </c>
      <c r="CQ266" s="52" t="s">
        <v>1248</v>
      </c>
      <c r="CR266" s="9" t="s">
        <v>1685</v>
      </c>
      <c r="CS266" s="9" t="s">
        <v>2407</v>
      </c>
      <c r="CT266" s="22" t="s">
        <v>918</v>
      </c>
      <c r="CU266" s="54" t="s">
        <v>969</v>
      </c>
      <c r="CV266" s="68" t="s">
        <v>130</v>
      </c>
      <c r="CW266" s="68" t="s">
        <v>938</v>
      </c>
      <c r="CX266" s="68" t="s">
        <v>120</v>
      </c>
      <c r="CY266" s="68" t="s">
        <v>1660</v>
      </c>
      <c r="CZ266" s="68" t="s">
        <v>947</v>
      </c>
      <c r="DA266" s="68"/>
      <c r="DB266" s="68" t="s">
        <v>998</v>
      </c>
      <c r="DC266" s="56" t="s">
        <v>129</v>
      </c>
      <c r="DD266" s="13"/>
      <c r="DE266" s="13" t="s">
        <v>954</v>
      </c>
      <c r="DF266" s="13" t="s">
        <v>1644</v>
      </c>
      <c r="DG266" s="13"/>
      <c r="DH266" s="47" t="s">
        <v>142</v>
      </c>
      <c r="DI266" s="60" t="s">
        <v>1719</v>
      </c>
      <c r="DJ266" s="64" t="s">
        <v>2318</v>
      </c>
      <c r="DK266" s="301" t="s">
        <v>2280</v>
      </c>
      <c r="DL266" s="301" t="s">
        <v>2281</v>
      </c>
      <c r="DM266" s="302" t="s">
        <v>2319</v>
      </c>
      <c r="DN266" s="67" t="s">
        <v>187</v>
      </c>
      <c r="DO266" s="15" t="s">
        <v>188</v>
      </c>
      <c r="DP266" s="15" t="s">
        <v>934</v>
      </c>
      <c r="DQ266" s="15" t="s">
        <v>3758</v>
      </c>
      <c r="DR266" s="2"/>
    </row>
    <row r="267" spans="2:122">
      <c r="B267" s="299">
        <v>401822598</v>
      </c>
      <c r="C267" s="9" t="s">
        <v>1007</v>
      </c>
      <c r="D267" s="9" t="s">
        <v>1029</v>
      </c>
      <c r="E267" s="8">
        <v>2020</v>
      </c>
      <c r="F267" s="9" t="s">
        <v>3637</v>
      </c>
      <c r="G267" s="22" t="s">
        <v>1694</v>
      </c>
      <c r="H267" s="304">
        <v>38795</v>
      </c>
      <c r="I267" s="305">
        <v>37049</v>
      </c>
      <c r="J267" s="68" t="s">
        <v>2905</v>
      </c>
      <c r="K267" s="69" t="s">
        <v>1674</v>
      </c>
      <c r="L267" s="37" t="s">
        <v>3608</v>
      </c>
      <c r="M267" s="138">
        <v>4</v>
      </c>
      <c r="N267" s="10">
        <v>6</v>
      </c>
      <c r="O267" s="207">
        <v>231.9</v>
      </c>
      <c r="P267" s="207">
        <v>79.900000000000006</v>
      </c>
      <c r="Q267" s="207">
        <v>77.2</v>
      </c>
      <c r="R267" s="207">
        <v>145</v>
      </c>
      <c r="S267" s="207"/>
      <c r="T267" s="207"/>
      <c r="U267" s="207">
        <v>9.4</v>
      </c>
      <c r="V267" s="207">
        <v>25.5</v>
      </c>
      <c r="W267" s="207">
        <v>26</v>
      </c>
      <c r="X267" s="207"/>
      <c r="Y267" s="116"/>
      <c r="Z267" s="207"/>
      <c r="AA267" s="207"/>
      <c r="AB267" s="207"/>
      <c r="AC267" s="10">
        <v>4769</v>
      </c>
      <c r="AD267" s="10">
        <v>6500</v>
      </c>
      <c r="AE267" s="10">
        <v>1680</v>
      </c>
      <c r="AF267" s="27">
        <v>12700</v>
      </c>
      <c r="AG267" s="39" t="s">
        <v>96</v>
      </c>
      <c r="AH267" s="205">
        <v>3.3</v>
      </c>
      <c r="AI267" s="11">
        <v>290</v>
      </c>
      <c r="AJ267" s="11">
        <v>6500</v>
      </c>
      <c r="AK267" s="11">
        <v>265</v>
      </c>
      <c r="AL267" s="11">
        <v>4000</v>
      </c>
      <c r="AM267" s="11">
        <v>24</v>
      </c>
      <c r="AN267" s="11" t="s">
        <v>99</v>
      </c>
      <c r="AO267" s="11" t="s">
        <v>112</v>
      </c>
      <c r="AP267" s="14" t="s">
        <v>133</v>
      </c>
      <c r="AQ267" s="49" t="s">
        <v>140</v>
      </c>
      <c r="AR267" s="40" t="s">
        <v>92</v>
      </c>
      <c r="AS267" s="301" t="s">
        <v>93</v>
      </c>
      <c r="AT267" s="12">
        <v>26</v>
      </c>
      <c r="AU267" s="12">
        <v>20</v>
      </c>
      <c r="AV267" s="12" t="s">
        <v>3818</v>
      </c>
      <c r="AW267" s="30" t="s">
        <v>3957</v>
      </c>
      <c r="AX267" s="12"/>
      <c r="AY267" s="12"/>
      <c r="AZ267" s="12"/>
      <c r="BA267" s="12"/>
      <c r="BB267" s="12"/>
      <c r="BC267" s="12"/>
      <c r="BD267" s="209">
        <v>40.799999999999997</v>
      </c>
      <c r="BE267" s="210">
        <v>62.5</v>
      </c>
      <c r="BF267" s="210">
        <v>43.9</v>
      </c>
      <c r="BG267" s="210">
        <v>66.7</v>
      </c>
      <c r="BH267" s="210">
        <v>40.4</v>
      </c>
      <c r="BI267" s="210">
        <v>64.7</v>
      </c>
      <c r="BJ267" s="210">
        <v>43.6</v>
      </c>
      <c r="BK267" s="211">
        <v>65.900000000000006</v>
      </c>
      <c r="BL267" s="36" t="s">
        <v>264</v>
      </c>
      <c r="BM267" s="8" t="s">
        <v>940</v>
      </c>
      <c r="BN267" s="8" t="s">
        <v>940</v>
      </c>
      <c r="BO267" s="8" t="s">
        <v>2772</v>
      </c>
      <c r="BP267" s="334" t="s">
        <v>3494</v>
      </c>
      <c r="BQ267" s="300" t="s">
        <v>2546</v>
      </c>
      <c r="BR267" s="300" t="s">
        <v>3041</v>
      </c>
      <c r="BS267" s="300"/>
      <c r="BT267" s="349"/>
      <c r="BU267" s="337" t="s">
        <v>3043</v>
      </c>
      <c r="BV267" s="337" t="s">
        <v>3044</v>
      </c>
      <c r="BW267" s="337" t="s">
        <v>3045</v>
      </c>
      <c r="BX267" s="337" t="s">
        <v>3046</v>
      </c>
      <c r="BY267" s="338" t="s">
        <v>3042</v>
      </c>
      <c r="BZ267" s="338" t="s">
        <v>2472</v>
      </c>
      <c r="CA267" s="338" t="s">
        <v>2471</v>
      </c>
      <c r="CB267" s="348" t="s">
        <v>3033</v>
      </c>
      <c r="CC267" s="339"/>
      <c r="CD267" s="339"/>
      <c r="CE267" s="339"/>
      <c r="CF267" s="339"/>
      <c r="CG267" s="339"/>
      <c r="CH267" s="347" t="s">
        <v>2801</v>
      </c>
      <c r="CI267" s="340" t="s">
        <v>2800</v>
      </c>
      <c r="CJ267" s="340" t="s">
        <v>2800</v>
      </c>
      <c r="CK267" s="340" t="s">
        <v>2800</v>
      </c>
      <c r="CL267" s="340" t="s">
        <v>2794</v>
      </c>
      <c r="CM267" s="340" t="s">
        <v>2800</v>
      </c>
      <c r="CN267" s="340" t="s">
        <v>2796</v>
      </c>
      <c r="CO267" s="340" t="s">
        <v>2794</v>
      </c>
      <c r="CP267" s="340" t="s">
        <v>2794</v>
      </c>
      <c r="CQ267" s="52" t="s">
        <v>1248</v>
      </c>
      <c r="CR267" s="9" t="s">
        <v>1695</v>
      </c>
      <c r="CS267" s="9" t="s">
        <v>2407</v>
      </c>
      <c r="CT267" s="22" t="s">
        <v>918</v>
      </c>
      <c r="CU267" s="54" t="s">
        <v>969</v>
      </c>
      <c r="CV267" s="68" t="s">
        <v>130</v>
      </c>
      <c r="CW267" s="68" t="s">
        <v>938</v>
      </c>
      <c r="CX267" s="68" t="s">
        <v>120</v>
      </c>
      <c r="CY267" s="68" t="s">
        <v>1660</v>
      </c>
      <c r="CZ267" s="68" t="s">
        <v>947</v>
      </c>
      <c r="DA267" s="68"/>
      <c r="DB267" s="68" t="s">
        <v>998</v>
      </c>
      <c r="DC267" s="56" t="s">
        <v>129</v>
      </c>
      <c r="DD267" s="13"/>
      <c r="DE267" s="13" t="s">
        <v>954</v>
      </c>
      <c r="DF267" s="13" t="s">
        <v>1645</v>
      </c>
      <c r="DG267" s="13"/>
      <c r="DH267" s="47" t="s">
        <v>142</v>
      </c>
      <c r="DI267" s="60" t="s">
        <v>1719</v>
      </c>
      <c r="DJ267" s="64" t="s">
        <v>2286</v>
      </c>
      <c r="DK267" s="301" t="s">
        <v>2287</v>
      </c>
      <c r="DL267" s="301" t="s">
        <v>2281</v>
      </c>
      <c r="DM267" s="302" t="s">
        <v>2320</v>
      </c>
      <c r="DN267" s="67" t="s">
        <v>187</v>
      </c>
      <c r="DO267" s="15" t="s">
        <v>188</v>
      </c>
      <c r="DP267" s="15" t="s">
        <v>934</v>
      </c>
      <c r="DQ267" s="15" t="s">
        <v>3758</v>
      </c>
      <c r="DR267" s="2"/>
    </row>
    <row r="268" spans="2:122">
      <c r="B268" s="299">
        <v>401822595</v>
      </c>
      <c r="C268" s="9" t="s">
        <v>1007</v>
      </c>
      <c r="D268" s="9" t="s">
        <v>1029</v>
      </c>
      <c r="E268" s="8">
        <v>2020</v>
      </c>
      <c r="F268" s="9" t="s">
        <v>3637</v>
      </c>
      <c r="G268" s="22" t="s">
        <v>1696</v>
      </c>
      <c r="H268" s="304">
        <v>41050</v>
      </c>
      <c r="I268" s="305">
        <v>39203</v>
      </c>
      <c r="J268" s="68" t="s">
        <v>2905</v>
      </c>
      <c r="K268" s="69" t="s">
        <v>1674</v>
      </c>
      <c r="L268" s="37" t="s">
        <v>3608</v>
      </c>
      <c r="M268" s="138">
        <v>4</v>
      </c>
      <c r="N268" s="10">
        <v>6</v>
      </c>
      <c r="O268" s="207">
        <v>243.7</v>
      </c>
      <c r="P268" s="207">
        <v>79.900000000000006</v>
      </c>
      <c r="Q268" s="207">
        <v>77.3</v>
      </c>
      <c r="R268" s="207">
        <v>156.80000000000001</v>
      </c>
      <c r="S268" s="207"/>
      <c r="T268" s="207"/>
      <c r="U268" s="207">
        <v>9.3000000000000007</v>
      </c>
      <c r="V268" s="207">
        <v>25.5</v>
      </c>
      <c r="W268" s="207">
        <v>26.4</v>
      </c>
      <c r="X268" s="207"/>
      <c r="Y268" s="116"/>
      <c r="Z268" s="207"/>
      <c r="AA268" s="207"/>
      <c r="AB268" s="207"/>
      <c r="AC268" s="10">
        <v>4913</v>
      </c>
      <c r="AD268" s="10">
        <v>7050</v>
      </c>
      <c r="AE268" s="10">
        <v>2080</v>
      </c>
      <c r="AF268" s="27">
        <v>13000</v>
      </c>
      <c r="AG268" s="39" t="s">
        <v>184</v>
      </c>
      <c r="AH268" s="205">
        <v>5</v>
      </c>
      <c r="AI268" s="11">
        <v>395</v>
      </c>
      <c r="AJ268" s="11">
        <v>5750</v>
      </c>
      <c r="AK268" s="11">
        <v>400</v>
      </c>
      <c r="AL268" s="11">
        <v>4500</v>
      </c>
      <c r="AM268" s="11">
        <v>32</v>
      </c>
      <c r="AN268" s="11" t="s">
        <v>99</v>
      </c>
      <c r="AO268" s="11" t="s">
        <v>112</v>
      </c>
      <c r="AP268" s="14" t="s">
        <v>133</v>
      </c>
      <c r="AQ268" s="49" t="s">
        <v>152</v>
      </c>
      <c r="AR268" s="40" t="s">
        <v>216</v>
      </c>
      <c r="AS268" s="301" t="s">
        <v>919</v>
      </c>
      <c r="AT268" s="12">
        <v>26</v>
      </c>
      <c r="AU268" s="12">
        <v>18</v>
      </c>
      <c r="AV268" s="12" t="s">
        <v>3805</v>
      </c>
      <c r="AW268" s="30" t="s">
        <v>3803</v>
      </c>
      <c r="AX268" s="12"/>
      <c r="AY268" s="12"/>
      <c r="AZ268" s="12"/>
      <c r="BA268" s="12"/>
      <c r="BB268" s="12"/>
      <c r="BC268" s="12"/>
      <c r="BD268" s="209">
        <v>40.799999999999997</v>
      </c>
      <c r="BE268" s="210">
        <v>62.5</v>
      </c>
      <c r="BF268" s="210">
        <v>43.9</v>
      </c>
      <c r="BG268" s="210">
        <v>66.7</v>
      </c>
      <c r="BH268" s="210">
        <v>40.4</v>
      </c>
      <c r="BI268" s="210">
        <v>64.7</v>
      </c>
      <c r="BJ268" s="210">
        <v>43.6</v>
      </c>
      <c r="BK268" s="211">
        <v>65.900000000000006</v>
      </c>
      <c r="BL268" s="36" t="s">
        <v>264</v>
      </c>
      <c r="BM268" s="8" t="s">
        <v>940</v>
      </c>
      <c r="BN268" s="8" t="s">
        <v>940</v>
      </c>
      <c r="BO268" s="8" t="s">
        <v>2772</v>
      </c>
      <c r="BP268" s="334" t="s">
        <v>3495</v>
      </c>
      <c r="BQ268" s="300" t="s">
        <v>2546</v>
      </c>
      <c r="BR268" s="300" t="s">
        <v>3041</v>
      </c>
      <c r="BS268" s="300"/>
      <c r="BT268" s="349"/>
      <c r="BU268" s="337" t="s">
        <v>3043</v>
      </c>
      <c r="BV268" s="337" t="s">
        <v>3044</v>
      </c>
      <c r="BW268" s="337" t="s">
        <v>3045</v>
      </c>
      <c r="BX268" s="337" t="s">
        <v>3046</v>
      </c>
      <c r="BY268" s="338" t="s">
        <v>3042</v>
      </c>
      <c r="BZ268" s="338" t="s">
        <v>2472</v>
      </c>
      <c r="CA268" s="338" t="s">
        <v>2471</v>
      </c>
      <c r="CB268" s="348" t="s">
        <v>3033</v>
      </c>
      <c r="CC268" s="339"/>
      <c r="CD268" s="339"/>
      <c r="CE268" s="339"/>
      <c r="CF268" s="339"/>
      <c r="CG268" s="339"/>
      <c r="CH268" s="347" t="s">
        <v>2801</v>
      </c>
      <c r="CI268" s="340" t="s">
        <v>2800</v>
      </c>
      <c r="CJ268" s="340" t="s">
        <v>2800</v>
      </c>
      <c r="CK268" s="340" t="s">
        <v>2800</v>
      </c>
      <c r="CL268" s="340" t="s">
        <v>2794</v>
      </c>
      <c r="CM268" s="340" t="s">
        <v>2800</v>
      </c>
      <c r="CN268" s="340" t="s">
        <v>2796</v>
      </c>
      <c r="CO268" s="340" t="s">
        <v>2794</v>
      </c>
      <c r="CP268" s="340" t="s">
        <v>2794</v>
      </c>
      <c r="CQ268" s="52" t="s">
        <v>1248</v>
      </c>
      <c r="CR268" s="9" t="s">
        <v>2372</v>
      </c>
      <c r="CS268" s="9" t="s">
        <v>2407</v>
      </c>
      <c r="CT268" s="22" t="s">
        <v>918</v>
      </c>
      <c r="CU268" s="54" t="s">
        <v>969</v>
      </c>
      <c r="CV268" s="68" t="s">
        <v>130</v>
      </c>
      <c r="CW268" s="68" t="s">
        <v>938</v>
      </c>
      <c r="CX268" s="68" t="s">
        <v>120</v>
      </c>
      <c r="CY268" s="68" t="s">
        <v>1660</v>
      </c>
      <c r="CZ268" s="68" t="s">
        <v>947</v>
      </c>
      <c r="DA268" s="68"/>
      <c r="DB268" s="68" t="s">
        <v>998</v>
      </c>
      <c r="DC268" s="56" t="s">
        <v>129</v>
      </c>
      <c r="DD268" s="13"/>
      <c r="DE268" s="13" t="s">
        <v>954</v>
      </c>
      <c r="DF268" s="13" t="s">
        <v>1645</v>
      </c>
      <c r="DG268" s="13"/>
      <c r="DH268" s="47" t="s">
        <v>142</v>
      </c>
      <c r="DI268" s="60" t="s">
        <v>1719</v>
      </c>
      <c r="DJ268" s="64" t="s">
        <v>2321</v>
      </c>
      <c r="DK268" s="301" t="s">
        <v>2287</v>
      </c>
      <c r="DL268" s="301" t="s">
        <v>2281</v>
      </c>
      <c r="DM268" s="302" t="s">
        <v>2322</v>
      </c>
      <c r="DN268" s="67" t="s">
        <v>187</v>
      </c>
      <c r="DO268" s="15" t="s">
        <v>188</v>
      </c>
      <c r="DP268" s="15" t="s">
        <v>934</v>
      </c>
      <c r="DQ268" s="15" t="s">
        <v>3758</v>
      </c>
      <c r="DR268" s="2"/>
    </row>
    <row r="269" spans="2:122">
      <c r="B269" s="299">
        <v>401822604</v>
      </c>
      <c r="C269" s="9" t="s">
        <v>1007</v>
      </c>
      <c r="D269" s="9" t="s">
        <v>1029</v>
      </c>
      <c r="E269" s="8">
        <v>2020</v>
      </c>
      <c r="F269" s="9" t="s">
        <v>3636</v>
      </c>
      <c r="G269" s="22" t="s">
        <v>1697</v>
      </c>
      <c r="H269" s="304">
        <v>40020</v>
      </c>
      <c r="I269" s="305">
        <v>37418</v>
      </c>
      <c r="J269" s="68" t="s">
        <v>2908</v>
      </c>
      <c r="K269" s="69" t="s">
        <v>1720</v>
      </c>
      <c r="L269" s="37" t="s">
        <v>3608</v>
      </c>
      <c r="M269" s="138">
        <v>4</v>
      </c>
      <c r="N269" s="10">
        <v>6</v>
      </c>
      <c r="O269" s="207">
        <v>231.9</v>
      </c>
      <c r="P269" s="207">
        <v>79.900000000000006</v>
      </c>
      <c r="Q269" s="207">
        <v>75.599999999999994</v>
      </c>
      <c r="R269" s="207">
        <v>145</v>
      </c>
      <c r="S269" s="207"/>
      <c r="T269" s="207"/>
      <c r="U269" s="207">
        <v>8.5</v>
      </c>
      <c r="V269" s="207">
        <v>24.1</v>
      </c>
      <c r="W269" s="207">
        <v>23.8</v>
      </c>
      <c r="X269" s="207"/>
      <c r="Y269" s="116"/>
      <c r="Z269" s="207"/>
      <c r="AA269" s="207"/>
      <c r="AB269" s="207"/>
      <c r="AC269" s="10">
        <v>4529</v>
      </c>
      <c r="AD269" s="10">
        <v>6280</v>
      </c>
      <c r="AE269" s="10">
        <v>1700</v>
      </c>
      <c r="AF269" s="27">
        <v>12700</v>
      </c>
      <c r="AG269" s="39" t="s">
        <v>96</v>
      </c>
      <c r="AH269" s="205">
        <v>3.3</v>
      </c>
      <c r="AI269" s="11">
        <v>290</v>
      </c>
      <c r="AJ269" s="11">
        <v>6500</v>
      </c>
      <c r="AK269" s="11">
        <v>265</v>
      </c>
      <c r="AL269" s="11">
        <v>4000</v>
      </c>
      <c r="AM269" s="11">
        <v>24</v>
      </c>
      <c r="AN269" s="11" t="s">
        <v>99</v>
      </c>
      <c r="AO269" s="11" t="s">
        <v>112</v>
      </c>
      <c r="AP269" s="14" t="s">
        <v>146</v>
      </c>
      <c r="AQ269" s="49" t="s">
        <v>140</v>
      </c>
      <c r="AR269" s="40" t="s">
        <v>92</v>
      </c>
      <c r="AS269" s="301" t="s">
        <v>93</v>
      </c>
      <c r="AT269" s="12">
        <v>26</v>
      </c>
      <c r="AU269" s="12">
        <v>22</v>
      </c>
      <c r="AV269" s="12" t="s">
        <v>3800</v>
      </c>
      <c r="AW269" s="30" t="s">
        <v>3963</v>
      </c>
      <c r="AX269" s="12"/>
      <c r="AY269" s="12"/>
      <c r="AZ269" s="12"/>
      <c r="BA269" s="12"/>
      <c r="BB269" s="12"/>
      <c r="BC269" s="12"/>
      <c r="BD269" s="209">
        <v>40.799999999999997</v>
      </c>
      <c r="BE269" s="210">
        <v>62.5</v>
      </c>
      <c r="BF269" s="210">
        <v>43.9</v>
      </c>
      <c r="BG269" s="210">
        <v>66.7</v>
      </c>
      <c r="BH269" s="210">
        <v>40.299999999999997</v>
      </c>
      <c r="BI269" s="210">
        <v>64.7</v>
      </c>
      <c r="BJ269" s="210">
        <v>43.6</v>
      </c>
      <c r="BK269" s="211">
        <v>65.900000000000006</v>
      </c>
      <c r="BL269" s="36" t="s">
        <v>264</v>
      </c>
      <c r="BM269" s="8" t="s">
        <v>940</v>
      </c>
      <c r="BN269" s="8" t="s">
        <v>940</v>
      </c>
      <c r="BO269" s="8" t="s">
        <v>2772</v>
      </c>
      <c r="BP269" s="334" t="s">
        <v>3496</v>
      </c>
      <c r="BQ269" s="300" t="s">
        <v>2546</v>
      </c>
      <c r="BR269" s="300" t="s">
        <v>3041</v>
      </c>
      <c r="BS269" s="300"/>
      <c r="BT269" s="349"/>
      <c r="BU269" s="337" t="s">
        <v>3043</v>
      </c>
      <c r="BV269" s="337" t="s">
        <v>3044</v>
      </c>
      <c r="BW269" s="337" t="s">
        <v>3045</v>
      </c>
      <c r="BX269" s="337" t="s">
        <v>3046</v>
      </c>
      <c r="BY269" s="338" t="s">
        <v>3042</v>
      </c>
      <c r="BZ269" s="338" t="s">
        <v>2472</v>
      </c>
      <c r="CA269" s="338" t="s">
        <v>2471</v>
      </c>
      <c r="CB269" s="348" t="s">
        <v>3033</v>
      </c>
      <c r="CC269" s="339"/>
      <c r="CD269" s="339"/>
      <c r="CE269" s="339"/>
      <c r="CF269" s="339"/>
      <c r="CG269" s="339"/>
      <c r="CH269" s="347" t="s">
        <v>2801</v>
      </c>
      <c r="CI269" s="340" t="s">
        <v>2800</v>
      </c>
      <c r="CJ269" s="340" t="s">
        <v>2800</v>
      </c>
      <c r="CK269" s="340" t="s">
        <v>2800</v>
      </c>
      <c r="CL269" s="340" t="s">
        <v>2794</v>
      </c>
      <c r="CM269" s="340" t="s">
        <v>2800</v>
      </c>
      <c r="CN269" s="340" t="s">
        <v>2796</v>
      </c>
      <c r="CO269" s="340" t="s">
        <v>2794</v>
      </c>
      <c r="CP269" s="340" t="s">
        <v>2794</v>
      </c>
      <c r="CQ269" s="52" t="s">
        <v>1027</v>
      </c>
      <c r="CR269" s="9" t="s">
        <v>1692</v>
      </c>
      <c r="CS269" s="9" t="s">
        <v>2407</v>
      </c>
      <c r="CT269" s="22" t="s">
        <v>918</v>
      </c>
      <c r="CU269" s="54" t="s">
        <v>1519</v>
      </c>
      <c r="CV269" s="68" t="s">
        <v>130</v>
      </c>
      <c r="CW269" s="68" t="s">
        <v>1015</v>
      </c>
      <c r="CX269" s="68" t="s">
        <v>122</v>
      </c>
      <c r="CY269" s="68" t="s">
        <v>1669</v>
      </c>
      <c r="CZ269" s="68" t="s">
        <v>910</v>
      </c>
      <c r="DA269" s="68"/>
      <c r="DB269" s="68" t="s">
        <v>2237</v>
      </c>
      <c r="DC269" s="56" t="s">
        <v>1013</v>
      </c>
      <c r="DD269" s="13"/>
      <c r="DE269" s="13" t="s">
        <v>964</v>
      </c>
      <c r="DF269" s="13" t="s">
        <v>1646</v>
      </c>
      <c r="DG269" s="13"/>
      <c r="DH269" s="47" t="s">
        <v>142</v>
      </c>
      <c r="DI269" s="60" t="s">
        <v>1725</v>
      </c>
      <c r="DJ269" s="64" t="s">
        <v>2323</v>
      </c>
      <c r="DK269" s="301" t="s">
        <v>2324</v>
      </c>
      <c r="DL269" s="301" t="s">
        <v>2293</v>
      </c>
      <c r="DM269" s="302" t="s">
        <v>2325</v>
      </c>
      <c r="DN269" s="67" t="s">
        <v>187</v>
      </c>
      <c r="DO269" s="15" t="s">
        <v>188</v>
      </c>
      <c r="DP269" s="15" t="s">
        <v>934</v>
      </c>
      <c r="DQ269" s="15" t="s">
        <v>3758</v>
      </c>
      <c r="DR269" s="2"/>
    </row>
    <row r="270" spans="2:122">
      <c r="B270" s="299">
        <v>401822601</v>
      </c>
      <c r="C270" s="9" t="s">
        <v>1007</v>
      </c>
      <c r="D270" s="9" t="s">
        <v>1029</v>
      </c>
      <c r="E270" s="8">
        <v>2020</v>
      </c>
      <c r="F270" s="9" t="s">
        <v>3636</v>
      </c>
      <c r="G270" s="22" t="s">
        <v>1698</v>
      </c>
      <c r="H270" s="304">
        <v>41325</v>
      </c>
      <c r="I270" s="305">
        <v>38640</v>
      </c>
      <c r="J270" s="68" t="s">
        <v>2908</v>
      </c>
      <c r="K270" s="69" t="s">
        <v>1720</v>
      </c>
      <c r="L270" s="37" t="s">
        <v>3608</v>
      </c>
      <c r="M270" s="138">
        <v>4</v>
      </c>
      <c r="N270" s="10">
        <v>6</v>
      </c>
      <c r="O270" s="207">
        <v>243.7</v>
      </c>
      <c r="P270" s="207">
        <v>79.900000000000006</v>
      </c>
      <c r="Q270" s="207">
        <v>75.7</v>
      </c>
      <c r="R270" s="207">
        <v>156.80000000000001</v>
      </c>
      <c r="S270" s="207"/>
      <c r="T270" s="207"/>
      <c r="U270" s="207">
        <v>8.4</v>
      </c>
      <c r="V270" s="207">
        <v>23.8</v>
      </c>
      <c r="W270" s="207">
        <v>24.5</v>
      </c>
      <c r="X270" s="207"/>
      <c r="Y270" s="116"/>
      <c r="Z270" s="207"/>
      <c r="AA270" s="207"/>
      <c r="AB270" s="207"/>
      <c r="AC270" s="10">
        <v>4627</v>
      </c>
      <c r="AD270" s="10">
        <v>6500</v>
      </c>
      <c r="AE270" s="10">
        <v>1820</v>
      </c>
      <c r="AF270" s="27">
        <v>13200</v>
      </c>
      <c r="AG270" s="39" t="s">
        <v>96</v>
      </c>
      <c r="AH270" s="205">
        <v>2.7</v>
      </c>
      <c r="AI270" s="11">
        <v>325</v>
      </c>
      <c r="AJ270" s="11">
        <v>5000</v>
      </c>
      <c r="AK270" s="11">
        <v>400</v>
      </c>
      <c r="AL270" s="11">
        <v>2750</v>
      </c>
      <c r="AM270" s="11">
        <v>24</v>
      </c>
      <c r="AN270" s="11" t="s">
        <v>99</v>
      </c>
      <c r="AO270" s="11" t="s">
        <v>112</v>
      </c>
      <c r="AP270" s="14" t="s">
        <v>146</v>
      </c>
      <c r="AQ270" s="49" t="s">
        <v>152</v>
      </c>
      <c r="AR270" s="40" t="s">
        <v>92</v>
      </c>
      <c r="AS270" s="301" t="s">
        <v>93</v>
      </c>
      <c r="AT270" s="12">
        <v>26</v>
      </c>
      <c r="AU270" s="12">
        <v>22</v>
      </c>
      <c r="AV270" s="12" t="s">
        <v>3848</v>
      </c>
      <c r="AW270" s="30" t="s">
        <v>3954</v>
      </c>
      <c r="AX270" s="12"/>
      <c r="AY270" s="12"/>
      <c r="AZ270" s="12"/>
      <c r="BA270" s="12"/>
      <c r="BB270" s="12"/>
      <c r="BC270" s="12"/>
      <c r="BD270" s="209">
        <v>40.799999999999997</v>
      </c>
      <c r="BE270" s="210">
        <v>62.5</v>
      </c>
      <c r="BF270" s="210">
        <v>43.9</v>
      </c>
      <c r="BG270" s="210">
        <v>66.7</v>
      </c>
      <c r="BH270" s="210">
        <v>43.6</v>
      </c>
      <c r="BI270" s="210">
        <v>64.7</v>
      </c>
      <c r="BJ270" s="210">
        <v>43.6</v>
      </c>
      <c r="BK270" s="211">
        <v>65.900000000000006</v>
      </c>
      <c r="BL270" s="36" t="s">
        <v>264</v>
      </c>
      <c r="BM270" s="8" t="s">
        <v>940</v>
      </c>
      <c r="BN270" s="8" t="s">
        <v>940</v>
      </c>
      <c r="BO270" s="8" t="s">
        <v>2772</v>
      </c>
      <c r="BP270" s="334" t="s">
        <v>3497</v>
      </c>
      <c r="BQ270" s="300" t="s">
        <v>2546</v>
      </c>
      <c r="BR270" s="300" t="s">
        <v>3041</v>
      </c>
      <c r="BS270" s="300"/>
      <c r="BT270" s="349"/>
      <c r="BU270" s="337" t="s">
        <v>3043</v>
      </c>
      <c r="BV270" s="337" t="s">
        <v>3044</v>
      </c>
      <c r="BW270" s="337" t="s">
        <v>3045</v>
      </c>
      <c r="BX270" s="337" t="s">
        <v>3046</v>
      </c>
      <c r="BY270" s="338" t="s">
        <v>3042</v>
      </c>
      <c r="BZ270" s="338" t="s">
        <v>2472</v>
      </c>
      <c r="CA270" s="338" t="s">
        <v>2471</v>
      </c>
      <c r="CB270" s="348" t="s">
        <v>3033</v>
      </c>
      <c r="CC270" s="339"/>
      <c r="CD270" s="339"/>
      <c r="CE270" s="339"/>
      <c r="CF270" s="339"/>
      <c r="CG270" s="339"/>
      <c r="CH270" s="347" t="s">
        <v>2801</v>
      </c>
      <c r="CI270" s="340" t="s">
        <v>2800</v>
      </c>
      <c r="CJ270" s="340" t="s">
        <v>2800</v>
      </c>
      <c r="CK270" s="340" t="s">
        <v>2800</v>
      </c>
      <c r="CL270" s="340" t="s">
        <v>2794</v>
      </c>
      <c r="CM270" s="340" t="s">
        <v>2800</v>
      </c>
      <c r="CN270" s="340" t="s">
        <v>2796</v>
      </c>
      <c r="CO270" s="340" t="s">
        <v>2794</v>
      </c>
      <c r="CP270" s="340" t="s">
        <v>2794</v>
      </c>
      <c r="CQ270" s="52" t="s">
        <v>1027</v>
      </c>
      <c r="CR270" s="9" t="s">
        <v>1685</v>
      </c>
      <c r="CS270" s="9" t="s">
        <v>2407</v>
      </c>
      <c r="CT270" s="22" t="s">
        <v>918</v>
      </c>
      <c r="CU270" s="54" t="s">
        <v>1519</v>
      </c>
      <c r="CV270" s="68" t="s">
        <v>130</v>
      </c>
      <c r="CW270" s="68" t="s">
        <v>1015</v>
      </c>
      <c r="CX270" s="68" t="s">
        <v>122</v>
      </c>
      <c r="CY270" s="68" t="s">
        <v>1669</v>
      </c>
      <c r="CZ270" s="68" t="s">
        <v>910</v>
      </c>
      <c r="DA270" s="68"/>
      <c r="DB270" s="68" t="s">
        <v>2237</v>
      </c>
      <c r="DC270" s="56" t="s">
        <v>1013</v>
      </c>
      <c r="DD270" s="13"/>
      <c r="DE270" s="13" t="s">
        <v>964</v>
      </c>
      <c r="DF270" s="13" t="s">
        <v>1646</v>
      </c>
      <c r="DG270" s="13"/>
      <c r="DH270" s="47" t="s">
        <v>142</v>
      </c>
      <c r="DI270" s="60" t="s">
        <v>1725</v>
      </c>
      <c r="DJ270" s="64" t="s">
        <v>2326</v>
      </c>
      <c r="DK270" s="301" t="s">
        <v>2324</v>
      </c>
      <c r="DL270" s="301" t="s">
        <v>2293</v>
      </c>
      <c r="DM270" s="302" t="s">
        <v>2327</v>
      </c>
      <c r="DN270" s="67" t="s">
        <v>187</v>
      </c>
      <c r="DO270" s="15" t="s">
        <v>188</v>
      </c>
      <c r="DP270" s="15" t="s">
        <v>934</v>
      </c>
      <c r="DQ270" s="15" t="s">
        <v>3758</v>
      </c>
      <c r="DR270" s="2"/>
    </row>
    <row r="271" spans="2:122">
      <c r="B271" s="299">
        <v>401822600</v>
      </c>
      <c r="C271" s="9" t="s">
        <v>1007</v>
      </c>
      <c r="D271" s="9" t="s">
        <v>1029</v>
      </c>
      <c r="E271" s="8">
        <v>2020</v>
      </c>
      <c r="F271" s="9" t="s">
        <v>3636</v>
      </c>
      <c r="G271" s="22" t="s">
        <v>1699</v>
      </c>
      <c r="H271" s="304">
        <v>43515</v>
      </c>
      <c r="I271" s="305">
        <v>40687</v>
      </c>
      <c r="J271" s="68" t="s">
        <v>2908</v>
      </c>
      <c r="K271" s="69" t="s">
        <v>1720</v>
      </c>
      <c r="L271" s="37" t="s">
        <v>3608</v>
      </c>
      <c r="M271" s="138">
        <v>4</v>
      </c>
      <c r="N271" s="10">
        <v>6</v>
      </c>
      <c r="O271" s="207">
        <v>231.9</v>
      </c>
      <c r="P271" s="207">
        <v>79.900000000000006</v>
      </c>
      <c r="Q271" s="207">
        <v>77.2</v>
      </c>
      <c r="R271" s="207">
        <v>145</v>
      </c>
      <c r="S271" s="207"/>
      <c r="T271" s="207"/>
      <c r="U271" s="207">
        <v>9.4</v>
      </c>
      <c r="V271" s="207">
        <v>25.5</v>
      </c>
      <c r="W271" s="207">
        <v>26</v>
      </c>
      <c r="X271" s="207"/>
      <c r="Y271" s="116"/>
      <c r="Z271" s="207"/>
      <c r="AA271" s="207"/>
      <c r="AB271" s="207"/>
      <c r="AC271" s="10">
        <v>4769</v>
      </c>
      <c r="AD271" s="10">
        <v>6500</v>
      </c>
      <c r="AE271" s="10">
        <v>1680</v>
      </c>
      <c r="AF271" s="27">
        <v>12700</v>
      </c>
      <c r="AG271" s="39" t="s">
        <v>96</v>
      </c>
      <c r="AH271" s="205">
        <v>3.3</v>
      </c>
      <c r="AI271" s="11">
        <v>290</v>
      </c>
      <c r="AJ271" s="11">
        <v>6500</v>
      </c>
      <c r="AK271" s="11">
        <v>265</v>
      </c>
      <c r="AL271" s="11">
        <v>4000</v>
      </c>
      <c r="AM271" s="11">
        <v>24</v>
      </c>
      <c r="AN271" s="11" t="s">
        <v>99</v>
      </c>
      <c r="AO271" s="11" t="s">
        <v>112</v>
      </c>
      <c r="AP271" s="14" t="s">
        <v>133</v>
      </c>
      <c r="AQ271" s="49" t="s">
        <v>140</v>
      </c>
      <c r="AR271" s="40" t="s">
        <v>92</v>
      </c>
      <c r="AS271" s="301" t="s">
        <v>93</v>
      </c>
      <c r="AT271" s="12">
        <v>26</v>
      </c>
      <c r="AU271" s="12">
        <v>20</v>
      </c>
      <c r="AV271" s="12" t="s">
        <v>3818</v>
      </c>
      <c r="AW271" s="30" t="s">
        <v>3957</v>
      </c>
      <c r="AX271" s="12"/>
      <c r="AY271" s="12"/>
      <c r="AZ271" s="12"/>
      <c r="BA271" s="12"/>
      <c r="BB271" s="12"/>
      <c r="BC271" s="12"/>
      <c r="BD271" s="209">
        <v>40.799999999999997</v>
      </c>
      <c r="BE271" s="210">
        <v>62.5</v>
      </c>
      <c r="BF271" s="210">
        <v>43.9</v>
      </c>
      <c r="BG271" s="210">
        <v>66.7</v>
      </c>
      <c r="BH271" s="210">
        <v>40.299999999999997</v>
      </c>
      <c r="BI271" s="210">
        <v>64.7</v>
      </c>
      <c r="BJ271" s="210">
        <v>43.6</v>
      </c>
      <c r="BK271" s="211">
        <v>65.900000000000006</v>
      </c>
      <c r="BL271" s="36" t="s">
        <v>264</v>
      </c>
      <c r="BM271" s="8" t="s">
        <v>940</v>
      </c>
      <c r="BN271" s="8" t="s">
        <v>940</v>
      </c>
      <c r="BO271" s="8" t="s">
        <v>2772</v>
      </c>
      <c r="BP271" s="334" t="s">
        <v>3498</v>
      </c>
      <c r="BQ271" s="300" t="s">
        <v>2546</v>
      </c>
      <c r="BR271" s="300" t="s">
        <v>3041</v>
      </c>
      <c r="BS271" s="300"/>
      <c r="BT271" s="349"/>
      <c r="BU271" s="337" t="s">
        <v>3043</v>
      </c>
      <c r="BV271" s="337" t="s">
        <v>3044</v>
      </c>
      <c r="BW271" s="337" t="s">
        <v>3045</v>
      </c>
      <c r="BX271" s="337" t="s">
        <v>3046</v>
      </c>
      <c r="BY271" s="338" t="s">
        <v>3042</v>
      </c>
      <c r="BZ271" s="338" t="s">
        <v>2472</v>
      </c>
      <c r="CA271" s="338" t="s">
        <v>2471</v>
      </c>
      <c r="CB271" s="348" t="s">
        <v>3033</v>
      </c>
      <c r="CC271" s="339"/>
      <c r="CD271" s="339"/>
      <c r="CE271" s="339"/>
      <c r="CF271" s="339"/>
      <c r="CG271" s="339"/>
      <c r="CH271" s="347" t="s">
        <v>2801</v>
      </c>
      <c r="CI271" s="340" t="s">
        <v>2800</v>
      </c>
      <c r="CJ271" s="340" t="s">
        <v>2800</v>
      </c>
      <c r="CK271" s="340" t="s">
        <v>2800</v>
      </c>
      <c r="CL271" s="340" t="s">
        <v>2794</v>
      </c>
      <c r="CM271" s="340" t="s">
        <v>2800</v>
      </c>
      <c r="CN271" s="340" t="s">
        <v>2796</v>
      </c>
      <c r="CO271" s="340" t="s">
        <v>2794</v>
      </c>
      <c r="CP271" s="340" t="s">
        <v>2794</v>
      </c>
      <c r="CQ271" s="52" t="s">
        <v>1027</v>
      </c>
      <c r="CR271" s="9" t="s">
        <v>1695</v>
      </c>
      <c r="CS271" s="9" t="s">
        <v>2407</v>
      </c>
      <c r="CT271" s="22" t="s">
        <v>918</v>
      </c>
      <c r="CU271" s="54" t="s">
        <v>1519</v>
      </c>
      <c r="CV271" s="68" t="s">
        <v>130</v>
      </c>
      <c r="CW271" s="68" t="s">
        <v>1015</v>
      </c>
      <c r="CX271" s="68" t="s">
        <v>122</v>
      </c>
      <c r="CY271" s="68" t="s">
        <v>1669</v>
      </c>
      <c r="CZ271" s="68" t="s">
        <v>910</v>
      </c>
      <c r="DA271" s="68"/>
      <c r="DB271" s="68" t="s">
        <v>2237</v>
      </c>
      <c r="DC271" s="56" t="s">
        <v>1013</v>
      </c>
      <c r="DD271" s="13"/>
      <c r="DE271" s="13" t="s">
        <v>964</v>
      </c>
      <c r="DF271" s="13" t="s">
        <v>1024</v>
      </c>
      <c r="DG271" s="13"/>
      <c r="DH271" s="47" t="s">
        <v>142</v>
      </c>
      <c r="DI271" s="60" t="s">
        <v>1725</v>
      </c>
      <c r="DJ271" s="64" t="s">
        <v>2328</v>
      </c>
      <c r="DK271" s="301" t="s">
        <v>2329</v>
      </c>
      <c r="DL271" s="301" t="s">
        <v>2293</v>
      </c>
      <c r="DM271" s="302" t="s">
        <v>2330</v>
      </c>
      <c r="DN271" s="67" t="s">
        <v>187</v>
      </c>
      <c r="DO271" s="15" t="s">
        <v>188</v>
      </c>
      <c r="DP271" s="15" t="s">
        <v>934</v>
      </c>
      <c r="DQ271" s="15" t="s">
        <v>3758</v>
      </c>
      <c r="DR271" s="2"/>
    </row>
    <row r="272" spans="2:122">
      <c r="B272" s="299">
        <v>401822603</v>
      </c>
      <c r="C272" s="9" t="s">
        <v>1007</v>
      </c>
      <c r="D272" s="9" t="s">
        <v>1029</v>
      </c>
      <c r="E272" s="8">
        <v>2020</v>
      </c>
      <c r="F272" s="9" t="s">
        <v>3636</v>
      </c>
      <c r="G272" s="22" t="s">
        <v>1700</v>
      </c>
      <c r="H272" s="304">
        <v>45770</v>
      </c>
      <c r="I272" s="305">
        <v>42795</v>
      </c>
      <c r="J272" s="68" t="s">
        <v>2908</v>
      </c>
      <c r="K272" s="69" t="s">
        <v>1720</v>
      </c>
      <c r="L272" s="37" t="s">
        <v>3608</v>
      </c>
      <c r="M272" s="138">
        <v>4</v>
      </c>
      <c r="N272" s="10">
        <v>6</v>
      </c>
      <c r="O272" s="207">
        <v>243.7</v>
      </c>
      <c r="P272" s="207">
        <v>79.900000000000006</v>
      </c>
      <c r="Q272" s="207">
        <v>77.3</v>
      </c>
      <c r="R272" s="207">
        <v>156.80000000000001</v>
      </c>
      <c r="S272" s="207"/>
      <c r="T272" s="207"/>
      <c r="U272" s="207">
        <v>9.3000000000000007</v>
      </c>
      <c r="V272" s="207">
        <v>25.5</v>
      </c>
      <c r="W272" s="207">
        <v>26.4</v>
      </c>
      <c r="X272" s="207"/>
      <c r="Y272" s="116"/>
      <c r="Z272" s="207"/>
      <c r="AA272" s="207"/>
      <c r="AB272" s="207"/>
      <c r="AC272" s="10">
        <v>4913</v>
      </c>
      <c r="AD272" s="10">
        <v>7050</v>
      </c>
      <c r="AE272" s="10">
        <v>2080</v>
      </c>
      <c r="AF272" s="27">
        <v>13000</v>
      </c>
      <c r="AG272" s="39" t="s">
        <v>184</v>
      </c>
      <c r="AH272" s="205">
        <v>5</v>
      </c>
      <c r="AI272" s="11">
        <v>395</v>
      </c>
      <c r="AJ272" s="11">
        <v>5750</v>
      </c>
      <c r="AK272" s="11">
        <v>400</v>
      </c>
      <c r="AL272" s="11">
        <v>4500</v>
      </c>
      <c r="AM272" s="11">
        <v>32</v>
      </c>
      <c r="AN272" s="11" t="s">
        <v>99</v>
      </c>
      <c r="AO272" s="11" t="s">
        <v>112</v>
      </c>
      <c r="AP272" s="14" t="s">
        <v>133</v>
      </c>
      <c r="AQ272" s="49" t="s">
        <v>152</v>
      </c>
      <c r="AR272" s="40" t="s">
        <v>216</v>
      </c>
      <c r="AS272" s="301" t="s">
        <v>919</v>
      </c>
      <c r="AT272" s="12">
        <v>26</v>
      </c>
      <c r="AU272" s="12">
        <v>18</v>
      </c>
      <c r="AV272" s="12" t="s">
        <v>3805</v>
      </c>
      <c r="AW272" s="30" t="s">
        <v>3803</v>
      </c>
      <c r="AX272" s="12"/>
      <c r="AY272" s="12"/>
      <c r="AZ272" s="12"/>
      <c r="BA272" s="12"/>
      <c r="BB272" s="12"/>
      <c r="BC272" s="12"/>
      <c r="BD272" s="209">
        <v>40.799999999999997</v>
      </c>
      <c r="BE272" s="210">
        <v>62.5</v>
      </c>
      <c r="BF272" s="210">
        <v>43.9</v>
      </c>
      <c r="BG272" s="210">
        <v>66.7</v>
      </c>
      <c r="BH272" s="210">
        <v>40.299999999999997</v>
      </c>
      <c r="BI272" s="210">
        <v>64.7</v>
      </c>
      <c r="BJ272" s="210">
        <v>43.6</v>
      </c>
      <c r="BK272" s="211">
        <v>65.900000000000006</v>
      </c>
      <c r="BL272" s="36" t="s">
        <v>264</v>
      </c>
      <c r="BM272" s="8" t="s">
        <v>940</v>
      </c>
      <c r="BN272" s="8" t="s">
        <v>940</v>
      </c>
      <c r="BO272" s="8" t="s">
        <v>2772</v>
      </c>
      <c r="BP272" s="334" t="s">
        <v>3499</v>
      </c>
      <c r="BQ272" s="300" t="s">
        <v>2546</v>
      </c>
      <c r="BR272" s="300" t="s">
        <v>3041</v>
      </c>
      <c r="BS272" s="300"/>
      <c r="BT272" s="349"/>
      <c r="BU272" s="337" t="s">
        <v>3043</v>
      </c>
      <c r="BV272" s="337" t="s">
        <v>3044</v>
      </c>
      <c r="BW272" s="337" t="s">
        <v>3045</v>
      </c>
      <c r="BX272" s="337" t="s">
        <v>3046</v>
      </c>
      <c r="BY272" s="338" t="s">
        <v>3042</v>
      </c>
      <c r="BZ272" s="338" t="s">
        <v>2472</v>
      </c>
      <c r="CA272" s="338" t="s">
        <v>2471</v>
      </c>
      <c r="CB272" s="348" t="s">
        <v>3033</v>
      </c>
      <c r="CC272" s="339"/>
      <c r="CD272" s="339"/>
      <c r="CE272" s="339"/>
      <c r="CF272" s="339"/>
      <c r="CG272" s="339"/>
      <c r="CH272" s="347" t="s">
        <v>2801</v>
      </c>
      <c r="CI272" s="340" t="s">
        <v>2800</v>
      </c>
      <c r="CJ272" s="340" t="s">
        <v>2800</v>
      </c>
      <c r="CK272" s="340" t="s">
        <v>2800</v>
      </c>
      <c r="CL272" s="340" t="s">
        <v>2794</v>
      </c>
      <c r="CM272" s="340" t="s">
        <v>2800</v>
      </c>
      <c r="CN272" s="340" t="s">
        <v>2796</v>
      </c>
      <c r="CO272" s="340" t="s">
        <v>2794</v>
      </c>
      <c r="CP272" s="340" t="s">
        <v>2794</v>
      </c>
      <c r="CQ272" s="52" t="s">
        <v>1027</v>
      </c>
      <c r="CR272" s="9" t="s">
        <v>2372</v>
      </c>
      <c r="CS272" s="9" t="s">
        <v>2407</v>
      </c>
      <c r="CT272" s="22" t="s">
        <v>918</v>
      </c>
      <c r="CU272" s="54" t="s">
        <v>1519</v>
      </c>
      <c r="CV272" s="68" t="s">
        <v>130</v>
      </c>
      <c r="CW272" s="68" t="s">
        <v>1015</v>
      </c>
      <c r="CX272" s="68" t="s">
        <v>122</v>
      </c>
      <c r="CY272" s="68" t="s">
        <v>1669</v>
      </c>
      <c r="CZ272" s="68" t="s">
        <v>910</v>
      </c>
      <c r="DA272" s="68"/>
      <c r="DB272" s="68" t="s">
        <v>2237</v>
      </c>
      <c r="DC272" s="56" t="s">
        <v>1013</v>
      </c>
      <c r="DD272" s="13"/>
      <c r="DE272" s="13" t="s">
        <v>964</v>
      </c>
      <c r="DF272" s="13" t="s">
        <v>1024</v>
      </c>
      <c r="DG272" s="13"/>
      <c r="DH272" s="47" t="s">
        <v>142</v>
      </c>
      <c r="DI272" s="60" t="s">
        <v>1725</v>
      </c>
      <c r="DJ272" s="64" t="s">
        <v>2331</v>
      </c>
      <c r="DK272" s="301" t="s">
        <v>2329</v>
      </c>
      <c r="DL272" s="301" t="s">
        <v>2293</v>
      </c>
      <c r="DM272" s="302" t="s">
        <v>2332</v>
      </c>
      <c r="DN272" s="67" t="s">
        <v>187</v>
      </c>
      <c r="DO272" s="15" t="s">
        <v>188</v>
      </c>
      <c r="DP272" s="15" t="s">
        <v>934</v>
      </c>
      <c r="DQ272" s="15" t="s">
        <v>3758</v>
      </c>
      <c r="DR272" s="2"/>
    </row>
    <row r="273" spans="2:122">
      <c r="B273" s="299">
        <v>401822599</v>
      </c>
      <c r="C273" s="9" t="s">
        <v>1007</v>
      </c>
      <c r="D273" s="9" t="s">
        <v>1029</v>
      </c>
      <c r="E273" s="8">
        <v>2020</v>
      </c>
      <c r="F273" s="9" t="s">
        <v>3648</v>
      </c>
      <c r="G273" s="22" t="s">
        <v>1701</v>
      </c>
      <c r="H273" s="304">
        <v>45610</v>
      </c>
      <c r="I273" s="305">
        <v>42645</v>
      </c>
      <c r="J273" s="68" t="s">
        <v>2223</v>
      </c>
      <c r="K273" s="69" t="s">
        <v>2228</v>
      </c>
      <c r="L273" s="37" t="s">
        <v>3608</v>
      </c>
      <c r="M273" s="138">
        <v>4</v>
      </c>
      <c r="N273" s="10">
        <v>6</v>
      </c>
      <c r="O273" s="207">
        <v>231.9</v>
      </c>
      <c r="P273" s="207">
        <v>79.900000000000006</v>
      </c>
      <c r="Q273" s="207">
        <v>75.599999999999994</v>
      </c>
      <c r="R273" s="207">
        <v>145</v>
      </c>
      <c r="S273" s="207"/>
      <c r="T273" s="207"/>
      <c r="U273" s="207">
        <v>8.5</v>
      </c>
      <c r="V273" s="207">
        <v>24.1</v>
      </c>
      <c r="W273" s="207">
        <v>23.8</v>
      </c>
      <c r="X273" s="207"/>
      <c r="Y273" s="116"/>
      <c r="Z273" s="207"/>
      <c r="AA273" s="207"/>
      <c r="AB273" s="207"/>
      <c r="AC273" s="10">
        <v>4602</v>
      </c>
      <c r="AD273" s="10">
        <v>6360</v>
      </c>
      <c r="AE273" s="10">
        <v>1710</v>
      </c>
      <c r="AF273" s="27">
        <v>12700</v>
      </c>
      <c r="AG273" s="39" t="s">
        <v>96</v>
      </c>
      <c r="AH273" s="205">
        <v>2.7</v>
      </c>
      <c r="AI273" s="11">
        <v>325</v>
      </c>
      <c r="AJ273" s="11">
        <v>5000</v>
      </c>
      <c r="AK273" s="11">
        <v>400</v>
      </c>
      <c r="AL273" s="11">
        <v>2750</v>
      </c>
      <c r="AM273" s="11">
        <v>24</v>
      </c>
      <c r="AN273" s="11" t="s">
        <v>99</v>
      </c>
      <c r="AO273" s="11" t="s">
        <v>112</v>
      </c>
      <c r="AP273" s="14" t="s">
        <v>146</v>
      </c>
      <c r="AQ273" s="49" t="s">
        <v>152</v>
      </c>
      <c r="AR273" s="40" t="s">
        <v>92</v>
      </c>
      <c r="AS273" s="301" t="s">
        <v>93</v>
      </c>
      <c r="AT273" s="12">
        <v>26</v>
      </c>
      <c r="AU273" s="12">
        <v>22</v>
      </c>
      <c r="AV273" s="12" t="s">
        <v>3848</v>
      </c>
      <c r="AW273" s="30" t="s">
        <v>3954</v>
      </c>
      <c r="AX273" s="12"/>
      <c r="AY273" s="12"/>
      <c r="AZ273" s="12"/>
      <c r="BA273" s="12"/>
      <c r="BB273" s="12"/>
      <c r="BC273" s="12"/>
      <c r="BD273" s="209">
        <v>40.799999999999997</v>
      </c>
      <c r="BE273" s="210">
        <v>62.5</v>
      </c>
      <c r="BF273" s="210">
        <v>43.9</v>
      </c>
      <c r="BG273" s="210">
        <v>66.7</v>
      </c>
      <c r="BH273" s="210">
        <v>40.299999999999997</v>
      </c>
      <c r="BI273" s="210">
        <v>64.7</v>
      </c>
      <c r="BJ273" s="210">
        <v>43.6</v>
      </c>
      <c r="BK273" s="211">
        <v>65.900000000000006</v>
      </c>
      <c r="BL273" s="36" t="s">
        <v>264</v>
      </c>
      <c r="BM273" s="8" t="s">
        <v>940</v>
      </c>
      <c r="BN273" s="8" t="s">
        <v>940</v>
      </c>
      <c r="BO273" s="8" t="s">
        <v>2772</v>
      </c>
      <c r="BP273" s="334" t="s">
        <v>3500</v>
      </c>
      <c r="BQ273" s="300" t="s">
        <v>2546</v>
      </c>
      <c r="BR273" s="300" t="s">
        <v>3041</v>
      </c>
      <c r="BS273" s="300"/>
      <c r="BT273" s="349"/>
      <c r="BU273" s="337" t="s">
        <v>3043</v>
      </c>
      <c r="BV273" s="337" t="s">
        <v>3044</v>
      </c>
      <c r="BW273" s="337" t="s">
        <v>3045</v>
      </c>
      <c r="BX273" s="337" t="s">
        <v>3046</v>
      </c>
      <c r="BY273" s="338" t="s">
        <v>3042</v>
      </c>
      <c r="BZ273" s="338" t="s">
        <v>2472</v>
      </c>
      <c r="CA273" s="338" t="s">
        <v>2471</v>
      </c>
      <c r="CB273" s="348" t="s">
        <v>3033</v>
      </c>
      <c r="CC273" s="339"/>
      <c r="CD273" s="339"/>
      <c r="CE273" s="339"/>
      <c r="CF273" s="339"/>
      <c r="CG273" s="339"/>
      <c r="CH273" s="347" t="s">
        <v>2801</v>
      </c>
      <c r="CI273" s="340" t="s">
        <v>2800</v>
      </c>
      <c r="CJ273" s="340" t="s">
        <v>2800</v>
      </c>
      <c r="CK273" s="340" t="s">
        <v>2800</v>
      </c>
      <c r="CL273" s="340" t="s">
        <v>2794</v>
      </c>
      <c r="CM273" s="340" t="s">
        <v>2800</v>
      </c>
      <c r="CN273" s="340" t="s">
        <v>2796</v>
      </c>
      <c r="CO273" s="340" t="s">
        <v>2794</v>
      </c>
      <c r="CP273" s="340" t="s">
        <v>2794</v>
      </c>
      <c r="CQ273" s="52" t="s">
        <v>1115</v>
      </c>
      <c r="CR273" s="9" t="s">
        <v>1703</v>
      </c>
      <c r="CS273" s="9" t="s">
        <v>2407</v>
      </c>
      <c r="CT273" s="22" t="s">
        <v>918</v>
      </c>
      <c r="CU273" s="54" t="s">
        <v>1684</v>
      </c>
      <c r="CV273" s="68" t="s">
        <v>205</v>
      </c>
      <c r="CW273" s="68" t="s">
        <v>124</v>
      </c>
      <c r="CX273" s="68" t="s">
        <v>122</v>
      </c>
      <c r="CY273" s="68" t="s">
        <v>1642</v>
      </c>
      <c r="CZ273" s="68" t="s">
        <v>230</v>
      </c>
      <c r="DA273" s="68" t="s">
        <v>179</v>
      </c>
      <c r="DB273" s="68" t="s">
        <v>2238</v>
      </c>
      <c r="DC273" s="56" t="s">
        <v>1298</v>
      </c>
      <c r="DD273" s="13"/>
      <c r="DE273" s="13" t="s">
        <v>964</v>
      </c>
      <c r="DF273" s="13" t="s">
        <v>1722</v>
      </c>
      <c r="DG273" s="13"/>
      <c r="DH273" s="47" t="s">
        <v>923</v>
      </c>
      <c r="DI273" s="60" t="s">
        <v>2333</v>
      </c>
      <c r="DJ273" s="64" t="s">
        <v>2334</v>
      </c>
      <c r="DK273" s="301" t="s">
        <v>2335</v>
      </c>
      <c r="DL273" s="301" t="s">
        <v>2305</v>
      </c>
      <c r="DM273" s="302" t="s">
        <v>2306</v>
      </c>
      <c r="DN273" s="67" t="s">
        <v>187</v>
      </c>
      <c r="DO273" s="15" t="s">
        <v>188</v>
      </c>
      <c r="DP273" s="15" t="s">
        <v>934</v>
      </c>
      <c r="DQ273" s="15" t="s">
        <v>3758</v>
      </c>
      <c r="DR273" s="2"/>
    </row>
    <row r="274" spans="2:122">
      <c r="B274" s="299">
        <v>401822597</v>
      </c>
      <c r="C274" s="9" t="s">
        <v>1007</v>
      </c>
      <c r="D274" s="9" t="s">
        <v>1029</v>
      </c>
      <c r="E274" s="8">
        <v>2020</v>
      </c>
      <c r="F274" s="9" t="s">
        <v>3648</v>
      </c>
      <c r="G274" s="22" t="s">
        <v>1702</v>
      </c>
      <c r="H274" s="304">
        <v>45910</v>
      </c>
      <c r="I274" s="305">
        <v>42926</v>
      </c>
      <c r="J274" s="68" t="s">
        <v>2223</v>
      </c>
      <c r="K274" s="69" t="s">
        <v>2228</v>
      </c>
      <c r="L274" s="37" t="s">
        <v>3608</v>
      </c>
      <c r="M274" s="138">
        <v>4</v>
      </c>
      <c r="N274" s="10">
        <v>6</v>
      </c>
      <c r="O274" s="207">
        <v>243.7</v>
      </c>
      <c r="P274" s="207">
        <v>79.900000000000006</v>
      </c>
      <c r="Q274" s="207">
        <v>75.7</v>
      </c>
      <c r="R274" s="207">
        <v>156.80000000000001</v>
      </c>
      <c r="S274" s="207"/>
      <c r="T274" s="207"/>
      <c r="U274" s="207">
        <v>8.4</v>
      </c>
      <c r="V274" s="207">
        <v>23.8</v>
      </c>
      <c r="W274" s="207">
        <v>24.5</v>
      </c>
      <c r="X274" s="207"/>
      <c r="Y274" s="116"/>
      <c r="Z274" s="207"/>
      <c r="AA274" s="207"/>
      <c r="AB274" s="207"/>
      <c r="AC274" s="10">
        <v>4627</v>
      </c>
      <c r="AD274" s="10">
        <v>6500</v>
      </c>
      <c r="AE274" s="10">
        <v>1820</v>
      </c>
      <c r="AF274" s="27">
        <v>13200</v>
      </c>
      <c r="AG274" s="39" t="s">
        <v>96</v>
      </c>
      <c r="AH274" s="205">
        <v>2.7</v>
      </c>
      <c r="AI274" s="11">
        <v>325</v>
      </c>
      <c r="AJ274" s="11">
        <v>5000</v>
      </c>
      <c r="AK274" s="11">
        <v>400</v>
      </c>
      <c r="AL274" s="11">
        <v>2750</v>
      </c>
      <c r="AM274" s="11">
        <v>24</v>
      </c>
      <c r="AN274" s="11" t="s">
        <v>99</v>
      </c>
      <c r="AO274" s="11" t="s">
        <v>112</v>
      </c>
      <c r="AP274" s="14" t="s">
        <v>146</v>
      </c>
      <c r="AQ274" s="49" t="s">
        <v>152</v>
      </c>
      <c r="AR274" s="40" t="s">
        <v>92</v>
      </c>
      <c r="AS274" s="301" t="s">
        <v>93</v>
      </c>
      <c r="AT274" s="12">
        <v>26</v>
      </c>
      <c r="AU274" s="12">
        <v>22</v>
      </c>
      <c r="AV274" s="12" t="s">
        <v>3848</v>
      </c>
      <c r="AW274" s="30" t="s">
        <v>3954</v>
      </c>
      <c r="AX274" s="12"/>
      <c r="AY274" s="12"/>
      <c r="AZ274" s="12"/>
      <c r="BA274" s="12"/>
      <c r="BB274" s="12"/>
      <c r="BC274" s="12"/>
      <c r="BD274" s="209">
        <v>40.799999999999997</v>
      </c>
      <c r="BE274" s="210">
        <v>62.5</v>
      </c>
      <c r="BF274" s="210">
        <v>43.9</v>
      </c>
      <c r="BG274" s="210">
        <v>66.7</v>
      </c>
      <c r="BH274" s="210">
        <v>40.299999999999997</v>
      </c>
      <c r="BI274" s="210">
        <v>64.7</v>
      </c>
      <c r="BJ274" s="210">
        <v>43.6</v>
      </c>
      <c r="BK274" s="211">
        <v>65.900000000000006</v>
      </c>
      <c r="BL274" s="36" t="s">
        <v>264</v>
      </c>
      <c r="BM274" s="8" t="s">
        <v>940</v>
      </c>
      <c r="BN274" s="8" t="s">
        <v>940</v>
      </c>
      <c r="BO274" s="8" t="s">
        <v>2772</v>
      </c>
      <c r="BP274" s="334" t="s">
        <v>3501</v>
      </c>
      <c r="BQ274" s="300" t="s">
        <v>2546</v>
      </c>
      <c r="BR274" s="300" t="s">
        <v>3041</v>
      </c>
      <c r="BS274" s="300"/>
      <c r="BT274" s="349"/>
      <c r="BU274" s="337" t="s">
        <v>3043</v>
      </c>
      <c r="BV274" s="337" t="s">
        <v>3044</v>
      </c>
      <c r="BW274" s="337" t="s">
        <v>3045</v>
      </c>
      <c r="BX274" s="337" t="s">
        <v>3046</v>
      </c>
      <c r="BY274" s="338" t="s">
        <v>3042</v>
      </c>
      <c r="BZ274" s="338" t="s">
        <v>2472</v>
      </c>
      <c r="CA274" s="338" t="s">
        <v>2471</v>
      </c>
      <c r="CB274" s="348" t="s">
        <v>3033</v>
      </c>
      <c r="CC274" s="339"/>
      <c r="CD274" s="339"/>
      <c r="CE274" s="339"/>
      <c r="CF274" s="339"/>
      <c r="CG274" s="339"/>
      <c r="CH274" s="347" t="s">
        <v>2801</v>
      </c>
      <c r="CI274" s="340" t="s">
        <v>2800</v>
      </c>
      <c r="CJ274" s="340" t="s">
        <v>2800</v>
      </c>
      <c r="CK274" s="340" t="s">
        <v>2800</v>
      </c>
      <c r="CL274" s="340" t="s">
        <v>2794</v>
      </c>
      <c r="CM274" s="340" t="s">
        <v>2800</v>
      </c>
      <c r="CN274" s="340" t="s">
        <v>2796</v>
      </c>
      <c r="CO274" s="340" t="s">
        <v>2794</v>
      </c>
      <c r="CP274" s="340" t="s">
        <v>2794</v>
      </c>
      <c r="CQ274" s="52" t="s">
        <v>1115</v>
      </c>
      <c r="CR274" s="9" t="s">
        <v>1685</v>
      </c>
      <c r="CS274" s="9" t="s">
        <v>2407</v>
      </c>
      <c r="CT274" s="22" t="s">
        <v>918</v>
      </c>
      <c r="CU274" s="54" t="s">
        <v>1684</v>
      </c>
      <c r="CV274" s="68" t="s">
        <v>205</v>
      </c>
      <c r="CW274" s="68" t="s">
        <v>124</v>
      </c>
      <c r="CX274" s="68" t="s">
        <v>122</v>
      </c>
      <c r="CY274" s="68" t="s">
        <v>1642</v>
      </c>
      <c r="CZ274" s="68" t="s">
        <v>230</v>
      </c>
      <c r="DA274" s="68" t="s">
        <v>179</v>
      </c>
      <c r="DB274" s="68" t="s">
        <v>2238</v>
      </c>
      <c r="DC274" s="56" t="s">
        <v>1298</v>
      </c>
      <c r="DD274" s="13"/>
      <c r="DE274" s="13" t="s">
        <v>964</v>
      </c>
      <c r="DF274" s="13" t="s">
        <v>1722</v>
      </c>
      <c r="DG274" s="13"/>
      <c r="DH274" s="47" t="s">
        <v>923</v>
      </c>
      <c r="DI274" s="60" t="s">
        <v>2333</v>
      </c>
      <c r="DJ274" s="64" t="s">
        <v>2334</v>
      </c>
      <c r="DK274" s="301" t="s">
        <v>2335</v>
      </c>
      <c r="DL274" s="301" t="s">
        <v>2305</v>
      </c>
      <c r="DM274" s="302" t="s">
        <v>2306</v>
      </c>
      <c r="DN274" s="67" t="s">
        <v>187</v>
      </c>
      <c r="DO274" s="15" t="s">
        <v>188</v>
      </c>
      <c r="DP274" s="15" t="s">
        <v>934</v>
      </c>
      <c r="DQ274" s="15" t="s">
        <v>3758</v>
      </c>
      <c r="DR274" s="2"/>
    </row>
    <row r="275" spans="2:122">
      <c r="B275" s="299">
        <v>401822602</v>
      </c>
      <c r="C275" s="9" t="s">
        <v>1007</v>
      </c>
      <c r="D275" s="9" t="s">
        <v>1029</v>
      </c>
      <c r="E275" s="8">
        <v>2020</v>
      </c>
      <c r="F275" s="9" t="s">
        <v>3648</v>
      </c>
      <c r="G275" s="22" t="s">
        <v>1704</v>
      </c>
      <c r="H275" s="304">
        <v>49035</v>
      </c>
      <c r="I275" s="305">
        <v>45849</v>
      </c>
      <c r="J275" s="68" t="s">
        <v>2229</v>
      </c>
      <c r="K275" s="69" t="s">
        <v>2230</v>
      </c>
      <c r="L275" s="37" t="s">
        <v>3608</v>
      </c>
      <c r="M275" s="138">
        <v>4</v>
      </c>
      <c r="N275" s="10">
        <v>6</v>
      </c>
      <c r="O275" s="207">
        <v>231.9</v>
      </c>
      <c r="P275" s="207">
        <v>79.900000000000006</v>
      </c>
      <c r="Q275" s="207">
        <v>77.2</v>
      </c>
      <c r="R275" s="207">
        <v>145</v>
      </c>
      <c r="S275" s="207"/>
      <c r="T275" s="207"/>
      <c r="U275" s="207">
        <v>9.4</v>
      </c>
      <c r="V275" s="207">
        <v>25.5</v>
      </c>
      <c r="W275" s="207">
        <v>26</v>
      </c>
      <c r="X275" s="207"/>
      <c r="Y275" s="116"/>
      <c r="Z275" s="207"/>
      <c r="AA275" s="207"/>
      <c r="AB275" s="207"/>
      <c r="AC275" s="10">
        <v>4858</v>
      </c>
      <c r="AD275" s="10">
        <v>6600</v>
      </c>
      <c r="AE275" s="10">
        <v>1690</v>
      </c>
      <c r="AF275" s="27">
        <v>12700</v>
      </c>
      <c r="AG275" s="39" t="s">
        <v>96</v>
      </c>
      <c r="AH275" s="205">
        <v>2.7</v>
      </c>
      <c r="AI275" s="11">
        <v>325</v>
      </c>
      <c r="AJ275" s="11">
        <v>5000</v>
      </c>
      <c r="AK275" s="11">
        <v>400</v>
      </c>
      <c r="AL275" s="11">
        <v>2750</v>
      </c>
      <c r="AM275" s="11">
        <v>24</v>
      </c>
      <c r="AN275" s="11" t="s">
        <v>99</v>
      </c>
      <c r="AO275" s="11" t="s">
        <v>112</v>
      </c>
      <c r="AP275" s="14" t="s">
        <v>133</v>
      </c>
      <c r="AQ275" s="49" t="s">
        <v>152</v>
      </c>
      <c r="AR275" s="40" t="s">
        <v>92</v>
      </c>
      <c r="AS275" s="301" t="s">
        <v>93</v>
      </c>
      <c r="AT275" s="12">
        <v>26</v>
      </c>
      <c r="AU275" s="12">
        <v>20</v>
      </c>
      <c r="AV275" s="12" t="s">
        <v>3818</v>
      </c>
      <c r="AW275" s="30" t="s">
        <v>3957</v>
      </c>
      <c r="AX275" s="12"/>
      <c r="AY275" s="12"/>
      <c r="AZ275" s="12"/>
      <c r="BA275" s="12"/>
      <c r="BB275" s="12"/>
      <c r="BC275" s="12"/>
      <c r="BD275" s="209">
        <v>40.799999999999997</v>
      </c>
      <c r="BE275" s="210">
        <v>62.5</v>
      </c>
      <c r="BF275" s="210">
        <v>43.9</v>
      </c>
      <c r="BG275" s="210">
        <v>66.7</v>
      </c>
      <c r="BH275" s="210">
        <v>40.299999999999997</v>
      </c>
      <c r="BI275" s="210">
        <v>64.7</v>
      </c>
      <c r="BJ275" s="210">
        <v>43.6</v>
      </c>
      <c r="BK275" s="211">
        <v>65.900000000000006</v>
      </c>
      <c r="BL275" s="36" t="s">
        <v>264</v>
      </c>
      <c r="BM275" s="8" t="s">
        <v>940</v>
      </c>
      <c r="BN275" s="8" t="s">
        <v>940</v>
      </c>
      <c r="BO275" s="8" t="s">
        <v>2772</v>
      </c>
      <c r="BP275" s="334" t="s">
        <v>3502</v>
      </c>
      <c r="BQ275" s="300" t="s">
        <v>2546</v>
      </c>
      <c r="BR275" s="300" t="s">
        <v>3041</v>
      </c>
      <c r="BS275" s="300"/>
      <c r="BT275" s="349"/>
      <c r="BU275" s="337" t="s">
        <v>3043</v>
      </c>
      <c r="BV275" s="337" t="s">
        <v>3044</v>
      </c>
      <c r="BW275" s="337" t="s">
        <v>3045</v>
      </c>
      <c r="BX275" s="337" t="s">
        <v>3046</v>
      </c>
      <c r="BY275" s="338" t="s">
        <v>3042</v>
      </c>
      <c r="BZ275" s="338" t="s">
        <v>2472</v>
      </c>
      <c r="CA275" s="338" t="s">
        <v>2471</v>
      </c>
      <c r="CB275" s="348" t="s">
        <v>3033</v>
      </c>
      <c r="CC275" s="339"/>
      <c r="CD275" s="339"/>
      <c r="CE275" s="339"/>
      <c r="CF275" s="339"/>
      <c r="CG275" s="339"/>
      <c r="CH275" s="347" t="s">
        <v>2801</v>
      </c>
      <c r="CI275" s="340" t="s">
        <v>2800</v>
      </c>
      <c r="CJ275" s="340" t="s">
        <v>2800</v>
      </c>
      <c r="CK275" s="340" t="s">
        <v>2800</v>
      </c>
      <c r="CL275" s="340" t="s">
        <v>2794</v>
      </c>
      <c r="CM275" s="340" t="s">
        <v>2800</v>
      </c>
      <c r="CN275" s="340" t="s">
        <v>2796</v>
      </c>
      <c r="CO275" s="340" t="s">
        <v>2794</v>
      </c>
      <c r="CP275" s="340" t="s">
        <v>2794</v>
      </c>
      <c r="CQ275" s="52" t="s">
        <v>1115</v>
      </c>
      <c r="CR275" s="9" t="s">
        <v>1705</v>
      </c>
      <c r="CS275" s="9" t="s">
        <v>2407</v>
      </c>
      <c r="CT275" s="22" t="s">
        <v>918</v>
      </c>
      <c r="CU275" s="54" t="s">
        <v>1684</v>
      </c>
      <c r="CV275" s="68" t="s">
        <v>205</v>
      </c>
      <c r="CW275" s="68" t="s">
        <v>124</v>
      </c>
      <c r="CX275" s="68" t="s">
        <v>122</v>
      </c>
      <c r="CY275" s="68" t="s">
        <v>1642</v>
      </c>
      <c r="CZ275" s="68" t="s">
        <v>230</v>
      </c>
      <c r="DA275" s="68" t="s">
        <v>179</v>
      </c>
      <c r="DB275" s="68" t="s">
        <v>2238</v>
      </c>
      <c r="DC275" s="56" t="s">
        <v>1298</v>
      </c>
      <c r="DD275" s="13"/>
      <c r="DE275" s="13" t="s">
        <v>964</v>
      </c>
      <c r="DF275" s="13" t="s">
        <v>1025</v>
      </c>
      <c r="DG275" s="13"/>
      <c r="DH275" s="47" t="s">
        <v>923</v>
      </c>
      <c r="DI275" s="60" t="s">
        <v>2333</v>
      </c>
      <c r="DJ275" s="64" t="s">
        <v>2336</v>
      </c>
      <c r="DK275" s="301" t="s">
        <v>2337</v>
      </c>
      <c r="DL275" s="301" t="s">
        <v>2305</v>
      </c>
      <c r="DM275" s="302" t="s">
        <v>2311</v>
      </c>
      <c r="DN275" s="67" t="s">
        <v>187</v>
      </c>
      <c r="DO275" s="15" t="s">
        <v>188</v>
      </c>
      <c r="DP275" s="15" t="s">
        <v>934</v>
      </c>
      <c r="DQ275" s="15" t="s">
        <v>3758</v>
      </c>
      <c r="DR275" s="2"/>
    </row>
    <row r="276" spans="2:122">
      <c r="B276" s="299">
        <v>401822596</v>
      </c>
      <c r="C276" s="9" t="s">
        <v>1007</v>
      </c>
      <c r="D276" s="9" t="s">
        <v>1029</v>
      </c>
      <c r="E276" s="8">
        <v>2020</v>
      </c>
      <c r="F276" s="9" t="s">
        <v>3648</v>
      </c>
      <c r="G276" s="22" t="s">
        <v>1706</v>
      </c>
      <c r="H276" s="304">
        <v>50285</v>
      </c>
      <c r="I276" s="305">
        <v>47017</v>
      </c>
      <c r="J276" s="68" t="s">
        <v>2229</v>
      </c>
      <c r="K276" s="69" t="s">
        <v>2230</v>
      </c>
      <c r="L276" s="37" t="s">
        <v>3608</v>
      </c>
      <c r="M276" s="138">
        <v>4</v>
      </c>
      <c r="N276" s="10">
        <v>6</v>
      </c>
      <c r="O276" s="207">
        <v>243.7</v>
      </c>
      <c r="P276" s="207">
        <v>79.900000000000006</v>
      </c>
      <c r="Q276" s="207">
        <v>77.3</v>
      </c>
      <c r="R276" s="207">
        <v>156.80000000000001</v>
      </c>
      <c r="S276" s="207"/>
      <c r="T276" s="207"/>
      <c r="U276" s="207">
        <v>9.3000000000000007</v>
      </c>
      <c r="V276" s="207">
        <v>25.5</v>
      </c>
      <c r="W276" s="207">
        <v>26.4</v>
      </c>
      <c r="X276" s="207"/>
      <c r="Y276" s="116"/>
      <c r="Z276" s="207"/>
      <c r="AA276" s="207"/>
      <c r="AB276" s="207"/>
      <c r="AC276" s="10">
        <v>4913</v>
      </c>
      <c r="AD276" s="10">
        <v>7050</v>
      </c>
      <c r="AE276" s="10">
        <v>2080</v>
      </c>
      <c r="AF276" s="27">
        <v>13000</v>
      </c>
      <c r="AG276" s="39" t="s">
        <v>184</v>
      </c>
      <c r="AH276" s="205">
        <v>5</v>
      </c>
      <c r="AI276" s="11">
        <v>395</v>
      </c>
      <c r="AJ276" s="11">
        <v>5750</v>
      </c>
      <c r="AK276" s="11">
        <v>400</v>
      </c>
      <c r="AL276" s="11">
        <v>4500</v>
      </c>
      <c r="AM276" s="11">
        <v>32</v>
      </c>
      <c r="AN276" s="11" t="s">
        <v>99</v>
      </c>
      <c r="AO276" s="11" t="s">
        <v>112</v>
      </c>
      <c r="AP276" s="14" t="s">
        <v>133</v>
      </c>
      <c r="AQ276" s="49" t="s">
        <v>152</v>
      </c>
      <c r="AR276" s="40" t="s">
        <v>216</v>
      </c>
      <c r="AS276" s="301" t="s">
        <v>919</v>
      </c>
      <c r="AT276" s="12">
        <v>26</v>
      </c>
      <c r="AU276" s="12">
        <v>18</v>
      </c>
      <c r="AV276" s="12" t="s">
        <v>3805</v>
      </c>
      <c r="AW276" s="30" t="s">
        <v>3803</v>
      </c>
      <c r="AX276" s="12"/>
      <c r="AY276" s="12"/>
      <c r="AZ276" s="12"/>
      <c r="BA276" s="12"/>
      <c r="BB276" s="12"/>
      <c r="BC276" s="12"/>
      <c r="BD276" s="209">
        <v>40.799999999999997</v>
      </c>
      <c r="BE276" s="210">
        <v>62.5</v>
      </c>
      <c r="BF276" s="210">
        <v>43.9</v>
      </c>
      <c r="BG276" s="210">
        <v>66.7</v>
      </c>
      <c r="BH276" s="210">
        <v>40.299999999999997</v>
      </c>
      <c r="BI276" s="210">
        <v>64.7</v>
      </c>
      <c r="BJ276" s="210">
        <v>43.6</v>
      </c>
      <c r="BK276" s="211">
        <v>65.900000000000006</v>
      </c>
      <c r="BL276" s="36" t="s">
        <v>264</v>
      </c>
      <c r="BM276" s="8" t="s">
        <v>940</v>
      </c>
      <c r="BN276" s="8" t="s">
        <v>940</v>
      </c>
      <c r="BO276" s="8" t="s">
        <v>2772</v>
      </c>
      <c r="BP276" s="334" t="s">
        <v>3503</v>
      </c>
      <c r="BQ276" s="300" t="s">
        <v>2546</v>
      </c>
      <c r="BR276" s="300" t="s">
        <v>3041</v>
      </c>
      <c r="BS276" s="300"/>
      <c r="BT276" s="349"/>
      <c r="BU276" s="337" t="s">
        <v>3043</v>
      </c>
      <c r="BV276" s="337" t="s">
        <v>3044</v>
      </c>
      <c r="BW276" s="337" t="s">
        <v>3045</v>
      </c>
      <c r="BX276" s="337" t="s">
        <v>3046</v>
      </c>
      <c r="BY276" s="338" t="s">
        <v>3042</v>
      </c>
      <c r="BZ276" s="338" t="s">
        <v>2472</v>
      </c>
      <c r="CA276" s="338" t="s">
        <v>2471</v>
      </c>
      <c r="CB276" s="348" t="s">
        <v>3033</v>
      </c>
      <c r="CC276" s="339"/>
      <c r="CD276" s="339"/>
      <c r="CE276" s="339"/>
      <c r="CF276" s="339"/>
      <c r="CG276" s="339"/>
      <c r="CH276" s="347" t="s">
        <v>2801</v>
      </c>
      <c r="CI276" s="340" t="s">
        <v>2800</v>
      </c>
      <c r="CJ276" s="340" t="s">
        <v>2800</v>
      </c>
      <c r="CK276" s="340" t="s">
        <v>2800</v>
      </c>
      <c r="CL276" s="340" t="s">
        <v>2794</v>
      </c>
      <c r="CM276" s="340" t="s">
        <v>2800</v>
      </c>
      <c r="CN276" s="340" t="s">
        <v>2796</v>
      </c>
      <c r="CO276" s="340" t="s">
        <v>2794</v>
      </c>
      <c r="CP276" s="340" t="s">
        <v>2794</v>
      </c>
      <c r="CQ276" s="52" t="s">
        <v>1115</v>
      </c>
      <c r="CR276" s="9" t="s">
        <v>2372</v>
      </c>
      <c r="CS276" s="9" t="s">
        <v>2407</v>
      </c>
      <c r="CT276" s="22" t="s">
        <v>918</v>
      </c>
      <c r="CU276" s="54" t="s">
        <v>1684</v>
      </c>
      <c r="CV276" s="68" t="s">
        <v>205</v>
      </c>
      <c r="CW276" s="68" t="s">
        <v>124</v>
      </c>
      <c r="CX276" s="68" t="s">
        <v>122</v>
      </c>
      <c r="CY276" s="68" t="s">
        <v>1642</v>
      </c>
      <c r="CZ276" s="68" t="s">
        <v>230</v>
      </c>
      <c r="DA276" s="68" t="s">
        <v>179</v>
      </c>
      <c r="DB276" s="68" t="s">
        <v>2238</v>
      </c>
      <c r="DC276" s="56" t="s">
        <v>1298</v>
      </c>
      <c r="DD276" s="13"/>
      <c r="DE276" s="13" t="s">
        <v>964</v>
      </c>
      <c r="DF276" s="13" t="s">
        <v>1025</v>
      </c>
      <c r="DG276" s="13"/>
      <c r="DH276" s="47" t="s">
        <v>923</v>
      </c>
      <c r="DI276" s="60" t="s">
        <v>2333</v>
      </c>
      <c r="DJ276" s="64" t="s">
        <v>2336</v>
      </c>
      <c r="DK276" s="301" t="s">
        <v>2337</v>
      </c>
      <c r="DL276" s="301" t="s">
        <v>2305</v>
      </c>
      <c r="DM276" s="302" t="s">
        <v>2338</v>
      </c>
      <c r="DN276" s="67" t="s">
        <v>187</v>
      </c>
      <c r="DO276" s="15" t="s">
        <v>188</v>
      </c>
      <c r="DP276" s="15" t="s">
        <v>934</v>
      </c>
      <c r="DQ276" s="15" t="s">
        <v>3758</v>
      </c>
      <c r="DR276" s="2"/>
    </row>
    <row r="277" spans="2:122">
      <c r="B277" s="299">
        <v>401822608</v>
      </c>
      <c r="C277" s="9" t="s">
        <v>1007</v>
      </c>
      <c r="D277" s="9" t="s">
        <v>1029</v>
      </c>
      <c r="E277" s="8">
        <v>2020</v>
      </c>
      <c r="F277" s="9" t="s">
        <v>3662</v>
      </c>
      <c r="G277" s="22" t="s">
        <v>1707</v>
      </c>
      <c r="H277" s="304">
        <v>52990</v>
      </c>
      <c r="I277" s="305">
        <v>49546</v>
      </c>
      <c r="J277" s="68" t="s">
        <v>2231</v>
      </c>
      <c r="K277" s="69" t="s">
        <v>1726</v>
      </c>
      <c r="L277" s="37" t="s">
        <v>3608</v>
      </c>
      <c r="M277" s="138">
        <v>4</v>
      </c>
      <c r="N277" s="10">
        <v>5</v>
      </c>
      <c r="O277" s="207">
        <v>231.9</v>
      </c>
      <c r="P277" s="207">
        <v>79.900000000000006</v>
      </c>
      <c r="Q277" s="207">
        <v>75.599999999999994</v>
      </c>
      <c r="R277" s="207">
        <v>145</v>
      </c>
      <c r="S277" s="207"/>
      <c r="T277" s="207"/>
      <c r="U277" s="207">
        <v>8.5</v>
      </c>
      <c r="V277" s="207">
        <v>24.1</v>
      </c>
      <c r="W277" s="207">
        <v>23.8</v>
      </c>
      <c r="X277" s="207"/>
      <c r="Y277" s="116"/>
      <c r="Z277" s="207"/>
      <c r="AA277" s="207"/>
      <c r="AB277" s="207"/>
      <c r="AC277" s="10">
        <v>4606</v>
      </c>
      <c r="AD277" s="10">
        <v>6800</v>
      </c>
      <c r="AE277" s="10">
        <v>2140</v>
      </c>
      <c r="AF277" s="27">
        <v>12700</v>
      </c>
      <c r="AG277" s="39" t="s">
        <v>184</v>
      </c>
      <c r="AH277" s="205">
        <v>5</v>
      </c>
      <c r="AI277" s="11">
        <v>395</v>
      </c>
      <c r="AJ277" s="11">
        <v>5750</v>
      </c>
      <c r="AK277" s="11">
        <v>400</v>
      </c>
      <c r="AL277" s="11">
        <v>4500</v>
      </c>
      <c r="AM277" s="11">
        <v>32</v>
      </c>
      <c r="AN277" s="11" t="s">
        <v>99</v>
      </c>
      <c r="AO277" s="11" t="s">
        <v>112</v>
      </c>
      <c r="AP277" s="14" t="s">
        <v>146</v>
      </c>
      <c r="AQ277" s="49" t="s">
        <v>152</v>
      </c>
      <c r="AR277" s="40" t="s">
        <v>216</v>
      </c>
      <c r="AS277" s="301" t="s">
        <v>919</v>
      </c>
      <c r="AT277" s="12">
        <v>26</v>
      </c>
      <c r="AU277" s="12">
        <v>19</v>
      </c>
      <c r="AV277" s="12" t="s">
        <v>3812</v>
      </c>
      <c r="AW277" s="30" t="s">
        <v>3964</v>
      </c>
      <c r="AX277" s="12"/>
      <c r="AY277" s="12"/>
      <c r="AZ277" s="12"/>
      <c r="BA277" s="12"/>
      <c r="BB277" s="12"/>
      <c r="BC277" s="12"/>
      <c r="BD277" s="209">
        <v>40.799999999999997</v>
      </c>
      <c r="BE277" s="210">
        <v>62.5</v>
      </c>
      <c r="BF277" s="210">
        <v>43.9</v>
      </c>
      <c r="BG277" s="210">
        <v>66.7</v>
      </c>
      <c r="BH277" s="210">
        <v>40.4</v>
      </c>
      <c r="BI277" s="210">
        <v>64.7</v>
      </c>
      <c r="BJ277" s="210">
        <v>43.6</v>
      </c>
      <c r="BK277" s="211">
        <v>65.900000000000006</v>
      </c>
      <c r="BL277" s="36" t="s">
        <v>264</v>
      </c>
      <c r="BM277" s="8" t="s">
        <v>940</v>
      </c>
      <c r="BN277" s="8" t="s">
        <v>940</v>
      </c>
      <c r="BO277" s="8" t="s">
        <v>2772</v>
      </c>
      <c r="BP277" s="334" t="s">
        <v>3504</v>
      </c>
      <c r="BQ277" s="300" t="s">
        <v>2546</v>
      </c>
      <c r="BR277" s="300" t="s">
        <v>3041</v>
      </c>
      <c r="BS277" s="300"/>
      <c r="BT277" s="349"/>
      <c r="BU277" s="337" t="s">
        <v>3043</v>
      </c>
      <c r="BV277" s="337" t="s">
        <v>3044</v>
      </c>
      <c r="BW277" s="337" t="s">
        <v>3045</v>
      </c>
      <c r="BX277" s="337" t="s">
        <v>3046</v>
      </c>
      <c r="BY277" s="338" t="s">
        <v>3042</v>
      </c>
      <c r="BZ277" s="338" t="s">
        <v>2472</v>
      </c>
      <c r="CA277" s="338" t="s">
        <v>2471</v>
      </c>
      <c r="CB277" s="348" t="s">
        <v>3033</v>
      </c>
      <c r="CC277" s="339"/>
      <c r="CD277" s="339"/>
      <c r="CE277" s="339"/>
      <c r="CF277" s="339"/>
      <c r="CG277" s="339"/>
      <c r="CH277" s="347" t="s">
        <v>2801</v>
      </c>
      <c r="CI277" s="340" t="s">
        <v>2800</v>
      </c>
      <c r="CJ277" s="340" t="s">
        <v>2800</v>
      </c>
      <c r="CK277" s="340" t="s">
        <v>2800</v>
      </c>
      <c r="CL277" s="340" t="s">
        <v>2794</v>
      </c>
      <c r="CM277" s="340" t="s">
        <v>2800</v>
      </c>
      <c r="CN277" s="340" t="s">
        <v>2796</v>
      </c>
      <c r="CO277" s="340" t="s">
        <v>2794</v>
      </c>
      <c r="CP277" s="340" t="s">
        <v>2794</v>
      </c>
      <c r="CQ277" s="52" t="s">
        <v>1116</v>
      </c>
      <c r="CR277" s="9" t="s">
        <v>2373</v>
      </c>
      <c r="CS277" s="9" t="s">
        <v>2407</v>
      </c>
      <c r="CT277" s="22" t="s">
        <v>918</v>
      </c>
      <c r="CU277" s="54" t="s">
        <v>222</v>
      </c>
      <c r="CV277" s="68" t="s">
        <v>1727</v>
      </c>
      <c r="CW277" s="68" t="s">
        <v>124</v>
      </c>
      <c r="CX277" s="68" t="s">
        <v>122</v>
      </c>
      <c r="CY277" s="68" t="s">
        <v>1643</v>
      </c>
      <c r="CZ277" s="68" t="s">
        <v>988</v>
      </c>
      <c r="DA277" s="68" t="s">
        <v>218</v>
      </c>
      <c r="DB277" s="68" t="s">
        <v>2239</v>
      </c>
      <c r="DC277" s="56" t="s">
        <v>1634</v>
      </c>
      <c r="DD277" s="13"/>
      <c r="DE277" s="13" t="s">
        <v>984</v>
      </c>
      <c r="DF277" s="13" t="s">
        <v>1722</v>
      </c>
      <c r="DG277" s="13"/>
      <c r="DH277" s="47" t="s">
        <v>923</v>
      </c>
      <c r="DI277" s="60" t="s">
        <v>2339</v>
      </c>
      <c r="DJ277" s="64" t="s">
        <v>2340</v>
      </c>
      <c r="DK277" s="301" t="s">
        <v>2341</v>
      </c>
      <c r="DL277" s="301" t="s">
        <v>2342</v>
      </c>
      <c r="DM277" s="302" t="s">
        <v>2343</v>
      </c>
      <c r="DN277" s="67" t="s">
        <v>187</v>
      </c>
      <c r="DO277" s="15" t="s">
        <v>188</v>
      </c>
      <c r="DP277" s="15" t="s">
        <v>934</v>
      </c>
      <c r="DQ277" s="15" t="s">
        <v>3758</v>
      </c>
      <c r="DR277" s="2"/>
    </row>
    <row r="278" spans="2:122">
      <c r="B278" s="299">
        <v>401822606</v>
      </c>
      <c r="C278" s="9" t="s">
        <v>1007</v>
      </c>
      <c r="D278" s="9" t="s">
        <v>1029</v>
      </c>
      <c r="E278" s="8">
        <v>2020</v>
      </c>
      <c r="F278" s="9" t="s">
        <v>3662</v>
      </c>
      <c r="G278" s="22" t="s">
        <v>1708</v>
      </c>
      <c r="H278" s="304">
        <v>53290</v>
      </c>
      <c r="I278" s="305">
        <v>49826</v>
      </c>
      <c r="J278" s="68" t="s">
        <v>2231</v>
      </c>
      <c r="K278" s="69" t="s">
        <v>1726</v>
      </c>
      <c r="L278" s="37" t="s">
        <v>3608</v>
      </c>
      <c r="M278" s="138">
        <v>4</v>
      </c>
      <c r="N278" s="10">
        <v>5</v>
      </c>
      <c r="O278" s="207">
        <v>243.7</v>
      </c>
      <c r="P278" s="207">
        <v>79.900000000000006</v>
      </c>
      <c r="Q278" s="207">
        <v>75.7</v>
      </c>
      <c r="R278" s="207">
        <v>156.80000000000001</v>
      </c>
      <c r="S278" s="207"/>
      <c r="T278" s="207"/>
      <c r="U278" s="207">
        <v>8.4</v>
      </c>
      <c r="V278" s="207">
        <v>23.8</v>
      </c>
      <c r="W278" s="207">
        <v>24.5</v>
      </c>
      <c r="X278" s="207"/>
      <c r="Y278" s="116"/>
      <c r="Z278" s="207"/>
      <c r="AA278" s="207"/>
      <c r="AB278" s="207"/>
      <c r="AC278" s="10">
        <v>4639</v>
      </c>
      <c r="AD278" s="10">
        <v>6950</v>
      </c>
      <c r="AE278" s="10">
        <v>2260</v>
      </c>
      <c r="AF278" s="27">
        <v>13200</v>
      </c>
      <c r="AG278" s="39" t="s">
        <v>184</v>
      </c>
      <c r="AH278" s="205">
        <v>5</v>
      </c>
      <c r="AI278" s="11">
        <v>395</v>
      </c>
      <c r="AJ278" s="11">
        <v>5750</v>
      </c>
      <c r="AK278" s="11">
        <v>400</v>
      </c>
      <c r="AL278" s="11">
        <v>4500</v>
      </c>
      <c r="AM278" s="11">
        <v>32</v>
      </c>
      <c r="AN278" s="11" t="s">
        <v>99</v>
      </c>
      <c r="AO278" s="11" t="s">
        <v>112</v>
      </c>
      <c r="AP278" s="14" t="s">
        <v>146</v>
      </c>
      <c r="AQ278" s="49" t="s">
        <v>152</v>
      </c>
      <c r="AR278" s="40" t="s">
        <v>216</v>
      </c>
      <c r="AS278" s="301" t="s">
        <v>919</v>
      </c>
      <c r="AT278" s="12">
        <v>26</v>
      </c>
      <c r="AU278" s="12">
        <v>19</v>
      </c>
      <c r="AV278" s="12" t="s">
        <v>3812</v>
      </c>
      <c r="AW278" s="30" t="s">
        <v>3964</v>
      </c>
      <c r="AX278" s="12"/>
      <c r="AY278" s="12"/>
      <c r="AZ278" s="12"/>
      <c r="BA278" s="12"/>
      <c r="BB278" s="12"/>
      <c r="BC278" s="12"/>
      <c r="BD278" s="209">
        <v>40.799999999999997</v>
      </c>
      <c r="BE278" s="210">
        <v>62.5</v>
      </c>
      <c r="BF278" s="210">
        <v>43.9</v>
      </c>
      <c r="BG278" s="210">
        <v>66.7</v>
      </c>
      <c r="BH278" s="210">
        <v>40.4</v>
      </c>
      <c r="BI278" s="210">
        <v>64.7</v>
      </c>
      <c r="BJ278" s="210">
        <v>43.6</v>
      </c>
      <c r="BK278" s="211">
        <v>65.900000000000006</v>
      </c>
      <c r="BL278" s="36" t="s">
        <v>264</v>
      </c>
      <c r="BM278" s="8" t="s">
        <v>940</v>
      </c>
      <c r="BN278" s="8" t="s">
        <v>940</v>
      </c>
      <c r="BO278" s="8" t="s">
        <v>2772</v>
      </c>
      <c r="BP278" s="334" t="s">
        <v>3505</v>
      </c>
      <c r="BQ278" s="300" t="s">
        <v>2546</v>
      </c>
      <c r="BR278" s="300" t="s">
        <v>3041</v>
      </c>
      <c r="BS278" s="300"/>
      <c r="BT278" s="349"/>
      <c r="BU278" s="337" t="s">
        <v>3043</v>
      </c>
      <c r="BV278" s="337" t="s">
        <v>3044</v>
      </c>
      <c r="BW278" s="337" t="s">
        <v>3045</v>
      </c>
      <c r="BX278" s="337" t="s">
        <v>3046</v>
      </c>
      <c r="BY278" s="338" t="s">
        <v>3042</v>
      </c>
      <c r="BZ278" s="338" t="s">
        <v>2472</v>
      </c>
      <c r="CA278" s="338" t="s">
        <v>2471</v>
      </c>
      <c r="CB278" s="348" t="s">
        <v>3033</v>
      </c>
      <c r="CC278" s="339"/>
      <c r="CD278" s="339"/>
      <c r="CE278" s="339"/>
      <c r="CF278" s="339"/>
      <c r="CG278" s="339"/>
      <c r="CH278" s="347" t="s">
        <v>2801</v>
      </c>
      <c r="CI278" s="340" t="s">
        <v>2800</v>
      </c>
      <c r="CJ278" s="340" t="s">
        <v>2800</v>
      </c>
      <c r="CK278" s="340" t="s">
        <v>2800</v>
      </c>
      <c r="CL278" s="340" t="s">
        <v>2794</v>
      </c>
      <c r="CM278" s="340" t="s">
        <v>2800</v>
      </c>
      <c r="CN278" s="340" t="s">
        <v>2796</v>
      </c>
      <c r="CO278" s="340" t="s">
        <v>2794</v>
      </c>
      <c r="CP278" s="340" t="s">
        <v>2794</v>
      </c>
      <c r="CQ278" s="52" t="s">
        <v>1116</v>
      </c>
      <c r="CR278" s="9" t="s">
        <v>2374</v>
      </c>
      <c r="CS278" s="9" t="s">
        <v>2407</v>
      </c>
      <c r="CT278" s="22" t="s">
        <v>918</v>
      </c>
      <c r="CU278" s="54" t="s">
        <v>222</v>
      </c>
      <c r="CV278" s="68" t="s">
        <v>1727</v>
      </c>
      <c r="CW278" s="68" t="s">
        <v>124</v>
      </c>
      <c r="CX278" s="68" t="s">
        <v>122</v>
      </c>
      <c r="CY278" s="68" t="s">
        <v>1643</v>
      </c>
      <c r="CZ278" s="68" t="s">
        <v>988</v>
      </c>
      <c r="DA278" s="68" t="s">
        <v>218</v>
      </c>
      <c r="DB278" s="68" t="s">
        <v>2239</v>
      </c>
      <c r="DC278" s="56" t="s">
        <v>1634</v>
      </c>
      <c r="DD278" s="13"/>
      <c r="DE278" s="13" t="s">
        <v>984</v>
      </c>
      <c r="DF278" s="13" t="s">
        <v>1722</v>
      </c>
      <c r="DG278" s="13"/>
      <c r="DH278" s="47" t="s">
        <v>923</v>
      </c>
      <c r="DI278" s="60" t="s">
        <v>2339</v>
      </c>
      <c r="DJ278" s="64" t="s">
        <v>2340</v>
      </c>
      <c r="DK278" s="301" t="s">
        <v>2341</v>
      </c>
      <c r="DL278" s="301" t="s">
        <v>2342</v>
      </c>
      <c r="DM278" s="302" t="s">
        <v>2343</v>
      </c>
      <c r="DN278" s="67" t="s">
        <v>187</v>
      </c>
      <c r="DO278" s="15" t="s">
        <v>188</v>
      </c>
      <c r="DP278" s="15" t="s">
        <v>934</v>
      </c>
      <c r="DQ278" s="15" t="s">
        <v>3758</v>
      </c>
      <c r="DR278" s="2"/>
    </row>
    <row r="279" spans="2:122">
      <c r="B279" s="299">
        <v>401822612</v>
      </c>
      <c r="C279" s="9" t="s">
        <v>1007</v>
      </c>
      <c r="D279" s="9" t="s">
        <v>1029</v>
      </c>
      <c r="E279" s="8">
        <v>2020</v>
      </c>
      <c r="F279" s="9" t="s">
        <v>3662</v>
      </c>
      <c r="G279" s="22" t="s">
        <v>1709</v>
      </c>
      <c r="H279" s="304">
        <v>56415</v>
      </c>
      <c r="I279" s="305">
        <v>52748</v>
      </c>
      <c r="J279" s="68" t="s">
        <v>2231</v>
      </c>
      <c r="K279" s="69" t="s">
        <v>1726</v>
      </c>
      <c r="L279" s="37" t="s">
        <v>3608</v>
      </c>
      <c r="M279" s="138">
        <v>4</v>
      </c>
      <c r="N279" s="10">
        <v>5</v>
      </c>
      <c r="O279" s="207">
        <v>231.9</v>
      </c>
      <c r="P279" s="207">
        <v>79.900000000000006</v>
      </c>
      <c r="Q279" s="207">
        <v>77.2</v>
      </c>
      <c r="R279" s="207">
        <v>145</v>
      </c>
      <c r="S279" s="207"/>
      <c r="T279" s="207"/>
      <c r="U279" s="207">
        <v>9.4</v>
      </c>
      <c r="V279" s="207">
        <v>25.5</v>
      </c>
      <c r="W279" s="207">
        <v>26</v>
      </c>
      <c r="X279" s="207"/>
      <c r="Y279" s="116"/>
      <c r="Z279" s="207"/>
      <c r="AA279" s="207"/>
      <c r="AB279" s="207"/>
      <c r="AC279" s="10">
        <v>4867</v>
      </c>
      <c r="AD279" s="10">
        <v>7000</v>
      </c>
      <c r="AE279" s="10">
        <v>2080</v>
      </c>
      <c r="AF279" s="27">
        <v>12700</v>
      </c>
      <c r="AG279" s="39" t="s">
        <v>184</v>
      </c>
      <c r="AH279" s="205">
        <v>5</v>
      </c>
      <c r="AI279" s="11">
        <v>395</v>
      </c>
      <c r="AJ279" s="11">
        <v>5750</v>
      </c>
      <c r="AK279" s="11">
        <v>400</v>
      </c>
      <c r="AL279" s="11">
        <v>4500</v>
      </c>
      <c r="AM279" s="11">
        <v>32</v>
      </c>
      <c r="AN279" s="11" t="s">
        <v>99</v>
      </c>
      <c r="AO279" s="11" t="s">
        <v>112</v>
      </c>
      <c r="AP279" s="14" t="s">
        <v>133</v>
      </c>
      <c r="AQ279" s="49" t="s">
        <v>152</v>
      </c>
      <c r="AR279" s="40" t="s">
        <v>216</v>
      </c>
      <c r="AS279" s="301" t="s">
        <v>919</v>
      </c>
      <c r="AT279" s="12">
        <v>26</v>
      </c>
      <c r="AU279" s="12">
        <v>18</v>
      </c>
      <c r="AV279" s="12" t="s">
        <v>3805</v>
      </c>
      <c r="AW279" s="30" t="s">
        <v>3803</v>
      </c>
      <c r="AX279" s="12"/>
      <c r="AY279" s="12"/>
      <c r="AZ279" s="12"/>
      <c r="BA279" s="12"/>
      <c r="BB279" s="12"/>
      <c r="BC279" s="12"/>
      <c r="BD279" s="209">
        <v>40.799999999999997</v>
      </c>
      <c r="BE279" s="210">
        <v>62.5</v>
      </c>
      <c r="BF279" s="210">
        <v>43.9</v>
      </c>
      <c r="BG279" s="210">
        <v>66.7</v>
      </c>
      <c r="BH279" s="210">
        <v>40.4</v>
      </c>
      <c r="BI279" s="210">
        <v>64.7</v>
      </c>
      <c r="BJ279" s="210">
        <v>43.6</v>
      </c>
      <c r="BK279" s="211">
        <v>65.900000000000006</v>
      </c>
      <c r="BL279" s="36" t="s">
        <v>264</v>
      </c>
      <c r="BM279" s="8" t="s">
        <v>940</v>
      </c>
      <c r="BN279" s="8" t="s">
        <v>940</v>
      </c>
      <c r="BO279" s="8" t="s">
        <v>2772</v>
      </c>
      <c r="BP279" s="334" t="s">
        <v>3506</v>
      </c>
      <c r="BQ279" s="300" t="s">
        <v>2546</v>
      </c>
      <c r="BR279" s="300" t="s">
        <v>3041</v>
      </c>
      <c r="BS279" s="300"/>
      <c r="BT279" s="349"/>
      <c r="BU279" s="337" t="s">
        <v>3043</v>
      </c>
      <c r="BV279" s="337" t="s">
        <v>3044</v>
      </c>
      <c r="BW279" s="337" t="s">
        <v>3045</v>
      </c>
      <c r="BX279" s="337" t="s">
        <v>3046</v>
      </c>
      <c r="BY279" s="338" t="s">
        <v>3042</v>
      </c>
      <c r="BZ279" s="338" t="s">
        <v>2472</v>
      </c>
      <c r="CA279" s="338" t="s">
        <v>2471</v>
      </c>
      <c r="CB279" s="348" t="s">
        <v>3033</v>
      </c>
      <c r="CC279" s="339"/>
      <c r="CD279" s="339"/>
      <c r="CE279" s="339"/>
      <c r="CF279" s="339"/>
      <c r="CG279" s="339"/>
      <c r="CH279" s="347" t="s">
        <v>2801</v>
      </c>
      <c r="CI279" s="340" t="s">
        <v>2800</v>
      </c>
      <c r="CJ279" s="340" t="s">
        <v>2800</v>
      </c>
      <c r="CK279" s="340" t="s">
        <v>2800</v>
      </c>
      <c r="CL279" s="340" t="s">
        <v>2794</v>
      </c>
      <c r="CM279" s="340" t="s">
        <v>2800</v>
      </c>
      <c r="CN279" s="340" t="s">
        <v>2796</v>
      </c>
      <c r="CO279" s="340" t="s">
        <v>2794</v>
      </c>
      <c r="CP279" s="340" t="s">
        <v>2794</v>
      </c>
      <c r="CQ279" s="52" t="s">
        <v>1116</v>
      </c>
      <c r="CR279" s="9" t="s">
        <v>2371</v>
      </c>
      <c r="CS279" s="9" t="s">
        <v>2407</v>
      </c>
      <c r="CT279" s="22" t="s">
        <v>918</v>
      </c>
      <c r="CU279" s="54" t="s">
        <v>222</v>
      </c>
      <c r="CV279" s="68" t="s">
        <v>1727</v>
      </c>
      <c r="CW279" s="68" t="s">
        <v>124</v>
      </c>
      <c r="CX279" s="68" t="s">
        <v>122</v>
      </c>
      <c r="CY279" s="68" t="s">
        <v>1643</v>
      </c>
      <c r="CZ279" s="68" t="s">
        <v>988</v>
      </c>
      <c r="DA279" s="68" t="s">
        <v>218</v>
      </c>
      <c r="DB279" s="68" t="s">
        <v>2239</v>
      </c>
      <c r="DC279" s="56" t="s">
        <v>1634</v>
      </c>
      <c r="DD279" s="13"/>
      <c r="DE279" s="13" t="s">
        <v>984</v>
      </c>
      <c r="DF279" s="13" t="s">
        <v>1025</v>
      </c>
      <c r="DG279" s="13"/>
      <c r="DH279" s="47" t="s">
        <v>923</v>
      </c>
      <c r="DI279" s="60" t="s">
        <v>2339</v>
      </c>
      <c r="DJ279" s="64" t="s">
        <v>2344</v>
      </c>
      <c r="DK279" s="301" t="s">
        <v>2341</v>
      </c>
      <c r="DL279" s="301" t="s">
        <v>2342</v>
      </c>
      <c r="DM279" s="302" t="s">
        <v>2338</v>
      </c>
      <c r="DN279" s="67" t="s">
        <v>187</v>
      </c>
      <c r="DO279" s="15" t="s">
        <v>188</v>
      </c>
      <c r="DP279" s="15" t="s">
        <v>934</v>
      </c>
      <c r="DQ279" s="15" t="s">
        <v>3758</v>
      </c>
      <c r="DR279" s="2"/>
    </row>
    <row r="280" spans="2:122">
      <c r="B280" s="299">
        <v>401822605</v>
      </c>
      <c r="C280" s="9" t="s">
        <v>1007</v>
      </c>
      <c r="D280" s="9" t="s">
        <v>1029</v>
      </c>
      <c r="E280" s="8">
        <v>2020</v>
      </c>
      <c r="F280" s="9" t="s">
        <v>3662</v>
      </c>
      <c r="G280" s="22" t="s">
        <v>1710</v>
      </c>
      <c r="H280" s="304">
        <v>56715</v>
      </c>
      <c r="I280" s="305">
        <v>53029</v>
      </c>
      <c r="J280" s="68" t="s">
        <v>2231</v>
      </c>
      <c r="K280" s="69" t="s">
        <v>1726</v>
      </c>
      <c r="L280" s="37" t="s">
        <v>3608</v>
      </c>
      <c r="M280" s="138">
        <v>4</v>
      </c>
      <c r="N280" s="10">
        <v>5</v>
      </c>
      <c r="O280" s="207">
        <v>243.7</v>
      </c>
      <c r="P280" s="207">
        <v>79.900000000000006</v>
      </c>
      <c r="Q280" s="207">
        <v>77.3</v>
      </c>
      <c r="R280" s="207">
        <v>156.80000000000001</v>
      </c>
      <c r="S280" s="207"/>
      <c r="T280" s="207"/>
      <c r="U280" s="207">
        <v>9.3000000000000007</v>
      </c>
      <c r="V280" s="207">
        <v>25.5</v>
      </c>
      <c r="W280" s="207">
        <v>26.4</v>
      </c>
      <c r="X280" s="207"/>
      <c r="Y280" s="116"/>
      <c r="Z280" s="207"/>
      <c r="AA280" s="207"/>
      <c r="AB280" s="207"/>
      <c r="AC280" s="10">
        <v>4913</v>
      </c>
      <c r="AD280" s="10">
        <v>7050</v>
      </c>
      <c r="AE280" s="10">
        <v>2080</v>
      </c>
      <c r="AF280" s="27">
        <v>13000</v>
      </c>
      <c r="AG280" s="39" t="s">
        <v>184</v>
      </c>
      <c r="AH280" s="205">
        <v>5</v>
      </c>
      <c r="AI280" s="11">
        <v>395</v>
      </c>
      <c r="AJ280" s="11">
        <v>5750</v>
      </c>
      <c r="AK280" s="11">
        <v>400</v>
      </c>
      <c r="AL280" s="11">
        <v>4500</v>
      </c>
      <c r="AM280" s="11">
        <v>32</v>
      </c>
      <c r="AN280" s="11" t="s">
        <v>99</v>
      </c>
      <c r="AO280" s="11" t="s">
        <v>112</v>
      </c>
      <c r="AP280" s="14" t="s">
        <v>133</v>
      </c>
      <c r="AQ280" s="49" t="s">
        <v>152</v>
      </c>
      <c r="AR280" s="40" t="s">
        <v>216</v>
      </c>
      <c r="AS280" s="301" t="s">
        <v>919</v>
      </c>
      <c r="AT280" s="12">
        <v>26</v>
      </c>
      <c r="AU280" s="12">
        <v>18</v>
      </c>
      <c r="AV280" s="12" t="s">
        <v>3805</v>
      </c>
      <c r="AW280" s="30" t="s">
        <v>3803</v>
      </c>
      <c r="AX280" s="12"/>
      <c r="AY280" s="12"/>
      <c r="AZ280" s="12"/>
      <c r="BA280" s="12"/>
      <c r="BB280" s="12"/>
      <c r="BC280" s="12"/>
      <c r="BD280" s="209">
        <v>40.799999999999997</v>
      </c>
      <c r="BE280" s="210">
        <v>62.5</v>
      </c>
      <c r="BF280" s="210">
        <v>43.9</v>
      </c>
      <c r="BG280" s="210">
        <v>66.7</v>
      </c>
      <c r="BH280" s="210">
        <v>40.4</v>
      </c>
      <c r="BI280" s="210">
        <v>64.7</v>
      </c>
      <c r="BJ280" s="210">
        <v>43.6</v>
      </c>
      <c r="BK280" s="211">
        <v>65.900000000000006</v>
      </c>
      <c r="BL280" s="36" t="s">
        <v>264</v>
      </c>
      <c r="BM280" s="8" t="s">
        <v>940</v>
      </c>
      <c r="BN280" s="8" t="s">
        <v>940</v>
      </c>
      <c r="BO280" s="8" t="s">
        <v>2772</v>
      </c>
      <c r="BP280" s="334" t="s">
        <v>3507</v>
      </c>
      <c r="BQ280" s="300" t="s">
        <v>2546</v>
      </c>
      <c r="BR280" s="300" t="s">
        <v>3041</v>
      </c>
      <c r="BS280" s="300"/>
      <c r="BT280" s="349"/>
      <c r="BU280" s="337" t="s">
        <v>3043</v>
      </c>
      <c r="BV280" s="337" t="s">
        <v>3044</v>
      </c>
      <c r="BW280" s="337" t="s">
        <v>3045</v>
      </c>
      <c r="BX280" s="337" t="s">
        <v>3046</v>
      </c>
      <c r="BY280" s="338" t="s">
        <v>3042</v>
      </c>
      <c r="BZ280" s="338" t="s">
        <v>2472</v>
      </c>
      <c r="CA280" s="338" t="s">
        <v>2471</v>
      </c>
      <c r="CB280" s="348" t="s">
        <v>3033</v>
      </c>
      <c r="CC280" s="339"/>
      <c r="CD280" s="339"/>
      <c r="CE280" s="339"/>
      <c r="CF280" s="339"/>
      <c r="CG280" s="339"/>
      <c r="CH280" s="347" t="s">
        <v>2801</v>
      </c>
      <c r="CI280" s="340" t="s">
        <v>2800</v>
      </c>
      <c r="CJ280" s="340" t="s">
        <v>2800</v>
      </c>
      <c r="CK280" s="340" t="s">
        <v>2800</v>
      </c>
      <c r="CL280" s="340" t="s">
        <v>2794</v>
      </c>
      <c r="CM280" s="340" t="s">
        <v>2800</v>
      </c>
      <c r="CN280" s="340" t="s">
        <v>2796</v>
      </c>
      <c r="CO280" s="340" t="s">
        <v>2794</v>
      </c>
      <c r="CP280" s="340" t="s">
        <v>2794</v>
      </c>
      <c r="CQ280" s="52" t="s">
        <v>1116</v>
      </c>
      <c r="CR280" s="9" t="s">
        <v>2372</v>
      </c>
      <c r="CS280" s="9" t="s">
        <v>2407</v>
      </c>
      <c r="CT280" s="22" t="s">
        <v>918</v>
      </c>
      <c r="CU280" s="54" t="s">
        <v>222</v>
      </c>
      <c r="CV280" s="68" t="s">
        <v>1727</v>
      </c>
      <c r="CW280" s="68" t="s">
        <v>124</v>
      </c>
      <c r="CX280" s="68" t="s">
        <v>122</v>
      </c>
      <c r="CY280" s="68" t="s">
        <v>1643</v>
      </c>
      <c r="CZ280" s="68" t="s">
        <v>988</v>
      </c>
      <c r="DA280" s="68" t="s">
        <v>218</v>
      </c>
      <c r="DB280" s="68" t="s">
        <v>2239</v>
      </c>
      <c r="DC280" s="56" t="s">
        <v>1634</v>
      </c>
      <c r="DD280" s="13"/>
      <c r="DE280" s="13" t="s">
        <v>984</v>
      </c>
      <c r="DF280" s="13" t="s">
        <v>1025</v>
      </c>
      <c r="DG280" s="13"/>
      <c r="DH280" s="47" t="s">
        <v>923</v>
      </c>
      <c r="DI280" s="60" t="s">
        <v>2339</v>
      </c>
      <c r="DJ280" s="64" t="s">
        <v>2344</v>
      </c>
      <c r="DK280" s="301" t="s">
        <v>2341</v>
      </c>
      <c r="DL280" s="301" t="s">
        <v>2342</v>
      </c>
      <c r="DM280" s="302" t="s">
        <v>2338</v>
      </c>
      <c r="DN280" s="67" t="s">
        <v>187</v>
      </c>
      <c r="DO280" s="15" t="s">
        <v>188</v>
      </c>
      <c r="DP280" s="15" t="s">
        <v>934</v>
      </c>
      <c r="DQ280" s="15" t="s">
        <v>3758</v>
      </c>
      <c r="DR280" s="2"/>
    </row>
    <row r="281" spans="2:122">
      <c r="B281" s="299">
        <v>401822607</v>
      </c>
      <c r="C281" s="9" t="s">
        <v>1007</v>
      </c>
      <c r="D281" s="9" t="s">
        <v>1029</v>
      </c>
      <c r="E281" s="8">
        <v>2020</v>
      </c>
      <c r="F281" s="9" t="s">
        <v>3670</v>
      </c>
      <c r="G281" s="22" t="s">
        <v>1711</v>
      </c>
      <c r="H281" s="304">
        <v>55520</v>
      </c>
      <c r="I281" s="305">
        <v>51911</v>
      </c>
      <c r="J281" s="68" t="s">
        <v>2232</v>
      </c>
      <c r="K281" s="69" t="s">
        <v>1728</v>
      </c>
      <c r="L281" s="37" t="s">
        <v>3608</v>
      </c>
      <c r="M281" s="138">
        <v>4</v>
      </c>
      <c r="N281" s="10">
        <v>5</v>
      </c>
      <c r="O281" s="207">
        <v>231.9</v>
      </c>
      <c r="P281" s="207">
        <v>79.900000000000006</v>
      </c>
      <c r="Q281" s="207">
        <v>75.599999999999994</v>
      </c>
      <c r="R281" s="207">
        <v>145</v>
      </c>
      <c r="S281" s="207"/>
      <c r="T281" s="207"/>
      <c r="U281" s="207">
        <v>8.5</v>
      </c>
      <c r="V281" s="207">
        <v>24.1</v>
      </c>
      <c r="W281" s="207">
        <v>23.8</v>
      </c>
      <c r="X281" s="207"/>
      <c r="Y281" s="116"/>
      <c r="Z281" s="207"/>
      <c r="AA281" s="207"/>
      <c r="AB281" s="207"/>
      <c r="AC281" s="10">
        <v>4606</v>
      </c>
      <c r="AD281" s="10">
        <v>6800</v>
      </c>
      <c r="AE281" s="10">
        <v>2140</v>
      </c>
      <c r="AF281" s="27">
        <v>12700</v>
      </c>
      <c r="AG281" s="39" t="s">
        <v>184</v>
      </c>
      <c r="AH281" s="205">
        <v>5</v>
      </c>
      <c r="AI281" s="11">
        <v>395</v>
      </c>
      <c r="AJ281" s="11">
        <v>5750</v>
      </c>
      <c r="AK281" s="11">
        <v>400</v>
      </c>
      <c r="AL281" s="11">
        <v>4500</v>
      </c>
      <c r="AM281" s="11">
        <v>32</v>
      </c>
      <c r="AN281" s="11" t="s">
        <v>99</v>
      </c>
      <c r="AO281" s="11" t="s">
        <v>112</v>
      </c>
      <c r="AP281" s="14" t="s">
        <v>146</v>
      </c>
      <c r="AQ281" s="49" t="s">
        <v>152</v>
      </c>
      <c r="AR281" s="40" t="s">
        <v>216</v>
      </c>
      <c r="AS281" s="301" t="s">
        <v>919</v>
      </c>
      <c r="AT281" s="12">
        <v>26</v>
      </c>
      <c r="AU281" s="12">
        <v>19</v>
      </c>
      <c r="AV281" s="12" t="s">
        <v>3812</v>
      </c>
      <c r="AW281" s="30" t="s">
        <v>3964</v>
      </c>
      <c r="AX281" s="12"/>
      <c r="AY281" s="12"/>
      <c r="AZ281" s="12"/>
      <c r="BA281" s="12"/>
      <c r="BB281" s="12"/>
      <c r="BC281" s="12"/>
      <c r="BD281" s="209">
        <v>40.799999999999997</v>
      </c>
      <c r="BE281" s="210">
        <v>62.5</v>
      </c>
      <c r="BF281" s="210">
        <v>43.9</v>
      </c>
      <c r="BG281" s="210">
        <v>66.7</v>
      </c>
      <c r="BH281" s="210">
        <v>40.4</v>
      </c>
      <c r="BI281" s="210">
        <v>64.7</v>
      </c>
      <c r="BJ281" s="210">
        <v>43.6</v>
      </c>
      <c r="BK281" s="211">
        <v>65.900000000000006</v>
      </c>
      <c r="BL281" s="36" t="s">
        <v>264</v>
      </c>
      <c r="BM281" s="8" t="s">
        <v>940</v>
      </c>
      <c r="BN281" s="8" t="s">
        <v>940</v>
      </c>
      <c r="BO281" s="8" t="s">
        <v>2772</v>
      </c>
      <c r="BP281" s="334" t="s">
        <v>3508</v>
      </c>
      <c r="BQ281" s="300" t="s">
        <v>2546</v>
      </c>
      <c r="BR281" s="300" t="s">
        <v>3041</v>
      </c>
      <c r="BS281" s="300"/>
      <c r="BT281" s="349"/>
      <c r="BU281" s="337" t="s">
        <v>3043</v>
      </c>
      <c r="BV281" s="337" t="s">
        <v>3044</v>
      </c>
      <c r="BW281" s="337" t="s">
        <v>3045</v>
      </c>
      <c r="BX281" s="337" t="s">
        <v>3046</v>
      </c>
      <c r="BY281" s="338" t="s">
        <v>3042</v>
      </c>
      <c r="BZ281" s="338" t="s">
        <v>2472</v>
      </c>
      <c r="CA281" s="338" t="s">
        <v>2471</v>
      </c>
      <c r="CB281" s="348" t="s">
        <v>3033</v>
      </c>
      <c r="CC281" s="339"/>
      <c r="CD281" s="339"/>
      <c r="CE281" s="339"/>
      <c r="CF281" s="339"/>
      <c r="CG281" s="339"/>
      <c r="CH281" s="347" t="s">
        <v>2801</v>
      </c>
      <c r="CI281" s="340" t="s">
        <v>2800</v>
      </c>
      <c r="CJ281" s="340" t="s">
        <v>2800</v>
      </c>
      <c r="CK281" s="340" t="s">
        <v>2800</v>
      </c>
      <c r="CL281" s="340" t="s">
        <v>2794</v>
      </c>
      <c r="CM281" s="340" t="s">
        <v>2800</v>
      </c>
      <c r="CN281" s="340" t="s">
        <v>2796</v>
      </c>
      <c r="CO281" s="340" t="s">
        <v>2794</v>
      </c>
      <c r="CP281" s="340" t="s">
        <v>2794</v>
      </c>
      <c r="CQ281" s="52" t="s">
        <v>1307</v>
      </c>
      <c r="CR281" s="9" t="s">
        <v>2373</v>
      </c>
      <c r="CS281" s="9" t="s">
        <v>2407</v>
      </c>
      <c r="CT281" s="22" t="s">
        <v>918</v>
      </c>
      <c r="CU281" s="54" t="s">
        <v>920</v>
      </c>
      <c r="CV281" s="68" t="s">
        <v>1727</v>
      </c>
      <c r="CW281" s="68" t="s">
        <v>124</v>
      </c>
      <c r="CX281" s="68" t="s">
        <v>122</v>
      </c>
      <c r="CY281" s="68" t="s">
        <v>1643</v>
      </c>
      <c r="CZ281" s="68" t="s">
        <v>988</v>
      </c>
      <c r="DA281" s="68" t="s">
        <v>218</v>
      </c>
      <c r="DB281" s="68" t="s">
        <v>2239</v>
      </c>
      <c r="DC281" s="56" t="s">
        <v>1634</v>
      </c>
      <c r="DD281" s="13"/>
      <c r="DE281" s="13" t="s">
        <v>1712</v>
      </c>
      <c r="DF281" s="13" t="s">
        <v>1022</v>
      </c>
      <c r="DG281" s="13"/>
      <c r="DH281" s="47" t="s">
        <v>923</v>
      </c>
      <c r="DI281" s="60" t="s">
        <v>1016</v>
      </c>
      <c r="DJ281" s="64" t="s">
        <v>2345</v>
      </c>
      <c r="DK281" s="301" t="s">
        <v>2346</v>
      </c>
      <c r="DL281" s="301" t="s">
        <v>2342</v>
      </c>
      <c r="DM281" s="302" t="s">
        <v>2347</v>
      </c>
      <c r="DN281" s="67" t="s">
        <v>187</v>
      </c>
      <c r="DO281" s="15" t="s">
        <v>188</v>
      </c>
      <c r="DP281" s="15" t="s">
        <v>934</v>
      </c>
      <c r="DQ281" s="15" t="s">
        <v>3758</v>
      </c>
      <c r="DR281" s="2"/>
    </row>
    <row r="282" spans="2:122">
      <c r="B282" s="299">
        <v>401822616</v>
      </c>
      <c r="C282" s="9" t="s">
        <v>1007</v>
      </c>
      <c r="D282" s="9" t="s">
        <v>1029</v>
      </c>
      <c r="E282" s="8">
        <v>2020</v>
      </c>
      <c r="F282" s="9" t="s">
        <v>3670</v>
      </c>
      <c r="G282" s="22" t="s">
        <v>1713</v>
      </c>
      <c r="H282" s="304">
        <v>55820</v>
      </c>
      <c r="I282" s="305">
        <v>52191</v>
      </c>
      <c r="J282" s="68" t="s">
        <v>2232</v>
      </c>
      <c r="K282" s="69" t="s">
        <v>1728</v>
      </c>
      <c r="L282" s="37" t="s">
        <v>3608</v>
      </c>
      <c r="M282" s="138">
        <v>4</v>
      </c>
      <c r="N282" s="10">
        <v>5</v>
      </c>
      <c r="O282" s="207">
        <v>243.7</v>
      </c>
      <c r="P282" s="207">
        <v>79.900000000000006</v>
      </c>
      <c r="Q282" s="207">
        <v>75.7</v>
      </c>
      <c r="R282" s="207">
        <v>156.80000000000001</v>
      </c>
      <c r="S282" s="207"/>
      <c r="T282" s="207"/>
      <c r="U282" s="207">
        <v>8.4</v>
      </c>
      <c r="V282" s="207">
        <v>23.8</v>
      </c>
      <c r="W282" s="207">
        <v>24.5</v>
      </c>
      <c r="X282" s="207"/>
      <c r="Y282" s="116"/>
      <c r="Z282" s="207"/>
      <c r="AA282" s="207"/>
      <c r="AB282" s="207"/>
      <c r="AC282" s="10">
        <v>4639</v>
      </c>
      <c r="AD282" s="10">
        <v>6950</v>
      </c>
      <c r="AE282" s="10">
        <v>2260</v>
      </c>
      <c r="AF282" s="27">
        <v>13200</v>
      </c>
      <c r="AG282" s="39" t="s">
        <v>184</v>
      </c>
      <c r="AH282" s="205">
        <v>5</v>
      </c>
      <c r="AI282" s="11">
        <v>395</v>
      </c>
      <c r="AJ282" s="11">
        <v>5750</v>
      </c>
      <c r="AK282" s="11">
        <v>400</v>
      </c>
      <c r="AL282" s="11">
        <v>4500</v>
      </c>
      <c r="AM282" s="11">
        <v>32</v>
      </c>
      <c r="AN282" s="11" t="s">
        <v>99</v>
      </c>
      <c r="AO282" s="11" t="s">
        <v>112</v>
      </c>
      <c r="AP282" s="14" t="s">
        <v>146</v>
      </c>
      <c r="AQ282" s="49" t="s">
        <v>152</v>
      </c>
      <c r="AR282" s="40" t="s">
        <v>216</v>
      </c>
      <c r="AS282" s="301" t="s">
        <v>919</v>
      </c>
      <c r="AT282" s="12">
        <v>26</v>
      </c>
      <c r="AU282" s="12">
        <v>19</v>
      </c>
      <c r="AV282" s="12" t="s">
        <v>3812</v>
      </c>
      <c r="AW282" s="30" t="s">
        <v>3964</v>
      </c>
      <c r="AX282" s="12"/>
      <c r="AY282" s="12"/>
      <c r="AZ282" s="12"/>
      <c r="BA282" s="12"/>
      <c r="BB282" s="12"/>
      <c r="BC282" s="12"/>
      <c r="BD282" s="209">
        <v>40.799999999999997</v>
      </c>
      <c r="BE282" s="210">
        <v>62.5</v>
      </c>
      <c r="BF282" s="210">
        <v>43.9</v>
      </c>
      <c r="BG282" s="210">
        <v>66.7</v>
      </c>
      <c r="BH282" s="210">
        <v>40.4</v>
      </c>
      <c r="BI282" s="210">
        <v>64.7</v>
      </c>
      <c r="BJ282" s="210">
        <v>43.6</v>
      </c>
      <c r="BK282" s="211">
        <v>65.900000000000006</v>
      </c>
      <c r="BL282" s="36" t="s">
        <v>264</v>
      </c>
      <c r="BM282" s="8" t="s">
        <v>940</v>
      </c>
      <c r="BN282" s="8" t="s">
        <v>940</v>
      </c>
      <c r="BO282" s="8" t="s">
        <v>2772</v>
      </c>
      <c r="BP282" s="334" t="s">
        <v>3509</v>
      </c>
      <c r="BQ282" s="300" t="s">
        <v>2546</v>
      </c>
      <c r="BR282" s="300" t="s">
        <v>3041</v>
      </c>
      <c r="BS282" s="300"/>
      <c r="BT282" s="349"/>
      <c r="BU282" s="337" t="s">
        <v>3043</v>
      </c>
      <c r="BV282" s="337" t="s">
        <v>3044</v>
      </c>
      <c r="BW282" s="337" t="s">
        <v>3045</v>
      </c>
      <c r="BX282" s="337" t="s">
        <v>3046</v>
      </c>
      <c r="BY282" s="338" t="s">
        <v>3042</v>
      </c>
      <c r="BZ282" s="338" t="s">
        <v>2472</v>
      </c>
      <c r="CA282" s="338" t="s">
        <v>2471</v>
      </c>
      <c r="CB282" s="348" t="s">
        <v>3033</v>
      </c>
      <c r="CC282" s="339"/>
      <c r="CD282" s="339"/>
      <c r="CE282" s="339"/>
      <c r="CF282" s="339"/>
      <c r="CG282" s="339"/>
      <c r="CH282" s="347" t="s">
        <v>2801</v>
      </c>
      <c r="CI282" s="340" t="s">
        <v>2800</v>
      </c>
      <c r="CJ282" s="340" t="s">
        <v>2800</v>
      </c>
      <c r="CK282" s="340" t="s">
        <v>2800</v>
      </c>
      <c r="CL282" s="340" t="s">
        <v>2794</v>
      </c>
      <c r="CM282" s="340" t="s">
        <v>2800</v>
      </c>
      <c r="CN282" s="340" t="s">
        <v>2796</v>
      </c>
      <c r="CO282" s="340" t="s">
        <v>2794</v>
      </c>
      <c r="CP282" s="340" t="s">
        <v>2794</v>
      </c>
      <c r="CQ282" s="52" t="s">
        <v>1307</v>
      </c>
      <c r="CR282" s="9" t="s">
        <v>2374</v>
      </c>
      <c r="CS282" s="9" t="s">
        <v>2407</v>
      </c>
      <c r="CT282" s="22" t="s">
        <v>918</v>
      </c>
      <c r="CU282" s="54" t="s">
        <v>920</v>
      </c>
      <c r="CV282" s="68" t="s">
        <v>1727</v>
      </c>
      <c r="CW282" s="68" t="s">
        <v>124</v>
      </c>
      <c r="CX282" s="68" t="s">
        <v>122</v>
      </c>
      <c r="CY282" s="68" t="s">
        <v>1643</v>
      </c>
      <c r="CZ282" s="68" t="s">
        <v>988</v>
      </c>
      <c r="DA282" s="68" t="s">
        <v>218</v>
      </c>
      <c r="DB282" s="68" t="s">
        <v>2239</v>
      </c>
      <c r="DC282" s="56" t="s">
        <v>1634</v>
      </c>
      <c r="DD282" s="13"/>
      <c r="DE282" s="13" t="s">
        <v>1712</v>
      </c>
      <c r="DF282" s="13" t="s">
        <v>1022</v>
      </c>
      <c r="DG282" s="13"/>
      <c r="DH282" s="47" t="s">
        <v>923</v>
      </c>
      <c r="DI282" s="60" t="s">
        <v>1016</v>
      </c>
      <c r="DJ282" s="64" t="s">
        <v>2345</v>
      </c>
      <c r="DK282" s="301" t="s">
        <v>2346</v>
      </c>
      <c r="DL282" s="301" t="s">
        <v>2342</v>
      </c>
      <c r="DM282" s="302" t="s">
        <v>2347</v>
      </c>
      <c r="DN282" s="67" t="s">
        <v>187</v>
      </c>
      <c r="DO282" s="15" t="s">
        <v>188</v>
      </c>
      <c r="DP282" s="15" t="s">
        <v>934</v>
      </c>
      <c r="DQ282" s="15" t="s">
        <v>3758</v>
      </c>
      <c r="DR282" s="2"/>
    </row>
    <row r="283" spans="2:122">
      <c r="B283" s="299">
        <v>401822614</v>
      </c>
      <c r="C283" s="9" t="s">
        <v>1007</v>
      </c>
      <c r="D283" s="9" t="s">
        <v>1029</v>
      </c>
      <c r="E283" s="8">
        <v>2020</v>
      </c>
      <c r="F283" s="9" t="s">
        <v>3670</v>
      </c>
      <c r="G283" s="22" t="s">
        <v>1714</v>
      </c>
      <c r="H283" s="304">
        <v>58945</v>
      </c>
      <c r="I283" s="305">
        <v>55114</v>
      </c>
      <c r="J283" s="68" t="s">
        <v>2233</v>
      </c>
      <c r="K283" s="69" t="s">
        <v>1728</v>
      </c>
      <c r="L283" s="37" t="s">
        <v>3608</v>
      </c>
      <c r="M283" s="138">
        <v>4</v>
      </c>
      <c r="N283" s="10">
        <v>5</v>
      </c>
      <c r="O283" s="207">
        <v>231.9</v>
      </c>
      <c r="P283" s="207">
        <v>79.900000000000006</v>
      </c>
      <c r="Q283" s="207">
        <v>77.2</v>
      </c>
      <c r="R283" s="207">
        <v>145</v>
      </c>
      <c r="S283" s="207"/>
      <c r="T283" s="207"/>
      <c r="U283" s="207">
        <v>9.4</v>
      </c>
      <c r="V283" s="207">
        <v>25.5</v>
      </c>
      <c r="W283" s="207">
        <v>26</v>
      </c>
      <c r="X283" s="207"/>
      <c r="Y283" s="116"/>
      <c r="Z283" s="207"/>
      <c r="AA283" s="207"/>
      <c r="AB283" s="207"/>
      <c r="AC283" s="10">
        <v>4867</v>
      </c>
      <c r="AD283" s="10">
        <v>7000</v>
      </c>
      <c r="AE283" s="10">
        <v>2080</v>
      </c>
      <c r="AF283" s="27">
        <v>12700</v>
      </c>
      <c r="AG283" s="39" t="s">
        <v>184</v>
      </c>
      <c r="AH283" s="205">
        <v>5</v>
      </c>
      <c r="AI283" s="11">
        <v>395</v>
      </c>
      <c r="AJ283" s="11">
        <v>5750</v>
      </c>
      <c r="AK283" s="11">
        <v>400</v>
      </c>
      <c r="AL283" s="11">
        <v>4500</v>
      </c>
      <c r="AM283" s="11">
        <v>32</v>
      </c>
      <c r="AN283" s="11" t="s">
        <v>99</v>
      </c>
      <c r="AO283" s="11" t="s">
        <v>112</v>
      </c>
      <c r="AP283" s="14" t="s">
        <v>133</v>
      </c>
      <c r="AQ283" s="49" t="s">
        <v>152</v>
      </c>
      <c r="AR283" s="40" t="s">
        <v>216</v>
      </c>
      <c r="AS283" s="301" t="s">
        <v>919</v>
      </c>
      <c r="AT283" s="12">
        <v>26</v>
      </c>
      <c r="AU283" s="12">
        <v>18</v>
      </c>
      <c r="AV283" s="12" t="s">
        <v>3805</v>
      </c>
      <c r="AW283" s="30" t="s">
        <v>3803</v>
      </c>
      <c r="AX283" s="12"/>
      <c r="AY283" s="12"/>
      <c r="AZ283" s="12"/>
      <c r="BA283" s="12"/>
      <c r="BB283" s="12"/>
      <c r="BC283" s="12"/>
      <c r="BD283" s="209">
        <v>40.799999999999997</v>
      </c>
      <c r="BE283" s="210">
        <v>62.5</v>
      </c>
      <c r="BF283" s="210">
        <v>43.9</v>
      </c>
      <c r="BG283" s="210">
        <v>66.7</v>
      </c>
      <c r="BH283" s="210">
        <v>40.4</v>
      </c>
      <c r="BI283" s="210">
        <v>64.7</v>
      </c>
      <c r="BJ283" s="210">
        <v>43.6</v>
      </c>
      <c r="BK283" s="211">
        <v>65.900000000000006</v>
      </c>
      <c r="BL283" s="36" t="s">
        <v>264</v>
      </c>
      <c r="BM283" s="8" t="s">
        <v>940</v>
      </c>
      <c r="BN283" s="8" t="s">
        <v>940</v>
      </c>
      <c r="BO283" s="8" t="s">
        <v>2772</v>
      </c>
      <c r="BP283" s="334" t="s">
        <v>3510</v>
      </c>
      <c r="BQ283" s="300" t="s">
        <v>2546</v>
      </c>
      <c r="BR283" s="300" t="s">
        <v>3041</v>
      </c>
      <c r="BS283" s="300"/>
      <c r="BT283" s="349"/>
      <c r="BU283" s="337" t="s">
        <v>3043</v>
      </c>
      <c r="BV283" s="337" t="s">
        <v>3044</v>
      </c>
      <c r="BW283" s="337" t="s">
        <v>3045</v>
      </c>
      <c r="BX283" s="337" t="s">
        <v>3046</v>
      </c>
      <c r="BY283" s="338" t="s">
        <v>3042</v>
      </c>
      <c r="BZ283" s="338" t="s">
        <v>2472</v>
      </c>
      <c r="CA283" s="338" t="s">
        <v>2471</v>
      </c>
      <c r="CB283" s="348" t="s">
        <v>3033</v>
      </c>
      <c r="CC283" s="339"/>
      <c r="CD283" s="339"/>
      <c r="CE283" s="339"/>
      <c r="CF283" s="339"/>
      <c r="CG283" s="339"/>
      <c r="CH283" s="347" t="s">
        <v>2801</v>
      </c>
      <c r="CI283" s="340" t="s">
        <v>2800</v>
      </c>
      <c r="CJ283" s="340" t="s">
        <v>2800</v>
      </c>
      <c r="CK283" s="340" t="s">
        <v>2800</v>
      </c>
      <c r="CL283" s="340" t="s">
        <v>2794</v>
      </c>
      <c r="CM283" s="340" t="s">
        <v>2800</v>
      </c>
      <c r="CN283" s="340" t="s">
        <v>2796</v>
      </c>
      <c r="CO283" s="340" t="s">
        <v>2794</v>
      </c>
      <c r="CP283" s="340" t="s">
        <v>2794</v>
      </c>
      <c r="CQ283" s="52" t="s">
        <v>1307</v>
      </c>
      <c r="CR283" s="9" t="s">
        <v>2371</v>
      </c>
      <c r="CS283" s="9" t="s">
        <v>2407</v>
      </c>
      <c r="CT283" s="22" t="s">
        <v>918</v>
      </c>
      <c r="CU283" s="54" t="s">
        <v>920</v>
      </c>
      <c r="CV283" s="68" t="s">
        <v>1727</v>
      </c>
      <c r="CW283" s="68" t="s">
        <v>124</v>
      </c>
      <c r="CX283" s="68" t="s">
        <v>122</v>
      </c>
      <c r="CY283" s="68" t="s">
        <v>1643</v>
      </c>
      <c r="CZ283" s="68" t="s">
        <v>988</v>
      </c>
      <c r="DA283" s="68" t="s">
        <v>218</v>
      </c>
      <c r="DB283" s="68" t="s">
        <v>2239</v>
      </c>
      <c r="DC283" s="56" t="s">
        <v>1634</v>
      </c>
      <c r="DD283" s="13"/>
      <c r="DE283" s="13" t="s">
        <v>1712</v>
      </c>
      <c r="DF283" s="13" t="s">
        <v>1023</v>
      </c>
      <c r="DG283" s="13"/>
      <c r="DH283" s="47" t="s">
        <v>923</v>
      </c>
      <c r="DI283" s="60" t="s">
        <v>1016</v>
      </c>
      <c r="DJ283" s="64" t="s">
        <v>2348</v>
      </c>
      <c r="DK283" s="301" t="s">
        <v>2346</v>
      </c>
      <c r="DL283" s="301" t="s">
        <v>2342</v>
      </c>
      <c r="DM283" s="302" t="s">
        <v>2349</v>
      </c>
      <c r="DN283" s="67" t="s">
        <v>187</v>
      </c>
      <c r="DO283" s="15" t="s">
        <v>188</v>
      </c>
      <c r="DP283" s="15" t="s">
        <v>934</v>
      </c>
      <c r="DQ283" s="15" t="s">
        <v>3758</v>
      </c>
      <c r="DR283" s="2"/>
    </row>
    <row r="284" spans="2:122">
      <c r="B284" s="299">
        <v>401822609</v>
      </c>
      <c r="C284" s="9" t="s">
        <v>1007</v>
      </c>
      <c r="D284" s="9" t="s">
        <v>1029</v>
      </c>
      <c r="E284" s="8">
        <v>2020</v>
      </c>
      <c r="F284" s="9" t="s">
        <v>3670</v>
      </c>
      <c r="G284" s="22" t="s">
        <v>1715</v>
      </c>
      <c r="H284" s="304">
        <v>59245</v>
      </c>
      <c r="I284" s="305">
        <v>55395</v>
      </c>
      <c r="J284" s="68" t="s">
        <v>2233</v>
      </c>
      <c r="K284" s="69" t="s">
        <v>1728</v>
      </c>
      <c r="L284" s="37" t="s">
        <v>3608</v>
      </c>
      <c r="M284" s="138">
        <v>4</v>
      </c>
      <c r="N284" s="10">
        <v>5</v>
      </c>
      <c r="O284" s="207">
        <v>243.7</v>
      </c>
      <c r="P284" s="207">
        <v>79.900000000000006</v>
      </c>
      <c r="Q284" s="207">
        <v>77.3</v>
      </c>
      <c r="R284" s="207">
        <v>156.80000000000001</v>
      </c>
      <c r="S284" s="207"/>
      <c r="T284" s="207"/>
      <c r="U284" s="207">
        <v>9.3000000000000007</v>
      </c>
      <c r="V284" s="207">
        <v>25.5</v>
      </c>
      <c r="W284" s="207">
        <v>26.4</v>
      </c>
      <c r="X284" s="207"/>
      <c r="Y284" s="116"/>
      <c r="Z284" s="207"/>
      <c r="AA284" s="207"/>
      <c r="AB284" s="207"/>
      <c r="AC284" s="10">
        <v>4913</v>
      </c>
      <c r="AD284" s="10">
        <v>7050</v>
      </c>
      <c r="AE284" s="10">
        <v>2080</v>
      </c>
      <c r="AF284" s="27">
        <v>13000</v>
      </c>
      <c r="AG284" s="39" t="s">
        <v>184</v>
      </c>
      <c r="AH284" s="205">
        <v>5</v>
      </c>
      <c r="AI284" s="11">
        <v>395</v>
      </c>
      <c r="AJ284" s="11">
        <v>5750</v>
      </c>
      <c r="AK284" s="11">
        <v>400</v>
      </c>
      <c r="AL284" s="11">
        <v>4500</v>
      </c>
      <c r="AM284" s="11">
        <v>32</v>
      </c>
      <c r="AN284" s="11" t="s">
        <v>99</v>
      </c>
      <c r="AO284" s="11" t="s">
        <v>112</v>
      </c>
      <c r="AP284" s="14" t="s">
        <v>133</v>
      </c>
      <c r="AQ284" s="49" t="s">
        <v>152</v>
      </c>
      <c r="AR284" s="40" t="s">
        <v>216</v>
      </c>
      <c r="AS284" s="301" t="s">
        <v>919</v>
      </c>
      <c r="AT284" s="12">
        <v>26</v>
      </c>
      <c r="AU284" s="12">
        <v>18</v>
      </c>
      <c r="AV284" s="12" t="s">
        <v>3805</v>
      </c>
      <c r="AW284" s="30" t="s">
        <v>3803</v>
      </c>
      <c r="AX284" s="12"/>
      <c r="AY284" s="12"/>
      <c r="AZ284" s="12"/>
      <c r="BA284" s="12"/>
      <c r="BB284" s="12"/>
      <c r="BC284" s="12"/>
      <c r="BD284" s="209">
        <v>40.799999999999997</v>
      </c>
      <c r="BE284" s="210">
        <v>62.5</v>
      </c>
      <c r="BF284" s="210">
        <v>43.9</v>
      </c>
      <c r="BG284" s="210">
        <v>66.7</v>
      </c>
      <c r="BH284" s="210">
        <v>40.4</v>
      </c>
      <c r="BI284" s="210">
        <v>64.7</v>
      </c>
      <c r="BJ284" s="210">
        <v>43.6</v>
      </c>
      <c r="BK284" s="211">
        <v>65.900000000000006</v>
      </c>
      <c r="BL284" s="36" t="s">
        <v>264</v>
      </c>
      <c r="BM284" s="8" t="s">
        <v>940</v>
      </c>
      <c r="BN284" s="8" t="s">
        <v>940</v>
      </c>
      <c r="BO284" s="8" t="s">
        <v>2772</v>
      </c>
      <c r="BP284" s="334" t="s">
        <v>3511</v>
      </c>
      <c r="BQ284" s="300" t="s">
        <v>2546</v>
      </c>
      <c r="BR284" s="300" t="s">
        <v>3041</v>
      </c>
      <c r="BS284" s="300"/>
      <c r="BT284" s="349"/>
      <c r="BU284" s="337" t="s">
        <v>3043</v>
      </c>
      <c r="BV284" s="337" t="s">
        <v>3044</v>
      </c>
      <c r="BW284" s="337" t="s">
        <v>3045</v>
      </c>
      <c r="BX284" s="337" t="s">
        <v>3046</v>
      </c>
      <c r="BY284" s="338" t="s">
        <v>3042</v>
      </c>
      <c r="BZ284" s="338" t="s">
        <v>2472</v>
      </c>
      <c r="CA284" s="338" t="s">
        <v>2471</v>
      </c>
      <c r="CB284" s="348" t="s">
        <v>3033</v>
      </c>
      <c r="CC284" s="339"/>
      <c r="CD284" s="339"/>
      <c r="CE284" s="339"/>
      <c r="CF284" s="339"/>
      <c r="CG284" s="339"/>
      <c r="CH284" s="347" t="s">
        <v>2801</v>
      </c>
      <c r="CI284" s="340" t="s">
        <v>2800</v>
      </c>
      <c r="CJ284" s="340" t="s">
        <v>2800</v>
      </c>
      <c r="CK284" s="340" t="s">
        <v>2800</v>
      </c>
      <c r="CL284" s="340" t="s">
        <v>2794</v>
      </c>
      <c r="CM284" s="340" t="s">
        <v>2800</v>
      </c>
      <c r="CN284" s="340" t="s">
        <v>2796</v>
      </c>
      <c r="CO284" s="340" t="s">
        <v>2794</v>
      </c>
      <c r="CP284" s="340" t="s">
        <v>2794</v>
      </c>
      <c r="CQ284" s="52" t="s">
        <v>1307</v>
      </c>
      <c r="CR284" s="9" t="s">
        <v>2372</v>
      </c>
      <c r="CS284" s="9" t="s">
        <v>2407</v>
      </c>
      <c r="CT284" s="22" t="s">
        <v>918</v>
      </c>
      <c r="CU284" s="54" t="s">
        <v>920</v>
      </c>
      <c r="CV284" s="68" t="s">
        <v>1727</v>
      </c>
      <c r="CW284" s="68" t="s">
        <v>124</v>
      </c>
      <c r="CX284" s="68" t="s">
        <v>122</v>
      </c>
      <c r="CY284" s="68" t="s">
        <v>1643</v>
      </c>
      <c r="CZ284" s="68" t="s">
        <v>988</v>
      </c>
      <c r="DA284" s="68" t="s">
        <v>218</v>
      </c>
      <c r="DB284" s="68" t="s">
        <v>2239</v>
      </c>
      <c r="DC284" s="56" t="s">
        <v>1634</v>
      </c>
      <c r="DD284" s="13"/>
      <c r="DE284" s="13" t="s">
        <v>1712</v>
      </c>
      <c r="DF284" s="13" t="s">
        <v>1023</v>
      </c>
      <c r="DG284" s="13"/>
      <c r="DH284" s="47" t="s">
        <v>923</v>
      </c>
      <c r="DI284" s="60" t="s">
        <v>1016</v>
      </c>
      <c r="DJ284" s="64" t="s">
        <v>2348</v>
      </c>
      <c r="DK284" s="301" t="s">
        <v>2346</v>
      </c>
      <c r="DL284" s="301" t="s">
        <v>2342</v>
      </c>
      <c r="DM284" s="302" t="s">
        <v>2349</v>
      </c>
      <c r="DN284" s="67" t="s">
        <v>187</v>
      </c>
      <c r="DO284" s="15" t="s">
        <v>188</v>
      </c>
      <c r="DP284" s="15" t="s">
        <v>934</v>
      </c>
      <c r="DQ284" s="15" t="s">
        <v>3758</v>
      </c>
      <c r="DR284" s="2"/>
    </row>
    <row r="285" spans="2:122">
      <c r="B285" s="299">
        <v>401822610</v>
      </c>
      <c r="C285" s="9" t="s">
        <v>1007</v>
      </c>
      <c r="D285" s="9" t="s">
        <v>1029</v>
      </c>
      <c r="E285" s="8">
        <v>2020</v>
      </c>
      <c r="F285" s="9" t="s">
        <v>3699</v>
      </c>
      <c r="G285" s="22" t="s">
        <v>1651</v>
      </c>
      <c r="H285" s="304">
        <v>56440</v>
      </c>
      <c r="I285" s="305">
        <v>52772</v>
      </c>
      <c r="J285" s="68" t="s">
        <v>2226</v>
      </c>
      <c r="K285" s="69" t="s">
        <v>2227</v>
      </c>
      <c r="L285" s="37" t="s">
        <v>3608</v>
      </c>
      <c r="M285" s="138">
        <v>4</v>
      </c>
      <c r="N285" s="10">
        <v>5</v>
      </c>
      <c r="O285" s="207">
        <v>231.9</v>
      </c>
      <c r="P285" s="207">
        <v>86.3</v>
      </c>
      <c r="Q285" s="207">
        <v>78.5</v>
      </c>
      <c r="R285" s="207">
        <v>146</v>
      </c>
      <c r="S285" s="207"/>
      <c r="T285" s="207"/>
      <c r="U285" s="207">
        <v>11.5</v>
      </c>
      <c r="V285" s="207">
        <v>30.2</v>
      </c>
      <c r="W285" s="207">
        <v>23</v>
      </c>
      <c r="X285" s="207"/>
      <c r="Y285" s="116"/>
      <c r="Z285" s="207"/>
      <c r="AA285" s="207"/>
      <c r="AB285" s="207"/>
      <c r="AC285" s="10">
        <v>5697</v>
      </c>
      <c r="AD285" s="10">
        <v>7050</v>
      </c>
      <c r="AE285" s="10">
        <v>1200</v>
      </c>
      <c r="AF285" s="27">
        <v>8000</v>
      </c>
      <c r="AG285" s="39" t="s">
        <v>96</v>
      </c>
      <c r="AH285" s="205">
        <v>3.5</v>
      </c>
      <c r="AI285" s="11">
        <v>450</v>
      </c>
      <c r="AJ285" s="11">
        <v>5000</v>
      </c>
      <c r="AK285" s="11">
        <v>510</v>
      </c>
      <c r="AL285" s="11">
        <v>3500</v>
      </c>
      <c r="AM285" s="11">
        <v>24</v>
      </c>
      <c r="AN285" s="11" t="s">
        <v>99</v>
      </c>
      <c r="AO285" s="11" t="s">
        <v>112</v>
      </c>
      <c r="AP285" s="14" t="s">
        <v>133</v>
      </c>
      <c r="AQ285" s="49" t="s">
        <v>152</v>
      </c>
      <c r="AR285" s="40" t="s">
        <v>92</v>
      </c>
      <c r="AS285" s="301" t="s">
        <v>93</v>
      </c>
      <c r="AT285" s="12">
        <v>36</v>
      </c>
      <c r="AU285" s="12">
        <v>16</v>
      </c>
      <c r="AV285" s="12" t="s">
        <v>3936</v>
      </c>
      <c r="AW285" s="30" t="s">
        <v>3960</v>
      </c>
      <c r="AX285" s="12"/>
      <c r="AY285" s="12"/>
      <c r="AZ285" s="12"/>
      <c r="BA285" s="12"/>
      <c r="BB285" s="12"/>
      <c r="BC285" s="12"/>
      <c r="BD285" s="209">
        <v>40.799999999999997</v>
      </c>
      <c r="BE285" s="210">
        <v>62.5</v>
      </c>
      <c r="BF285" s="210">
        <v>43.9</v>
      </c>
      <c r="BG285" s="210">
        <v>66.7</v>
      </c>
      <c r="BH285" s="210">
        <v>40.4</v>
      </c>
      <c r="BI285" s="210">
        <v>64.7</v>
      </c>
      <c r="BJ285" s="210">
        <v>43.6</v>
      </c>
      <c r="BK285" s="211">
        <v>65.900000000000006</v>
      </c>
      <c r="BL285" s="36" t="s">
        <v>264</v>
      </c>
      <c r="BM285" s="8" t="s">
        <v>940</v>
      </c>
      <c r="BN285" s="8" t="s">
        <v>940</v>
      </c>
      <c r="BO285" s="8" t="s">
        <v>2772</v>
      </c>
      <c r="BP285" s="334" t="s">
        <v>3512</v>
      </c>
      <c r="BQ285" s="300" t="s">
        <v>2546</v>
      </c>
      <c r="BR285" s="300" t="s">
        <v>3041</v>
      </c>
      <c r="BS285" s="300"/>
      <c r="BT285" s="349"/>
      <c r="BU285" s="337" t="s">
        <v>3043</v>
      </c>
      <c r="BV285" s="337" t="s">
        <v>3044</v>
      </c>
      <c r="BW285" s="337" t="s">
        <v>3045</v>
      </c>
      <c r="BX285" s="337" t="s">
        <v>3046</v>
      </c>
      <c r="BY285" s="338" t="s">
        <v>3042</v>
      </c>
      <c r="BZ285" s="338" t="s">
        <v>2472</v>
      </c>
      <c r="CA285" s="338" t="s">
        <v>2471</v>
      </c>
      <c r="CB285" s="348" t="s">
        <v>3033</v>
      </c>
      <c r="CC285" s="339"/>
      <c r="CD285" s="339"/>
      <c r="CE285" s="339"/>
      <c r="CF285" s="339"/>
      <c r="CG285" s="339"/>
      <c r="CH285" s="347" t="s">
        <v>2801</v>
      </c>
      <c r="CI285" s="340" t="s">
        <v>2800</v>
      </c>
      <c r="CJ285" s="340" t="s">
        <v>2800</v>
      </c>
      <c r="CK285" s="340" t="s">
        <v>2800</v>
      </c>
      <c r="CL285" s="340" t="s">
        <v>2794</v>
      </c>
      <c r="CM285" s="340" t="s">
        <v>2800</v>
      </c>
      <c r="CN285" s="340" t="s">
        <v>2796</v>
      </c>
      <c r="CO285" s="340" t="s">
        <v>2794</v>
      </c>
      <c r="CP285" s="340" t="s">
        <v>2794</v>
      </c>
      <c r="CQ285" s="52" t="s">
        <v>1652</v>
      </c>
      <c r="CR285" s="9" t="s">
        <v>1650</v>
      </c>
      <c r="CS285" s="9" t="s">
        <v>2407</v>
      </c>
      <c r="CT285" s="22" t="s">
        <v>918</v>
      </c>
      <c r="CU285" s="54" t="s">
        <v>962</v>
      </c>
      <c r="CV285" s="68" t="s">
        <v>130</v>
      </c>
      <c r="CW285" s="68" t="s">
        <v>1015</v>
      </c>
      <c r="CX285" s="68" t="s">
        <v>122</v>
      </c>
      <c r="CY285" s="68" t="s">
        <v>1690</v>
      </c>
      <c r="CZ285" s="68" t="s">
        <v>1723</v>
      </c>
      <c r="DA285" s="68"/>
      <c r="DB285" s="68" t="s">
        <v>2238</v>
      </c>
      <c r="DC285" s="56" t="s">
        <v>231</v>
      </c>
      <c r="DD285" s="13" t="s">
        <v>171</v>
      </c>
      <c r="DE285" s="13" t="s">
        <v>984</v>
      </c>
      <c r="DF285" s="13" t="s">
        <v>1648</v>
      </c>
      <c r="DG285" s="13"/>
      <c r="DH285" s="47" t="s">
        <v>923</v>
      </c>
      <c r="DI285" s="60" t="s">
        <v>2350</v>
      </c>
      <c r="DJ285" s="64" t="s">
        <v>2314</v>
      </c>
      <c r="DK285" s="301" t="s">
        <v>2351</v>
      </c>
      <c r="DL285" s="301" t="s">
        <v>2352</v>
      </c>
      <c r="DM285" s="302" t="s">
        <v>2353</v>
      </c>
      <c r="DN285" s="67" t="s">
        <v>187</v>
      </c>
      <c r="DO285" s="15" t="s">
        <v>188</v>
      </c>
      <c r="DP285" s="15" t="s">
        <v>934</v>
      </c>
      <c r="DQ285" s="15" t="s">
        <v>3758</v>
      </c>
      <c r="DR285" s="2"/>
    </row>
    <row r="286" spans="2:122">
      <c r="B286" s="299">
        <v>401822611</v>
      </c>
      <c r="C286" s="9" t="s">
        <v>1007</v>
      </c>
      <c r="D286" s="9" t="s">
        <v>1029</v>
      </c>
      <c r="E286" s="8">
        <v>2020</v>
      </c>
      <c r="F286" s="9" t="s">
        <v>3632</v>
      </c>
      <c r="G286" s="22" t="s">
        <v>1653</v>
      </c>
      <c r="H286" s="304">
        <v>67735</v>
      </c>
      <c r="I286" s="305">
        <v>63312</v>
      </c>
      <c r="J286" s="68" t="s">
        <v>2234</v>
      </c>
      <c r="K286" s="69" t="s">
        <v>2222</v>
      </c>
      <c r="L286" s="37" t="s">
        <v>3608</v>
      </c>
      <c r="M286" s="138">
        <v>4</v>
      </c>
      <c r="N286" s="10">
        <v>5</v>
      </c>
      <c r="O286" s="207">
        <v>231.9</v>
      </c>
      <c r="P286" s="207">
        <v>79.900000000000006</v>
      </c>
      <c r="Q286" s="207">
        <v>75.599999999999994</v>
      </c>
      <c r="R286" s="207">
        <v>145</v>
      </c>
      <c r="S286" s="207"/>
      <c r="T286" s="207"/>
      <c r="U286" s="207">
        <v>8.5</v>
      </c>
      <c r="V286" s="207">
        <v>24.1</v>
      </c>
      <c r="W286" s="207">
        <v>23.8</v>
      </c>
      <c r="X286" s="207"/>
      <c r="Y286" s="116"/>
      <c r="Z286" s="207"/>
      <c r="AA286" s="207"/>
      <c r="AB286" s="207"/>
      <c r="AC286" s="10">
        <v>4655</v>
      </c>
      <c r="AD286" s="10">
        <v>6750</v>
      </c>
      <c r="AE286" s="10">
        <v>2040</v>
      </c>
      <c r="AF286" s="27">
        <v>12700</v>
      </c>
      <c r="AG286" s="39" t="s">
        <v>96</v>
      </c>
      <c r="AH286" s="205">
        <v>3.5</v>
      </c>
      <c r="AI286" s="11">
        <v>450</v>
      </c>
      <c r="AJ286" s="11">
        <v>5000</v>
      </c>
      <c r="AK286" s="11">
        <v>510</v>
      </c>
      <c r="AL286" s="11">
        <v>3500</v>
      </c>
      <c r="AM286" s="11">
        <v>24</v>
      </c>
      <c r="AN286" s="11" t="s">
        <v>99</v>
      </c>
      <c r="AO286" s="11" t="s">
        <v>112</v>
      </c>
      <c r="AP286" s="14" t="s">
        <v>146</v>
      </c>
      <c r="AQ286" s="49" t="s">
        <v>152</v>
      </c>
      <c r="AR286" s="40" t="s">
        <v>92</v>
      </c>
      <c r="AS286" s="301" t="s">
        <v>93</v>
      </c>
      <c r="AT286" s="12">
        <v>36</v>
      </c>
      <c r="AU286" s="12">
        <v>19</v>
      </c>
      <c r="AV286" s="12" t="s">
        <v>3798</v>
      </c>
      <c r="AW286" s="30" t="s">
        <v>3965</v>
      </c>
      <c r="AX286" s="12"/>
      <c r="AY286" s="12"/>
      <c r="AZ286" s="12"/>
      <c r="BA286" s="12"/>
      <c r="BB286" s="12"/>
      <c r="BC286" s="12"/>
      <c r="BD286" s="209">
        <v>40.799999999999997</v>
      </c>
      <c r="BE286" s="210">
        <v>62.5</v>
      </c>
      <c r="BF286" s="210">
        <v>43.9</v>
      </c>
      <c r="BG286" s="210">
        <v>66.7</v>
      </c>
      <c r="BH286" s="210">
        <v>40.4</v>
      </c>
      <c r="BI286" s="210">
        <v>64.7</v>
      </c>
      <c r="BJ286" s="210">
        <v>43.6</v>
      </c>
      <c r="BK286" s="211">
        <v>65.900000000000006</v>
      </c>
      <c r="BL286" s="36" t="s">
        <v>264</v>
      </c>
      <c r="BM286" s="8" t="s">
        <v>940</v>
      </c>
      <c r="BN286" s="8" t="s">
        <v>940</v>
      </c>
      <c r="BO286" s="8" t="s">
        <v>2772</v>
      </c>
      <c r="BP286" s="334" t="s">
        <v>3513</v>
      </c>
      <c r="BQ286" s="300" t="s">
        <v>2546</v>
      </c>
      <c r="BR286" s="300" t="s">
        <v>3041</v>
      </c>
      <c r="BS286" s="300"/>
      <c r="BT286" s="349"/>
      <c r="BU286" s="337" t="s">
        <v>3043</v>
      </c>
      <c r="BV286" s="337" t="s">
        <v>3044</v>
      </c>
      <c r="BW286" s="337" t="s">
        <v>3045</v>
      </c>
      <c r="BX286" s="337" t="s">
        <v>3046</v>
      </c>
      <c r="BY286" s="338" t="s">
        <v>3042</v>
      </c>
      <c r="BZ286" s="338" t="s">
        <v>2472</v>
      </c>
      <c r="CA286" s="338" t="s">
        <v>2471</v>
      </c>
      <c r="CB286" s="348" t="s">
        <v>3033</v>
      </c>
      <c r="CC286" s="339"/>
      <c r="CD286" s="339"/>
      <c r="CE286" s="339"/>
      <c r="CF286" s="339"/>
      <c r="CG286" s="339"/>
      <c r="CH286" s="347" t="s">
        <v>2801</v>
      </c>
      <c r="CI286" s="340" t="s">
        <v>2800</v>
      </c>
      <c r="CJ286" s="340" t="s">
        <v>2800</v>
      </c>
      <c r="CK286" s="340" t="s">
        <v>2800</v>
      </c>
      <c r="CL286" s="340" t="s">
        <v>2794</v>
      </c>
      <c r="CM286" s="340" t="s">
        <v>2800</v>
      </c>
      <c r="CN286" s="340" t="s">
        <v>2796</v>
      </c>
      <c r="CO286" s="340" t="s">
        <v>2794</v>
      </c>
      <c r="CP286" s="340" t="s">
        <v>2794</v>
      </c>
      <c r="CQ286" s="52" t="s">
        <v>1028</v>
      </c>
      <c r="CR286" s="9" t="s">
        <v>1656</v>
      </c>
      <c r="CS286" s="9" t="s">
        <v>2407</v>
      </c>
      <c r="CT286" s="22" t="s">
        <v>918</v>
      </c>
      <c r="CU286" s="54" t="s">
        <v>920</v>
      </c>
      <c r="CV286" s="68" t="s">
        <v>1727</v>
      </c>
      <c r="CW286" s="68" t="s">
        <v>124</v>
      </c>
      <c r="CX286" s="68" t="s">
        <v>122</v>
      </c>
      <c r="CY286" s="68" t="s">
        <v>1729</v>
      </c>
      <c r="CZ286" s="68" t="s">
        <v>988</v>
      </c>
      <c r="DA286" s="68" t="s">
        <v>218</v>
      </c>
      <c r="DB286" s="68" t="s">
        <v>2239</v>
      </c>
      <c r="DC286" s="56" t="s">
        <v>1654</v>
      </c>
      <c r="DD286" s="13"/>
      <c r="DE286" s="13" t="s">
        <v>1712</v>
      </c>
      <c r="DF286" s="13" t="s">
        <v>1655</v>
      </c>
      <c r="DG286" s="13"/>
      <c r="DH286" s="47" t="s">
        <v>923</v>
      </c>
      <c r="DI286" s="60" t="s">
        <v>1016</v>
      </c>
      <c r="DJ286" s="64" t="s">
        <v>2354</v>
      </c>
      <c r="DK286" s="301" t="s">
        <v>2355</v>
      </c>
      <c r="DL286" s="301" t="s">
        <v>2356</v>
      </c>
      <c r="DM286" s="302" t="s">
        <v>2357</v>
      </c>
      <c r="DN286" s="67" t="s">
        <v>187</v>
      </c>
      <c r="DO286" s="15" t="s">
        <v>188</v>
      </c>
      <c r="DP286" s="15" t="s">
        <v>934</v>
      </c>
      <c r="DQ286" s="15" t="s">
        <v>3758</v>
      </c>
      <c r="DR286" s="2"/>
    </row>
    <row r="287" spans="2:122">
      <c r="B287" s="299">
        <v>401822615</v>
      </c>
      <c r="C287" s="9" t="s">
        <v>1007</v>
      </c>
      <c r="D287" s="9" t="s">
        <v>1029</v>
      </c>
      <c r="E287" s="8">
        <v>2020</v>
      </c>
      <c r="F287" s="9" t="s">
        <v>3632</v>
      </c>
      <c r="G287" s="22" t="s">
        <v>1657</v>
      </c>
      <c r="H287" s="304">
        <v>71160</v>
      </c>
      <c r="I287" s="305">
        <v>66462</v>
      </c>
      <c r="J287" s="68" t="s">
        <v>2234</v>
      </c>
      <c r="K287" s="69" t="s">
        <v>2222</v>
      </c>
      <c r="L287" s="37" t="s">
        <v>3608</v>
      </c>
      <c r="M287" s="138">
        <v>4</v>
      </c>
      <c r="N287" s="10">
        <v>5</v>
      </c>
      <c r="O287" s="207">
        <v>231.9</v>
      </c>
      <c r="P287" s="207">
        <v>79.900000000000006</v>
      </c>
      <c r="Q287" s="207">
        <v>77.2</v>
      </c>
      <c r="R287" s="207">
        <v>145</v>
      </c>
      <c r="S287" s="207"/>
      <c r="T287" s="207"/>
      <c r="U287" s="207">
        <v>9.4</v>
      </c>
      <c r="V287" s="207">
        <v>25.5</v>
      </c>
      <c r="W287" s="207">
        <v>26</v>
      </c>
      <c r="X287" s="207"/>
      <c r="Y287" s="116"/>
      <c r="Z287" s="207"/>
      <c r="AA287" s="207"/>
      <c r="AB287" s="207"/>
      <c r="AC287" s="10">
        <v>4917</v>
      </c>
      <c r="AD287" s="10">
        <v>7000</v>
      </c>
      <c r="AE287" s="10">
        <v>2030</v>
      </c>
      <c r="AF287" s="27">
        <v>12700</v>
      </c>
      <c r="AG287" s="39" t="s">
        <v>96</v>
      </c>
      <c r="AH287" s="205">
        <v>3.5</v>
      </c>
      <c r="AI287" s="11">
        <v>450</v>
      </c>
      <c r="AJ287" s="11">
        <v>5000</v>
      </c>
      <c r="AK287" s="11">
        <v>510</v>
      </c>
      <c r="AL287" s="11">
        <v>3500</v>
      </c>
      <c r="AM287" s="11">
        <v>24</v>
      </c>
      <c r="AN287" s="11" t="s">
        <v>99</v>
      </c>
      <c r="AO287" s="11" t="s">
        <v>112</v>
      </c>
      <c r="AP287" s="14" t="s">
        <v>133</v>
      </c>
      <c r="AQ287" s="49" t="s">
        <v>152</v>
      </c>
      <c r="AR287" s="40" t="s">
        <v>92</v>
      </c>
      <c r="AS287" s="301" t="s">
        <v>93</v>
      </c>
      <c r="AT287" s="12">
        <v>36</v>
      </c>
      <c r="AU287" s="12">
        <v>19</v>
      </c>
      <c r="AV287" s="12" t="s">
        <v>3801</v>
      </c>
      <c r="AW287" s="30" t="s">
        <v>3966</v>
      </c>
      <c r="AX287" s="12"/>
      <c r="AY287" s="12"/>
      <c r="AZ287" s="12"/>
      <c r="BA287" s="12"/>
      <c r="BB287" s="12"/>
      <c r="BC287" s="12"/>
      <c r="BD287" s="209">
        <v>40.799999999999997</v>
      </c>
      <c r="BE287" s="210">
        <v>62.5</v>
      </c>
      <c r="BF287" s="210">
        <v>43.9</v>
      </c>
      <c r="BG287" s="210">
        <v>66.7</v>
      </c>
      <c r="BH287" s="210">
        <v>40.4</v>
      </c>
      <c r="BI287" s="210">
        <v>64.7</v>
      </c>
      <c r="BJ287" s="210">
        <v>43.6</v>
      </c>
      <c r="BK287" s="211">
        <v>65.900000000000006</v>
      </c>
      <c r="BL287" s="36" t="s">
        <v>264</v>
      </c>
      <c r="BM287" s="8" t="s">
        <v>940</v>
      </c>
      <c r="BN287" s="8" t="s">
        <v>940</v>
      </c>
      <c r="BO287" s="8" t="s">
        <v>2772</v>
      </c>
      <c r="BP287" s="334" t="s">
        <v>3514</v>
      </c>
      <c r="BQ287" s="300" t="s">
        <v>2546</v>
      </c>
      <c r="BR287" s="300" t="s">
        <v>3041</v>
      </c>
      <c r="BS287" s="300"/>
      <c r="BT287" s="349"/>
      <c r="BU287" s="337" t="s">
        <v>3043</v>
      </c>
      <c r="BV287" s="337" t="s">
        <v>3044</v>
      </c>
      <c r="BW287" s="337" t="s">
        <v>3045</v>
      </c>
      <c r="BX287" s="337" t="s">
        <v>3046</v>
      </c>
      <c r="BY287" s="338" t="s">
        <v>3042</v>
      </c>
      <c r="BZ287" s="338" t="s">
        <v>2472</v>
      </c>
      <c r="CA287" s="338" t="s">
        <v>2471</v>
      </c>
      <c r="CB287" s="348" t="s">
        <v>3033</v>
      </c>
      <c r="CC287" s="339"/>
      <c r="CD287" s="339"/>
      <c r="CE287" s="339"/>
      <c r="CF287" s="339"/>
      <c r="CG287" s="339"/>
      <c r="CH287" s="347" t="s">
        <v>2801</v>
      </c>
      <c r="CI287" s="340" t="s">
        <v>2800</v>
      </c>
      <c r="CJ287" s="340" t="s">
        <v>2800</v>
      </c>
      <c r="CK287" s="340" t="s">
        <v>2800</v>
      </c>
      <c r="CL287" s="340" t="s">
        <v>2794</v>
      </c>
      <c r="CM287" s="340" t="s">
        <v>2800</v>
      </c>
      <c r="CN287" s="340" t="s">
        <v>2796</v>
      </c>
      <c r="CO287" s="340" t="s">
        <v>2794</v>
      </c>
      <c r="CP287" s="340" t="s">
        <v>2794</v>
      </c>
      <c r="CQ287" s="52" t="s">
        <v>1028</v>
      </c>
      <c r="CR287" s="9" t="s">
        <v>1650</v>
      </c>
      <c r="CS287" s="9" t="s">
        <v>2407</v>
      </c>
      <c r="CT287" s="22" t="s">
        <v>918</v>
      </c>
      <c r="CU287" s="54" t="s">
        <v>920</v>
      </c>
      <c r="CV287" s="68" t="s">
        <v>1727</v>
      </c>
      <c r="CW287" s="68" t="s">
        <v>124</v>
      </c>
      <c r="CX287" s="68" t="s">
        <v>122</v>
      </c>
      <c r="CY287" s="68" t="s">
        <v>1729</v>
      </c>
      <c r="CZ287" s="68" t="s">
        <v>988</v>
      </c>
      <c r="DA287" s="68" t="s">
        <v>218</v>
      </c>
      <c r="DB287" s="68" t="s">
        <v>2239</v>
      </c>
      <c r="DC287" s="56" t="s">
        <v>1654</v>
      </c>
      <c r="DD287" s="13"/>
      <c r="DE287" s="13" t="s">
        <v>1712</v>
      </c>
      <c r="DF287" s="13" t="s">
        <v>1655</v>
      </c>
      <c r="DG287" s="13"/>
      <c r="DH287" s="47" t="s">
        <v>923</v>
      </c>
      <c r="DI287" s="60" t="s">
        <v>1016</v>
      </c>
      <c r="DJ287" s="64" t="s">
        <v>2354</v>
      </c>
      <c r="DK287" s="301" t="s">
        <v>2355</v>
      </c>
      <c r="DL287" s="301" t="s">
        <v>2356</v>
      </c>
      <c r="DM287" s="302" t="s">
        <v>1730</v>
      </c>
      <c r="DN287" s="67" t="s">
        <v>187</v>
      </c>
      <c r="DO287" s="15" t="s">
        <v>188</v>
      </c>
      <c r="DP287" s="15" t="s">
        <v>934</v>
      </c>
      <c r="DQ287" s="15" t="s">
        <v>3758</v>
      </c>
      <c r="DR287" s="2"/>
    </row>
    <row r="288" spans="2:122">
      <c r="B288" s="366">
        <v>200706662</v>
      </c>
      <c r="C288" s="16" t="s">
        <v>1007</v>
      </c>
      <c r="D288" s="16" t="s">
        <v>1029</v>
      </c>
      <c r="E288" s="367">
        <v>2015</v>
      </c>
      <c r="F288" s="16" t="s">
        <v>3637</v>
      </c>
      <c r="G288" s="368" t="s">
        <v>1488</v>
      </c>
      <c r="H288" s="306">
        <v>26030</v>
      </c>
      <c r="I288" s="307">
        <v>24142</v>
      </c>
      <c r="J288" s="350" t="s">
        <v>1489</v>
      </c>
      <c r="K288" s="369" t="s">
        <v>1490</v>
      </c>
      <c r="L288" s="38" t="s">
        <v>3607</v>
      </c>
      <c r="M288" s="370">
        <v>2</v>
      </c>
      <c r="N288" s="371">
        <v>3</v>
      </c>
      <c r="O288" s="208">
        <v>209.3</v>
      </c>
      <c r="P288" s="208">
        <v>79.900000000000006</v>
      </c>
      <c r="Q288" s="208">
        <v>75.2</v>
      </c>
      <c r="R288" s="208">
        <v>122.4</v>
      </c>
      <c r="S288" s="208"/>
      <c r="T288" s="208"/>
      <c r="U288" s="208"/>
      <c r="V288" s="208"/>
      <c r="W288" s="208"/>
      <c r="X288" s="208">
        <v>40.700000000000003</v>
      </c>
      <c r="Y288" s="120"/>
      <c r="Z288" s="208"/>
      <c r="AA288" s="208"/>
      <c r="AB288" s="208"/>
      <c r="AC288" s="371"/>
      <c r="AD288" s="371"/>
      <c r="AE288" s="371"/>
      <c r="AF288" s="28"/>
      <c r="AG288" s="372" t="s">
        <v>96</v>
      </c>
      <c r="AH288" s="206">
        <v>3.5</v>
      </c>
      <c r="AI288" s="373">
        <v>282</v>
      </c>
      <c r="AJ288" s="373">
        <v>6250</v>
      </c>
      <c r="AK288" s="373">
        <v>253</v>
      </c>
      <c r="AL288" s="373">
        <v>4250</v>
      </c>
      <c r="AM288" s="373">
        <v>24</v>
      </c>
      <c r="AN288" s="373" t="s">
        <v>99</v>
      </c>
      <c r="AO288" s="373" t="s">
        <v>112</v>
      </c>
      <c r="AP288" s="374" t="s">
        <v>146</v>
      </c>
      <c r="AQ288" s="50" t="s">
        <v>140</v>
      </c>
      <c r="AR288" s="375" t="s">
        <v>216</v>
      </c>
      <c r="AS288" s="376" t="s">
        <v>919</v>
      </c>
      <c r="AT288" s="377">
        <v>23</v>
      </c>
      <c r="AU288" s="377">
        <v>20</v>
      </c>
      <c r="AV288" s="377" t="s">
        <v>3831</v>
      </c>
      <c r="AW288" s="378" t="s">
        <v>3969</v>
      </c>
      <c r="AX288" s="377"/>
      <c r="AY288" s="377"/>
      <c r="AZ288" s="377"/>
      <c r="BA288" s="377"/>
      <c r="BB288" s="377"/>
      <c r="BC288" s="377"/>
      <c r="BD288" s="379">
        <v>40.799999999999997</v>
      </c>
      <c r="BE288" s="380">
        <v>62.5</v>
      </c>
      <c r="BF288" s="380">
        <v>43.9</v>
      </c>
      <c r="BG288" s="380">
        <v>66.7</v>
      </c>
      <c r="BH288" s="380"/>
      <c r="BI288" s="380"/>
      <c r="BJ288" s="380"/>
      <c r="BK288" s="381"/>
      <c r="BL288" s="44" t="s">
        <v>264</v>
      </c>
      <c r="BM288" s="367" t="s">
        <v>940</v>
      </c>
      <c r="BN288" s="367" t="s">
        <v>940</v>
      </c>
      <c r="BO288" s="367" t="s">
        <v>2772</v>
      </c>
      <c r="BP288" s="382" t="s">
        <v>3431</v>
      </c>
      <c r="BQ288" s="383" t="s">
        <v>2545</v>
      </c>
      <c r="BR288" s="383" t="s">
        <v>2818</v>
      </c>
      <c r="BS288" s="383" t="s">
        <v>2789</v>
      </c>
      <c r="BT288" s="384" t="s">
        <v>3023</v>
      </c>
      <c r="BU288" s="385"/>
      <c r="BV288" s="385"/>
      <c r="BW288" s="385"/>
      <c r="BX288" s="385"/>
      <c r="BY288" s="386"/>
      <c r="BZ288" s="386" t="s">
        <v>2469</v>
      </c>
      <c r="CA288" s="386" t="s">
        <v>2470</v>
      </c>
      <c r="CB288" s="387"/>
      <c r="CC288" s="388"/>
      <c r="CD288" s="388"/>
      <c r="CE288" s="388"/>
      <c r="CF288" s="388"/>
      <c r="CG288" s="388"/>
      <c r="CH288" s="389"/>
      <c r="CI288" s="390"/>
      <c r="CJ288" s="390"/>
      <c r="CK288" s="390"/>
      <c r="CL288" s="390"/>
      <c r="CM288" s="390"/>
      <c r="CN288" s="390"/>
      <c r="CO288" s="390"/>
      <c r="CP288" s="390"/>
      <c r="CQ288" s="53" t="s">
        <v>1036</v>
      </c>
      <c r="CR288" s="16" t="s">
        <v>1499</v>
      </c>
      <c r="CS288" s="16" t="s">
        <v>1491</v>
      </c>
      <c r="CT288" s="368" t="s">
        <v>918</v>
      </c>
      <c r="CU288" s="351" t="s">
        <v>969</v>
      </c>
      <c r="CV288" s="350"/>
      <c r="CW288" s="350" t="s">
        <v>938</v>
      </c>
      <c r="CX288" s="350" t="s">
        <v>160</v>
      </c>
      <c r="CY288" s="350" t="s">
        <v>1492</v>
      </c>
      <c r="CZ288" s="350" t="s">
        <v>947</v>
      </c>
      <c r="DA288" s="350"/>
      <c r="DB288" s="350" t="s">
        <v>945</v>
      </c>
      <c r="DC288" s="57" t="s">
        <v>129</v>
      </c>
      <c r="DD288" s="17"/>
      <c r="DE288" s="17" t="s">
        <v>959</v>
      </c>
      <c r="DF288" s="17" t="s">
        <v>1493</v>
      </c>
      <c r="DG288" s="17"/>
      <c r="DH288" s="391" t="s">
        <v>142</v>
      </c>
      <c r="DI288" s="61" t="s">
        <v>1494</v>
      </c>
      <c r="DJ288" s="65" t="s">
        <v>1495</v>
      </c>
      <c r="DK288" s="376" t="s">
        <v>1496</v>
      </c>
      <c r="DL288" s="376" t="s">
        <v>1497</v>
      </c>
      <c r="DM288" s="392" t="s">
        <v>1498</v>
      </c>
      <c r="DN288" s="393" t="s">
        <v>187</v>
      </c>
      <c r="DO288" s="394" t="s">
        <v>188</v>
      </c>
      <c r="DP288" s="394" t="s">
        <v>934</v>
      </c>
      <c r="DQ288" s="394" t="s">
        <v>3758</v>
      </c>
      <c r="DR288" s="2"/>
    </row>
    <row r="289" spans="2:122">
      <c r="B289" s="299">
        <v>200706668</v>
      </c>
      <c r="C289" s="9" t="s">
        <v>1007</v>
      </c>
      <c r="D289" s="9" t="s">
        <v>1029</v>
      </c>
      <c r="E289" s="8">
        <v>2015</v>
      </c>
      <c r="F289" s="9" t="s">
        <v>3637</v>
      </c>
      <c r="G289" s="22" t="s">
        <v>1500</v>
      </c>
      <c r="H289" s="304">
        <v>26330</v>
      </c>
      <c r="I289" s="305">
        <v>24421</v>
      </c>
      <c r="J289" s="68" t="s">
        <v>1489</v>
      </c>
      <c r="K289" s="69" t="s">
        <v>1490</v>
      </c>
      <c r="L289" s="37" t="s">
        <v>3607</v>
      </c>
      <c r="M289" s="138">
        <v>2</v>
      </c>
      <c r="N289" s="10">
        <v>3</v>
      </c>
      <c r="O289" s="207">
        <v>227.9</v>
      </c>
      <c r="P289" s="207">
        <v>79.900000000000006</v>
      </c>
      <c r="Q289" s="207">
        <v>74.8</v>
      </c>
      <c r="R289" s="207">
        <v>141.1</v>
      </c>
      <c r="S289" s="207"/>
      <c r="T289" s="207"/>
      <c r="U289" s="207"/>
      <c r="V289" s="207"/>
      <c r="W289" s="207"/>
      <c r="X289" s="207">
        <v>46.1</v>
      </c>
      <c r="Y289" s="116"/>
      <c r="Z289" s="207"/>
      <c r="AA289" s="207"/>
      <c r="AB289" s="207"/>
      <c r="AC289" s="10"/>
      <c r="AD289" s="10"/>
      <c r="AE289" s="10"/>
      <c r="AF289" s="27"/>
      <c r="AG289" s="39" t="s">
        <v>96</v>
      </c>
      <c r="AH289" s="205">
        <v>3.5</v>
      </c>
      <c r="AI289" s="11">
        <v>282</v>
      </c>
      <c r="AJ289" s="11">
        <v>6250</v>
      </c>
      <c r="AK289" s="11">
        <v>253</v>
      </c>
      <c r="AL289" s="11">
        <v>4250</v>
      </c>
      <c r="AM289" s="11">
        <v>24</v>
      </c>
      <c r="AN289" s="11" t="s">
        <v>99</v>
      </c>
      <c r="AO289" s="11" t="s">
        <v>112</v>
      </c>
      <c r="AP289" s="14" t="s">
        <v>146</v>
      </c>
      <c r="AQ289" s="49" t="s">
        <v>140</v>
      </c>
      <c r="AR289" s="40" t="s">
        <v>216</v>
      </c>
      <c r="AS289" s="301" t="s">
        <v>919</v>
      </c>
      <c r="AT289" s="12">
        <v>26</v>
      </c>
      <c r="AU289" s="12">
        <v>20</v>
      </c>
      <c r="AV289" s="12" t="s">
        <v>3831</v>
      </c>
      <c r="AW289" s="30" t="s">
        <v>3968</v>
      </c>
      <c r="AX289" s="12"/>
      <c r="AY289" s="12"/>
      <c r="AZ289" s="12"/>
      <c r="BA289" s="12"/>
      <c r="BB289" s="12"/>
      <c r="BC289" s="12"/>
      <c r="BD289" s="209">
        <v>40.799999999999997</v>
      </c>
      <c r="BE289" s="210">
        <v>62.5</v>
      </c>
      <c r="BF289" s="210">
        <v>43.9</v>
      </c>
      <c r="BG289" s="210">
        <v>66.7</v>
      </c>
      <c r="BH289" s="210"/>
      <c r="BI289" s="210"/>
      <c r="BJ289" s="210"/>
      <c r="BK289" s="211"/>
      <c r="BL289" s="36" t="s">
        <v>264</v>
      </c>
      <c r="BM289" s="8" t="s">
        <v>940</v>
      </c>
      <c r="BN289" s="8" t="s">
        <v>940</v>
      </c>
      <c r="BO289" s="8" t="s">
        <v>2772</v>
      </c>
      <c r="BP289" s="334" t="s">
        <v>3432</v>
      </c>
      <c r="BQ289" s="300" t="s">
        <v>2545</v>
      </c>
      <c r="BR289" s="300" t="s">
        <v>2818</v>
      </c>
      <c r="BS289" s="300" t="s">
        <v>2789</v>
      </c>
      <c r="BT289" s="349" t="s">
        <v>3023</v>
      </c>
      <c r="BU289" s="337"/>
      <c r="BV289" s="337"/>
      <c r="BW289" s="337"/>
      <c r="BX289" s="337"/>
      <c r="BY289" s="338"/>
      <c r="BZ289" s="338" t="s">
        <v>2469</v>
      </c>
      <c r="CA289" s="338" t="s">
        <v>2470</v>
      </c>
      <c r="CB289" s="348"/>
      <c r="CC289" s="339"/>
      <c r="CD289" s="339"/>
      <c r="CE289" s="339"/>
      <c r="CF289" s="339"/>
      <c r="CG289" s="339"/>
      <c r="CH289" s="347"/>
      <c r="CI289" s="340"/>
      <c r="CJ289" s="340"/>
      <c r="CK289" s="340"/>
      <c r="CL289" s="340"/>
      <c r="CM289" s="340"/>
      <c r="CN289" s="340"/>
      <c r="CO289" s="340"/>
      <c r="CP289" s="340"/>
      <c r="CQ289" s="52" t="s">
        <v>1036</v>
      </c>
      <c r="CR289" s="9" t="s">
        <v>1504</v>
      </c>
      <c r="CS289" s="9" t="s">
        <v>1491</v>
      </c>
      <c r="CT289" s="22" t="s">
        <v>918</v>
      </c>
      <c r="CU289" s="54" t="s">
        <v>969</v>
      </c>
      <c r="CV289" s="68"/>
      <c r="CW289" s="68" t="s">
        <v>938</v>
      </c>
      <c r="CX289" s="68" t="s">
        <v>160</v>
      </c>
      <c r="CY289" s="68" t="s">
        <v>1492</v>
      </c>
      <c r="CZ289" s="68" t="s">
        <v>947</v>
      </c>
      <c r="DA289" s="68"/>
      <c r="DB289" s="68" t="s">
        <v>945</v>
      </c>
      <c r="DC289" s="56" t="s">
        <v>129</v>
      </c>
      <c r="DD289" s="13"/>
      <c r="DE289" s="13" t="s">
        <v>959</v>
      </c>
      <c r="DF289" s="13" t="s">
        <v>1493</v>
      </c>
      <c r="DG289" s="13"/>
      <c r="DH289" s="47" t="s">
        <v>142</v>
      </c>
      <c r="DI289" s="60" t="s">
        <v>1494</v>
      </c>
      <c r="DJ289" s="64" t="s">
        <v>1501</v>
      </c>
      <c r="DK289" s="301" t="s">
        <v>1502</v>
      </c>
      <c r="DL289" s="301" t="s">
        <v>1497</v>
      </c>
      <c r="DM289" s="302" t="s">
        <v>1503</v>
      </c>
      <c r="DN289" s="67" t="s">
        <v>187</v>
      </c>
      <c r="DO289" s="15" t="s">
        <v>188</v>
      </c>
      <c r="DP289" s="15" t="s">
        <v>934</v>
      </c>
      <c r="DQ289" s="15" t="s">
        <v>3758</v>
      </c>
      <c r="DR289" s="2"/>
    </row>
    <row r="290" spans="2:122">
      <c r="B290" s="299">
        <v>200706665</v>
      </c>
      <c r="C290" s="9" t="s">
        <v>1007</v>
      </c>
      <c r="D290" s="9" t="s">
        <v>1029</v>
      </c>
      <c r="E290" s="8">
        <v>2015</v>
      </c>
      <c r="F290" s="9" t="s">
        <v>3637</v>
      </c>
      <c r="G290" s="22" t="s">
        <v>1505</v>
      </c>
      <c r="H290" s="304">
        <v>30675</v>
      </c>
      <c r="I290" s="305">
        <v>28451</v>
      </c>
      <c r="J290" s="68" t="s">
        <v>1489</v>
      </c>
      <c r="K290" s="69" t="s">
        <v>1490</v>
      </c>
      <c r="L290" s="37" t="s">
        <v>3607</v>
      </c>
      <c r="M290" s="138">
        <v>2</v>
      </c>
      <c r="N290" s="10">
        <v>3</v>
      </c>
      <c r="O290" s="207">
        <v>209.3</v>
      </c>
      <c r="P290" s="207">
        <v>79.900000000000006</v>
      </c>
      <c r="Q290" s="207">
        <v>76.7</v>
      </c>
      <c r="R290" s="207">
        <v>122.4</v>
      </c>
      <c r="S290" s="207"/>
      <c r="T290" s="207"/>
      <c r="U290" s="207"/>
      <c r="V290" s="207"/>
      <c r="W290" s="207"/>
      <c r="X290" s="207">
        <v>40.700000000000003</v>
      </c>
      <c r="Y290" s="116"/>
      <c r="Z290" s="207"/>
      <c r="AA290" s="207"/>
      <c r="AB290" s="207"/>
      <c r="AC290" s="10"/>
      <c r="AD290" s="10"/>
      <c r="AE290" s="10"/>
      <c r="AF290" s="27"/>
      <c r="AG290" s="39" t="s">
        <v>96</v>
      </c>
      <c r="AH290" s="205">
        <v>3.5</v>
      </c>
      <c r="AI290" s="11">
        <v>282</v>
      </c>
      <c r="AJ290" s="11">
        <v>6250</v>
      </c>
      <c r="AK290" s="11">
        <v>253</v>
      </c>
      <c r="AL290" s="11">
        <v>4250</v>
      </c>
      <c r="AM290" s="11">
        <v>24</v>
      </c>
      <c r="AN290" s="11" t="s">
        <v>99</v>
      </c>
      <c r="AO290" s="11" t="s">
        <v>112</v>
      </c>
      <c r="AP290" s="14" t="s">
        <v>133</v>
      </c>
      <c r="AQ290" s="49" t="s">
        <v>140</v>
      </c>
      <c r="AR290" s="40" t="s">
        <v>216</v>
      </c>
      <c r="AS290" s="301" t="s">
        <v>919</v>
      </c>
      <c r="AT290" s="12">
        <v>26</v>
      </c>
      <c r="AU290" s="12">
        <v>19</v>
      </c>
      <c r="AV290" s="12" t="s">
        <v>3812</v>
      </c>
      <c r="AW290" s="30" t="s">
        <v>3964</v>
      </c>
      <c r="AX290" s="12"/>
      <c r="AY290" s="12"/>
      <c r="AZ290" s="12"/>
      <c r="BA290" s="12"/>
      <c r="BB290" s="12"/>
      <c r="BC290" s="12"/>
      <c r="BD290" s="209">
        <v>40.799999999999997</v>
      </c>
      <c r="BE290" s="210">
        <v>62.5</v>
      </c>
      <c r="BF290" s="210">
        <v>43.9</v>
      </c>
      <c r="BG290" s="210">
        <v>66.7</v>
      </c>
      <c r="BH290" s="210"/>
      <c r="BI290" s="210"/>
      <c r="BJ290" s="210"/>
      <c r="BK290" s="211"/>
      <c r="BL290" s="36" t="s">
        <v>264</v>
      </c>
      <c r="BM290" s="8" t="s">
        <v>940</v>
      </c>
      <c r="BN290" s="8" t="s">
        <v>940</v>
      </c>
      <c r="BO290" s="8" t="s">
        <v>2772</v>
      </c>
      <c r="BP290" s="334" t="s">
        <v>3433</v>
      </c>
      <c r="BQ290" s="300" t="s">
        <v>2545</v>
      </c>
      <c r="BR290" s="300" t="s">
        <v>2818</v>
      </c>
      <c r="BS290" s="300" t="s">
        <v>2789</v>
      </c>
      <c r="BT290" s="349" t="s">
        <v>3023</v>
      </c>
      <c r="BU290" s="337"/>
      <c r="BV290" s="337"/>
      <c r="BW290" s="337"/>
      <c r="BX290" s="337"/>
      <c r="BY290" s="338"/>
      <c r="BZ290" s="338" t="s">
        <v>2469</v>
      </c>
      <c r="CA290" s="338" t="s">
        <v>2470</v>
      </c>
      <c r="CB290" s="348"/>
      <c r="CC290" s="339"/>
      <c r="CD290" s="339"/>
      <c r="CE290" s="339"/>
      <c r="CF290" s="339"/>
      <c r="CG290" s="339"/>
      <c r="CH290" s="347"/>
      <c r="CI290" s="340"/>
      <c r="CJ290" s="340"/>
      <c r="CK290" s="340"/>
      <c r="CL290" s="340"/>
      <c r="CM290" s="340"/>
      <c r="CN290" s="340"/>
      <c r="CO290" s="340"/>
      <c r="CP290" s="340"/>
      <c r="CQ290" s="52" t="s">
        <v>1036</v>
      </c>
      <c r="CR290" s="9" t="s">
        <v>1510</v>
      </c>
      <c r="CS290" s="9" t="s">
        <v>1491</v>
      </c>
      <c r="CT290" s="22" t="s">
        <v>918</v>
      </c>
      <c r="CU290" s="54" t="s">
        <v>969</v>
      </c>
      <c r="CV290" s="68"/>
      <c r="CW290" s="68" t="s">
        <v>938</v>
      </c>
      <c r="CX290" s="68" t="s">
        <v>160</v>
      </c>
      <c r="CY290" s="68" t="s">
        <v>1492</v>
      </c>
      <c r="CZ290" s="68" t="s">
        <v>947</v>
      </c>
      <c r="DA290" s="68"/>
      <c r="DB290" s="68" t="s">
        <v>945</v>
      </c>
      <c r="DC290" s="56" t="s">
        <v>129</v>
      </c>
      <c r="DD290" s="13"/>
      <c r="DE290" s="13" t="s">
        <v>959</v>
      </c>
      <c r="DF290" s="13" t="s">
        <v>1506</v>
      </c>
      <c r="DG290" s="13"/>
      <c r="DH290" s="47" t="s">
        <v>142</v>
      </c>
      <c r="DI290" s="60" t="s">
        <v>1494</v>
      </c>
      <c r="DJ290" s="64" t="s">
        <v>1507</v>
      </c>
      <c r="DK290" s="301" t="s">
        <v>1508</v>
      </c>
      <c r="DL290" s="301" t="s">
        <v>1497</v>
      </c>
      <c r="DM290" s="302" t="s">
        <v>1509</v>
      </c>
      <c r="DN290" s="67" t="s">
        <v>187</v>
      </c>
      <c r="DO290" s="15" t="s">
        <v>188</v>
      </c>
      <c r="DP290" s="15" t="s">
        <v>934</v>
      </c>
      <c r="DQ290" s="15" t="s">
        <v>3758</v>
      </c>
      <c r="DR290" s="2"/>
    </row>
    <row r="291" spans="2:122">
      <c r="B291" s="299">
        <v>200706669</v>
      </c>
      <c r="C291" s="9" t="s">
        <v>1007</v>
      </c>
      <c r="D291" s="9" t="s">
        <v>1029</v>
      </c>
      <c r="E291" s="8">
        <v>2015</v>
      </c>
      <c r="F291" s="9" t="s">
        <v>3637</v>
      </c>
      <c r="G291" s="22" t="s">
        <v>1511</v>
      </c>
      <c r="H291" s="304">
        <v>30975</v>
      </c>
      <c r="I291" s="305">
        <v>28729</v>
      </c>
      <c r="J291" s="68" t="s">
        <v>1489</v>
      </c>
      <c r="K291" s="69" t="s">
        <v>1490</v>
      </c>
      <c r="L291" s="37" t="s">
        <v>3607</v>
      </c>
      <c r="M291" s="138">
        <v>2</v>
      </c>
      <c r="N291" s="10">
        <v>3</v>
      </c>
      <c r="O291" s="207">
        <v>227.9</v>
      </c>
      <c r="P291" s="207">
        <v>79.900000000000006</v>
      </c>
      <c r="Q291" s="207">
        <v>76.599999999999994</v>
      </c>
      <c r="R291" s="207">
        <v>141.1</v>
      </c>
      <c r="S291" s="207"/>
      <c r="T291" s="207"/>
      <c r="U291" s="207"/>
      <c r="V291" s="207"/>
      <c r="W291" s="207"/>
      <c r="X291" s="207">
        <v>46.1</v>
      </c>
      <c r="Y291" s="116"/>
      <c r="Z291" s="207"/>
      <c r="AA291" s="207"/>
      <c r="AB291" s="207"/>
      <c r="AC291" s="10"/>
      <c r="AD291" s="10"/>
      <c r="AE291" s="10"/>
      <c r="AF291" s="27"/>
      <c r="AG291" s="39" t="s">
        <v>96</v>
      </c>
      <c r="AH291" s="205">
        <v>3.5</v>
      </c>
      <c r="AI291" s="11">
        <v>282</v>
      </c>
      <c r="AJ291" s="11">
        <v>6250</v>
      </c>
      <c r="AK291" s="11">
        <v>253</v>
      </c>
      <c r="AL291" s="11">
        <v>4250</v>
      </c>
      <c r="AM291" s="11">
        <v>24</v>
      </c>
      <c r="AN291" s="11" t="s">
        <v>99</v>
      </c>
      <c r="AO291" s="11" t="s">
        <v>112</v>
      </c>
      <c r="AP291" s="14" t="s">
        <v>133</v>
      </c>
      <c r="AQ291" s="49" t="s">
        <v>140</v>
      </c>
      <c r="AR291" s="40" t="s">
        <v>216</v>
      </c>
      <c r="AS291" s="301" t="s">
        <v>919</v>
      </c>
      <c r="AT291" s="12">
        <v>36</v>
      </c>
      <c r="AU291" s="12">
        <v>19</v>
      </c>
      <c r="AV291" s="12" t="s">
        <v>3812</v>
      </c>
      <c r="AW291" s="30" t="s">
        <v>3967</v>
      </c>
      <c r="AX291" s="12"/>
      <c r="AY291" s="12"/>
      <c r="AZ291" s="12"/>
      <c r="BA291" s="12"/>
      <c r="BB291" s="12"/>
      <c r="BC291" s="12"/>
      <c r="BD291" s="209">
        <v>40.799999999999997</v>
      </c>
      <c r="BE291" s="210">
        <v>62.5</v>
      </c>
      <c r="BF291" s="210">
        <v>43.9</v>
      </c>
      <c r="BG291" s="210">
        <v>66.7</v>
      </c>
      <c r="BH291" s="210"/>
      <c r="BI291" s="210"/>
      <c r="BJ291" s="210"/>
      <c r="BK291" s="211"/>
      <c r="BL291" s="36" t="s">
        <v>264</v>
      </c>
      <c r="BM291" s="8" t="s">
        <v>940</v>
      </c>
      <c r="BN291" s="8" t="s">
        <v>940</v>
      </c>
      <c r="BO291" s="8" t="s">
        <v>2772</v>
      </c>
      <c r="BP291" s="334" t="s">
        <v>3434</v>
      </c>
      <c r="BQ291" s="300" t="s">
        <v>2545</v>
      </c>
      <c r="BR291" s="300" t="s">
        <v>2818</v>
      </c>
      <c r="BS291" s="300" t="s">
        <v>2789</v>
      </c>
      <c r="BT291" s="349" t="s">
        <v>3023</v>
      </c>
      <c r="BU291" s="337"/>
      <c r="BV291" s="337"/>
      <c r="BW291" s="337"/>
      <c r="BX291" s="337"/>
      <c r="BY291" s="338"/>
      <c r="BZ291" s="338" t="s">
        <v>2469</v>
      </c>
      <c r="CA291" s="338" t="s">
        <v>2470</v>
      </c>
      <c r="CB291" s="348"/>
      <c r="CC291" s="339"/>
      <c r="CD291" s="339"/>
      <c r="CE291" s="339"/>
      <c r="CF291" s="339"/>
      <c r="CG291" s="339"/>
      <c r="CH291" s="347"/>
      <c r="CI291" s="340"/>
      <c r="CJ291" s="340"/>
      <c r="CK291" s="340"/>
      <c r="CL291" s="340"/>
      <c r="CM291" s="340"/>
      <c r="CN291" s="340"/>
      <c r="CO291" s="340"/>
      <c r="CP291" s="340"/>
      <c r="CQ291" s="52" t="s">
        <v>1036</v>
      </c>
      <c r="CR291" s="9" t="s">
        <v>1515</v>
      </c>
      <c r="CS291" s="9" t="s">
        <v>1491</v>
      </c>
      <c r="CT291" s="22" t="s">
        <v>918</v>
      </c>
      <c r="CU291" s="54" t="s">
        <v>969</v>
      </c>
      <c r="CV291" s="68"/>
      <c r="CW291" s="68" t="s">
        <v>938</v>
      </c>
      <c r="CX291" s="68" t="s">
        <v>160</v>
      </c>
      <c r="CY291" s="68" t="s">
        <v>1492</v>
      </c>
      <c r="CZ291" s="68" t="s">
        <v>947</v>
      </c>
      <c r="DA291" s="68"/>
      <c r="DB291" s="68" t="s">
        <v>945</v>
      </c>
      <c r="DC291" s="56" t="s">
        <v>129</v>
      </c>
      <c r="DD291" s="13"/>
      <c r="DE291" s="13" t="s">
        <v>959</v>
      </c>
      <c r="DF291" s="13" t="s">
        <v>1506</v>
      </c>
      <c r="DG291" s="13"/>
      <c r="DH291" s="47" t="s">
        <v>142</v>
      </c>
      <c r="DI291" s="60" t="s">
        <v>1494</v>
      </c>
      <c r="DJ291" s="64" t="s">
        <v>1512</v>
      </c>
      <c r="DK291" s="301" t="s">
        <v>1513</v>
      </c>
      <c r="DL291" s="301" t="s">
        <v>1497</v>
      </c>
      <c r="DM291" s="302" t="s">
        <v>1514</v>
      </c>
      <c r="DN291" s="67" t="s">
        <v>187</v>
      </c>
      <c r="DO291" s="15" t="s">
        <v>188</v>
      </c>
      <c r="DP291" s="15" t="s">
        <v>934</v>
      </c>
      <c r="DQ291" s="15" t="s">
        <v>3758</v>
      </c>
      <c r="DR291" s="2"/>
    </row>
    <row r="292" spans="2:122">
      <c r="B292" s="299">
        <v>200706667</v>
      </c>
      <c r="C292" s="9" t="s">
        <v>1007</v>
      </c>
      <c r="D292" s="9" t="s">
        <v>1029</v>
      </c>
      <c r="E292" s="8">
        <v>2015</v>
      </c>
      <c r="F292" s="9" t="s">
        <v>3636</v>
      </c>
      <c r="G292" s="22" t="s">
        <v>1516</v>
      </c>
      <c r="H292" s="304">
        <v>31320</v>
      </c>
      <c r="I292" s="305">
        <v>28424</v>
      </c>
      <c r="J292" s="68" t="s">
        <v>1517</v>
      </c>
      <c r="K292" s="69" t="s">
        <v>1518</v>
      </c>
      <c r="L292" s="37" t="s">
        <v>3607</v>
      </c>
      <c r="M292" s="138">
        <v>2</v>
      </c>
      <c r="N292" s="10">
        <v>3</v>
      </c>
      <c r="O292" s="207">
        <v>209.3</v>
      </c>
      <c r="P292" s="207">
        <v>79.900000000000006</v>
      </c>
      <c r="Q292" s="207">
        <v>75.2</v>
      </c>
      <c r="R292" s="207">
        <v>122.4</v>
      </c>
      <c r="S292" s="207"/>
      <c r="T292" s="207"/>
      <c r="U292" s="207"/>
      <c r="V292" s="207"/>
      <c r="W292" s="207"/>
      <c r="X292" s="207">
        <v>40.700000000000003</v>
      </c>
      <c r="Y292" s="116"/>
      <c r="Z292" s="207"/>
      <c r="AA292" s="207"/>
      <c r="AB292" s="207"/>
      <c r="AC292" s="10"/>
      <c r="AD292" s="10"/>
      <c r="AE292" s="10"/>
      <c r="AF292" s="27"/>
      <c r="AG292" s="39" t="s">
        <v>96</v>
      </c>
      <c r="AH292" s="205">
        <v>3.5</v>
      </c>
      <c r="AI292" s="11">
        <v>282</v>
      </c>
      <c r="AJ292" s="11">
        <v>6250</v>
      </c>
      <c r="AK292" s="11">
        <v>253</v>
      </c>
      <c r="AL292" s="11">
        <v>4250</v>
      </c>
      <c r="AM292" s="11">
        <v>24</v>
      </c>
      <c r="AN292" s="11" t="s">
        <v>99</v>
      </c>
      <c r="AO292" s="11" t="s">
        <v>112</v>
      </c>
      <c r="AP292" s="14" t="s">
        <v>146</v>
      </c>
      <c r="AQ292" s="49" t="s">
        <v>140</v>
      </c>
      <c r="AR292" s="40" t="s">
        <v>216</v>
      </c>
      <c r="AS292" s="301" t="s">
        <v>919</v>
      </c>
      <c r="AT292" s="12">
        <v>23</v>
      </c>
      <c r="AU292" s="12">
        <v>20</v>
      </c>
      <c r="AV292" s="12" t="s">
        <v>3831</v>
      </c>
      <c r="AW292" s="30" t="s">
        <v>3969</v>
      </c>
      <c r="AX292" s="12"/>
      <c r="AY292" s="12"/>
      <c r="AZ292" s="12"/>
      <c r="BA292" s="12"/>
      <c r="BB292" s="12"/>
      <c r="BC292" s="12"/>
      <c r="BD292" s="209">
        <v>40.799999999999997</v>
      </c>
      <c r="BE292" s="210">
        <v>62.5</v>
      </c>
      <c r="BF292" s="210">
        <v>43.9</v>
      </c>
      <c r="BG292" s="210">
        <v>66.7</v>
      </c>
      <c r="BH292" s="210"/>
      <c r="BI292" s="210"/>
      <c r="BJ292" s="210"/>
      <c r="BK292" s="211"/>
      <c r="BL292" s="36" t="s">
        <v>264</v>
      </c>
      <c r="BM292" s="8" t="s">
        <v>940</v>
      </c>
      <c r="BN292" s="8" t="s">
        <v>940</v>
      </c>
      <c r="BO292" s="8" t="s">
        <v>2772</v>
      </c>
      <c r="BP292" s="334" t="s">
        <v>3435</v>
      </c>
      <c r="BQ292" s="300" t="s">
        <v>2545</v>
      </c>
      <c r="BR292" s="300" t="s">
        <v>2818</v>
      </c>
      <c r="BS292" s="300" t="s">
        <v>2789</v>
      </c>
      <c r="BT292" s="349" t="s">
        <v>3023</v>
      </c>
      <c r="BU292" s="337"/>
      <c r="BV292" s="337"/>
      <c r="BW292" s="337"/>
      <c r="BX292" s="337"/>
      <c r="BY292" s="338"/>
      <c r="BZ292" s="338" t="s">
        <v>2469</v>
      </c>
      <c r="CA292" s="338" t="s">
        <v>2470</v>
      </c>
      <c r="CB292" s="348"/>
      <c r="CC292" s="339"/>
      <c r="CD292" s="339"/>
      <c r="CE292" s="339"/>
      <c r="CF292" s="339"/>
      <c r="CG292" s="339"/>
      <c r="CH292" s="347"/>
      <c r="CI292" s="340"/>
      <c r="CJ292" s="340"/>
      <c r="CK292" s="340"/>
      <c r="CL292" s="340"/>
      <c r="CM292" s="340"/>
      <c r="CN292" s="340"/>
      <c r="CO292" s="340"/>
      <c r="CP292" s="340"/>
      <c r="CQ292" s="52" t="s">
        <v>1037</v>
      </c>
      <c r="CR292" s="9" t="s">
        <v>1499</v>
      </c>
      <c r="CS292" s="9" t="s">
        <v>1491</v>
      </c>
      <c r="CT292" s="22" t="s">
        <v>918</v>
      </c>
      <c r="CU292" s="54" t="s">
        <v>1519</v>
      </c>
      <c r="CV292" s="68"/>
      <c r="CW292" s="68" t="s">
        <v>1015</v>
      </c>
      <c r="CX292" s="68" t="s">
        <v>181</v>
      </c>
      <c r="CY292" s="68" t="s">
        <v>1520</v>
      </c>
      <c r="CZ292" s="68" t="s">
        <v>910</v>
      </c>
      <c r="DA292" s="68"/>
      <c r="DB292" s="68" t="s">
        <v>169</v>
      </c>
      <c r="DC292" s="56" t="s">
        <v>1013</v>
      </c>
      <c r="DD292" s="13"/>
      <c r="DE292" s="13"/>
      <c r="DF292" s="13" t="s">
        <v>1521</v>
      </c>
      <c r="DG292" s="13"/>
      <c r="DH292" s="47" t="s">
        <v>142</v>
      </c>
      <c r="DI292" s="60" t="s">
        <v>1522</v>
      </c>
      <c r="DJ292" s="64" t="s">
        <v>1523</v>
      </c>
      <c r="DK292" s="301" t="s">
        <v>1524</v>
      </c>
      <c r="DL292" s="301" t="s">
        <v>1525</v>
      </c>
      <c r="DM292" s="302" t="s">
        <v>1526</v>
      </c>
      <c r="DN292" s="67" t="s">
        <v>187</v>
      </c>
      <c r="DO292" s="15" t="s">
        <v>188</v>
      </c>
      <c r="DP292" s="15" t="s">
        <v>934</v>
      </c>
      <c r="DQ292" s="15" t="s">
        <v>3758</v>
      </c>
      <c r="DR292" s="2"/>
    </row>
    <row r="293" spans="2:122">
      <c r="B293" s="299">
        <v>200706664</v>
      </c>
      <c r="C293" s="9" t="s">
        <v>1007</v>
      </c>
      <c r="D293" s="9" t="s">
        <v>1029</v>
      </c>
      <c r="E293" s="8">
        <v>2015</v>
      </c>
      <c r="F293" s="9" t="s">
        <v>3636</v>
      </c>
      <c r="G293" s="22" t="s">
        <v>1527</v>
      </c>
      <c r="H293" s="304">
        <v>31625</v>
      </c>
      <c r="I293" s="305">
        <v>28699</v>
      </c>
      <c r="J293" s="68" t="s">
        <v>1517</v>
      </c>
      <c r="K293" s="69" t="s">
        <v>1518</v>
      </c>
      <c r="L293" s="37" t="s">
        <v>3607</v>
      </c>
      <c r="M293" s="138">
        <v>2</v>
      </c>
      <c r="N293" s="10">
        <v>3</v>
      </c>
      <c r="O293" s="207">
        <v>227.9</v>
      </c>
      <c r="P293" s="207">
        <v>79.900000000000006</v>
      </c>
      <c r="Q293" s="207">
        <v>74.8</v>
      </c>
      <c r="R293" s="207">
        <v>141.1</v>
      </c>
      <c r="S293" s="207"/>
      <c r="T293" s="207"/>
      <c r="U293" s="207"/>
      <c r="V293" s="207"/>
      <c r="W293" s="207"/>
      <c r="X293" s="207">
        <v>46.1</v>
      </c>
      <c r="Y293" s="116"/>
      <c r="Z293" s="207"/>
      <c r="AA293" s="207"/>
      <c r="AB293" s="207"/>
      <c r="AC293" s="10"/>
      <c r="AD293" s="10"/>
      <c r="AE293" s="10"/>
      <c r="AF293" s="27"/>
      <c r="AG293" s="39" t="s">
        <v>96</v>
      </c>
      <c r="AH293" s="205">
        <v>3.5</v>
      </c>
      <c r="AI293" s="11">
        <v>282</v>
      </c>
      <c r="AJ293" s="11">
        <v>6250</v>
      </c>
      <c r="AK293" s="11">
        <v>253</v>
      </c>
      <c r="AL293" s="11">
        <v>4250</v>
      </c>
      <c r="AM293" s="11">
        <v>24</v>
      </c>
      <c r="AN293" s="11" t="s">
        <v>99</v>
      </c>
      <c r="AO293" s="11" t="s">
        <v>112</v>
      </c>
      <c r="AP293" s="14" t="s">
        <v>146</v>
      </c>
      <c r="AQ293" s="49" t="s">
        <v>140</v>
      </c>
      <c r="AR293" s="40" t="s">
        <v>216</v>
      </c>
      <c r="AS293" s="301" t="s">
        <v>919</v>
      </c>
      <c r="AT293" s="12">
        <v>26</v>
      </c>
      <c r="AU293" s="12">
        <v>20</v>
      </c>
      <c r="AV293" s="12" t="s">
        <v>3831</v>
      </c>
      <c r="AW293" s="30" t="s">
        <v>3968</v>
      </c>
      <c r="AX293" s="12"/>
      <c r="AY293" s="12"/>
      <c r="AZ293" s="12"/>
      <c r="BA293" s="12"/>
      <c r="BB293" s="12"/>
      <c r="BC293" s="12"/>
      <c r="BD293" s="209">
        <v>40.700000000000003</v>
      </c>
      <c r="BE293" s="210">
        <v>62.5</v>
      </c>
      <c r="BF293" s="210">
        <v>43.9</v>
      </c>
      <c r="BG293" s="210">
        <v>66.7</v>
      </c>
      <c r="BH293" s="210"/>
      <c r="BI293" s="210"/>
      <c r="BJ293" s="210"/>
      <c r="BK293" s="211"/>
      <c r="BL293" s="36" t="s">
        <v>264</v>
      </c>
      <c r="BM293" s="8" t="s">
        <v>940</v>
      </c>
      <c r="BN293" s="8" t="s">
        <v>940</v>
      </c>
      <c r="BO293" s="8" t="s">
        <v>2772</v>
      </c>
      <c r="BP293" s="334" t="s">
        <v>3436</v>
      </c>
      <c r="BQ293" s="300" t="s">
        <v>2545</v>
      </c>
      <c r="BR293" s="300" t="s">
        <v>2818</v>
      </c>
      <c r="BS293" s="300" t="s">
        <v>2789</v>
      </c>
      <c r="BT293" s="349" t="s">
        <v>3023</v>
      </c>
      <c r="BU293" s="337"/>
      <c r="BV293" s="337"/>
      <c r="BW293" s="337"/>
      <c r="BX293" s="337"/>
      <c r="BY293" s="338"/>
      <c r="BZ293" s="338" t="s">
        <v>2469</v>
      </c>
      <c r="CA293" s="338" t="s">
        <v>2470</v>
      </c>
      <c r="CB293" s="348"/>
      <c r="CC293" s="339"/>
      <c r="CD293" s="339"/>
      <c r="CE293" s="339"/>
      <c r="CF293" s="339"/>
      <c r="CG293" s="339"/>
      <c r="CH293" s="347"/>
      <c r="CI293" s="340"/>
      <c r="CJ293" s="340"/>
      <c r="CK293" s="340"/>
      <c r="CL293" s="340"/>
      <c r="CM293" s="340"/>
      <c r="CN293" s="340"/>
      <c r="CO293" s="340"/>
      <c r="CP293" s="340"/>
      <c r="CQ293" s="52" t="s">
        <v>1037</v>
      </c>
      <c r="CR293" s="9" t="s">
        <v>1504</v>
      </c>
      <c r="CS293" s="9" t="s">
        <v>1491</v>
      </c>
      <c r="CT293" s="22" t="s">
        <v>918</v>
      </c>
      <c r="CU293" s="54" t="s">
        <v>1519</v>
      </c>
      <c r="CV293" s="68"/>
      <c r="CW293" s="68" t="s">
        <v>1015</v>
      </c>
      <c r="CX293" s="68" t="s">
        <v>181</v>
      </c>
      <c r="CY293" s="68" t="s">
        <v>1520</v>
      </c>
      <c r="CZ293" s="68" t="s">
        <v>910</v>
      </c>
      <c r="DA293" s="68"/>
      <c r="DB293" s="68" t="s">
        <v>169</v>
      </c>
      <c r="DC293" s="56" t="s">
        <v>1013</v>
      </c>
      <c r="DD293" s="13"/>
      <c r="DE293" s="13"/>
      <c r="DF293" s="13" t="s">
        <v>1521</v>
      </c>
      <c r="DG293" s="13"/>
      <c r="DH293" s="47" t="s">
        <v>142</v>
      </c>
      <c r="DI293" s="60" t="s">
        <v>1522</v>
      </c>
      <c r="DJ293" s="64" t="s">
        <v>1528</v>
      </c>
      <c r="DK293" s="301" t="s">
        <v>1529</v>
      </c>
      <c r="DL293" s="301" t="s">
        <v>1525</v>
      </c>
      <c r="DM293" s="302" t="s">
        <v>1530</v>
      </c>
      <c r="DN293" s="67" t="s">
        <v>187</v>
      </c>
      <c r="DO293" s="15" t="s">
        <v>188</v>
      </c>
      <c r="DP293" s="15" t="s">
        <v>934</v>
      </c>
      <c r="DQ293" s="15" t="s">
        <v>3758</v>
      </c>
      <c r="DR293" s="2"/>
    </row>
    <row r="294" spans="2:122">
      <c r="B294" s="299">
        <v>200706663</v>
      </c>
      <c r="C294" s="9" t="s">
        <v>1007</v>
      </c>
      <c r="D294" s="9" t="s">
        <v>1029</v>
      </c>
      <c r="E294" s="8">
        <v>2015</v>
      </c>
      <c r="F294" s="9" t="s">
        <v>3636</v>
      </c>
      <c r="G294" s="22" t="s">
        <v>1531</v>
      </c>
      <c r="H294" s="304">
        <v>34745</v>
      </c>
      <c r="I294" s="305">
        <v>31530</v>
      </c>
      <c r="J294" s="68" t="s">
        <v>1517</v>
      </c>
      <c r="K294" s="69" t="s">
        <v>1518</v>
      </c>
      <c r="L294" s="37" t="s">
        <v>3607</v>
      </c>
      <c r="M294" s="138">
        <v>2</v>
      </c>
      <c r="N294" s="10">
        <v>3</v>
      </c>
      <c r="O294" s="207">
        <v>209.3</v>
      </c>
      <c r="P294" s="207">
        <v>79.900000000000006</v>
      </c>
      <c r="Q294" s="207">
        <v>76.7</v>
      </c>
      <c r="R294" s="207">
        <v>122.4</v>
      </c>
      <c r="S294" s="207"/>
      <c r="T294" s="207"/>
      <c r="U294" s="207"/>
      <c r="V294" s="207"/>
      <c r="W294" s="207"/>
      <c r="X294" s="207">
        <v>40.700000000000003</v>
      </c>
      <c r="Y294" s="116"/>
      <c r="Z294" s="207"/>
      <c r="AA294" s="207"/>
      <c r="AB294" s="207"/>
      <c r="AC294" s="10"/>
      <c r="AD294" s="10"/>
      <c r="AE294" s="10"/>
      <c r="AF294" s="27"/>
      <c r="AG294" s="39" t="s">
        <v>96</v>
      </c>
      <c r="AH294" s="205">
        <v>3.5</v>
      </c>
      <c r="AI294" s="11">
        <v>282</v>
      </c>
      <c r="AJ294" s="11">
        <v>6250</v>
      </c>
      <c r="AK294" s="11">
        <v>253</v>
      </c>
      <c r="AL294" s="11">
        <v>4250</v>
      </c>
      <c r="AM294" s="11">
        <v>24</v>
      </c>
      <c r="AN294" s="11" t="s">
        <v>99</v>
      </c>
      <c r="AO294" s="11" t="s">
        <v>112</v>
      </c>
      <c r="AP294" s="14" t="s">
        <v>133</v>
      </c>
      <c r="AQ294" s="49" t="s">
        <v>140</v>
      </c>
      <c r="AR294" s="40" t="s">
        <v>216</v>
      </c>
      <c r="AS294" s="301" t="s">
        <v>919</v>
      </c>
      <c r="AT294" s="12">
        <v>26</v>
      </c>
      <c r="AU294" s="12">
        <v>19</v>
      </c>
      <c r="AV294" s="12" t="s">
        <v>3812</v>
      </c>
      <c r="AW294" s="30" t="s">
        <v>3964</v>
      </c>
      <c r="AX294" s="12"/>
      <c r="AY294" s="12"/>
      <c r="AZ294" s="12"/>
      <c r="BA294" s="12"/>
      <c r="BB294" s="12"/>
      <c r="BC294" s="12"/>
      <c r="BD294" s="209">
        <v>40.799999999999997</v>
      </c>
      <c r="BE294" s="210">
        <v>62.5</v>
      </c>
      <c r="BF294" s="210">
        <v>43.9</v>
      </c>
      <c r="BG294" s="210">
        <v>66.7</v>
      </c>
      <c r="BH294" s="210"/>
      <c r="BI294" s="210"/>
      <c r="BJ294" s="210"/>
      <c r="BK294" s="211"/>
      <c r="BL294" s="36" t="s">
        <v>264</v>
      </c>
      <c r="BM294" s="8" t="s">
        <v>940</v>
      </c>
      <c r="BN294" s="8" t="s">
        <v>940</v>
      </c>
      <c r="BO294" s="8" t="s">
        <v>2772</v>
      </c>
      <c r="BP294" s="334" t="s">
        <v>3437</v>
      </c>
      <c r="BQ294" s="300" t="s">
        <v>2545</v>
      </c>
      <c r="BR294" s="300" t="s">
        <v>2818</v>
      </c>
      <c r="BS294" s="300" t="s">
        <v>2789</v>
      </c>
      <c r="BT294" s="349" t="s">
        <v>3023</v>
      </c>
      <c r="BU294" s="337"/>
      <c r="BV294" s="337"/>
      <c r="BW294" s="337"/>
      <c r="BX294" s="337"/>
      <c r="BY294" s="338"/>
      <c r="BZ294" s="338" t="s">
        <v>2469</v>
      </c>
      <c r="CA294" s="338" t="s">
        <v>2470</v>
      </c>
      <c r="CB294" s="348"/>
      <c r="CC294" s="339"/>
      <c r="CD294" s="339"/>
      <c r="CE294" s="339"/>
      <c r="CF294" s="339"/>
      <c r="CG294" s="339"/>
      <c r="CH294" s="347"/>
      <c r="CI294" s="340"/>
      <c r="CJ294" s="340"/>
      <c r="CK294" s="340"/>
      <c r="CL294" s="340"/>
      <c r="CM294" s="340"/>
      <c r="CN294" s="340"/>
      <c r="CO294" s="340"/>
      <c r="CP294" s="340"/>
      <c r="CQ294" s="52" t="s">
        <v>1037</v>
      </c>
      <c r="CR294" s="9" t="s">
        <v>1510</v>
      </c>
      <c r="CS294" s="9" t="s">
        <v>1491</v>
      </c>
      <c r="CT294" s="22" t="s">
        <v>918</v>
      </c>
      <c r="CU294" s="54" t="s">
        <v>1519</v>
      </c>
      <c r="CV294" s="68"/>
      <c r="CW294" s="68" t="s">
        <v>1015</v>
      </c>
      <c r="CX294" s="68" t="s">
        <v>181</v>
      </c>
      <c r="CY294" s="68" t="s">
        <v>1520</v>
      </c>
      <c r="CZ294" s="68" t="s">
        <v>910</v>
      </c>
      <c r="DA294" s="68"/>
      <c r="DB294" s="68" t="s">
        <v>169</v>
      </c>
      <c r="DC294" s="56" t="s">
        <v>1013</v>
      </c>
      <c r="DD294" s="13"/>
      <c r="DE294" s="13"/>
      <c r="DF294" s="13" t="s">
        <v>1532</v>
      </c>
      <c r="DG294" s="13"/>
      <c r="DH294" s="47" t="s">
        <v>142</v>
      </c>
      <c r="DI294" s="60" t="s">
        <v>1522</v>
      </c>
      <c r="DJ294" s="64" t="s">
        <v>1533</v>
      </c>
      <c r="DK294" s="301" t="s">
        <v>1524</v>
      </c>
      <c r="DL294" s="301" t="s">
        <v>1525</v>
      </c>
      <c r="DM294" s="302" t="s">
        <v>1534</v>
      </c>
      <c r="DN294" s="67" t="s">
        <v>187</v>
      </c>
      <c r="DO294" s="15" t="s">
        <v>188</v>
      </c>
      <c r="DP294" s="15" t="s">
        <v>934</v>
      </c>
      <c r="DQ294" s="15" t="s">
        <v>3758</v>
      </c>
      <c r="DR294" s="2"/>
    </row>
    <row r="295" spans="2:122">
      <c r="B295" s="299">
        <v>200706666</v>
      </c>
      <c r="C295" s="9" t="s">
        <v>1007</v>
      </c>
      <c r="D295" s="9" t="s">
        <v>1029</v>
      </c>
      <c r="E295" s="8">
        <v>2015</v>
      </c>
      <c r="F295" s="9" t="s">
        <v>3636</v>
      </c>
      <c r="G295" s="22" t="s">
        <v>1535</v>
      </c>
      <c r="H295" s="304">
        <v>35045</v>
      </c>
      <c r="I295" s="305">
        <v>31802</v>
      </c>
      <c r="J295" s="68" t="s">
        <v>1517</v>
      </c>
      <c r="K295" s="69" t="s">
        <v>1518</v>
      </c>
      <c r="L295" s="37" t="s">
        <v>3607</v>
      </c>
      <c r="M295" s="138">
        <v>2</v>
      </c>
      <c r="N295" s="10">
        <v>3</v>
      </c>
      <c r="O295" s="207">
        <v>227.9</v>
      </c>
      <c r="P295" s="207">
        <v>79.900000000000006</v>
      </c>
      <c r="Q295" s="207">
        <v>76.599999999999994</v>
      </c>
      <c r="R295" s="207">
        <v>141.1</v>
      </c>
      <c r="S295" s="207"/>
      <c r="T295" s="207"/>
      <c r="U295" s="207"/>
      <c r="V295" s="207"/>
      <c r="W295" s="207"/>
      <c r="X295" s="207">
        <v>46.1</v>
      </c>
      <c r="Y295" s="116"/>
      <c r="Z295" s="207"/>
      <c r="AA295" s="207"/>
      <c r="AB295" s="207"/>
      <c r="AC295" s="10"/>
      <c r="AD295" s="10"/>
      <c r="AE295" s="10"/>
      <c r="AF295" s="27"/>
      <c r="AG295" s="39" t="s">
        <v>96</v>
      </c>
      <c r="AH295" s="205">
        <v>3.5</v>
      </c>
      <c r="AI295" s="11">
        <v>282</v>
      </c>
      <c r="AJ295" s="11">
        <v>6250</v>
      </c>
      <c r="AK295" s="11">
        <v>253</v>
      </c>
      <c r="AL295" s="11">
        <v>4250</v>
      </c>
      <c r="AM295" s="11">
        <v>24</v>
      </c>
      <c r="AN295" s="11" t="s">
        <v>99</v>
      </c>
      <c r="AO295" s="11" t="s">
        <v>112</v>
      </c>
      <c r="AP295" s="14" t="s">
        <v>133</v>
      </c>
      <c r="AQ295" s="49" t="s">
        <v>140</v>
      </c>
      <c r="AR295" s="40" t="s">
        <v>216</v>
      </c>
      <c r="AS295" s="301" t="s">
        <v>919</v>
      </c>
      <c r="AT295" s="12">
        <v>36</v>
      </c>
      <c r="AU295" s="12">
        <v>19</v>
      </c>
      <c r="AV295" s="12" t="s">
        <v>3812</v>
      </c>
      <c r="AW295" s="30" t="s">
        <v>3967</v>
      </c>
      <c r="AX295" s="12"/>
      <c r="AY295" s="12"/>
      <c r="AZ295" s="12"/>
      <c r="BA295" s="12"/>
      <c r="BB295" s="12"/>
      <c r="BC295" s="12"/>
      <c r="BD295" s="209">
        <v>40.799999999999997</v>
      </c>
      <c r="BE295" s="210">
        <v>62.5</v>
      </c>
      <c r="BF295" s="210">
        <v>43.9</v>
      </c>
      <c r="BG295" s="210">
        <v>66.7</v>
      </c>
      <c r="BH295" s="210"/>
      <c r="BI295" s="210"/>
      <c r="BJ295" s="210"/>
      <c r="BK295" s="211"/>
      <c r="BL295" s="36" t="s">
        <v>264</v>
      </c>
      <c r="BM295" s="8" t="s">
        <v>940</v>
      </c>
      <c r="BN295" s="8" t="s">
        <v>940</v>
      </c>
      <c r="BO295" s="8" t="s">
        <v>2772</v>
      </c>
      <c r="BP295" s="334" t="s">
        <v>3438</v>
      </c>
      <c r="BQ295" s="300" t="s">
        <v>2545</v>
      </c>
      <c r="BR295" s="300" t="s">
        <v>2818</v>
      </c>
      <c r="BS295" s="300" t="s">
        <v>2789</v>
      </c>
      <c r="BT295" s="349" t="s">
        <v>3023</v>
      </c>
      <c r="BU295" s="337"/>
      <c r="BV295" s="337"/>
      <c r="BW295" s="337"/>
      <c r="BX295" s="337"/>
      <c r="BY295" s="338"/>
      <c r="BZ295" s="338" t="s">
        <v>2469</v>
      </c>
      <c r="CA295" s="338" t="s">
        <v>2470</v>
      </c>
      <c r="CB295" s="348"/>
      <c r="CC295" s="339"/>
      <c r="CD295" s="339"/>
      <c r="CE295" s="339"/>
      <c r="CF295" s="339"/>
      <c r="CG295" s="339"/>
      <c r="CH295" s="347"/>
      <c r="CI295" s="340"/>
      <c r="CJ295" s="340"/>
      <c r="CK295" s="340"/>
      <c r="CL295" s="340"/>
      <c r="CM295" s="340"/>
      <c r="CN295" s="340"/>
      <c r="CO295" s="340"/>
      <c r="CP295" s="340"/>
      <c r="CQ295" s="52" t="s">
        <v>1037</v>
      </c>
      <c r="CR295" s="9" t="s">
        <v>1515</v>
      </c>
      <c r="CS295" s="9" t="s">
        <v>1491</v>
      </c>
      <c r="CT295" s="22" t="s">
        <v>918</v>
      </c>
      <c r="CU295" s="54" t="s">
        <v>1519</v>
      </c>
      <c r="CV295" s="68"/>
      <c r="CW295" s="68" t="s">
        <v>1015</v>
      </c>
      <c r="CX295" s="68" t="s">
        <v>181</v>
      </c>
      <c r="CY295" s="68" t="s">
        <v>1520</v>
      </c>
      <c r="CZ295" s="68" t="s">
        <v>910</v>
      </c>
      <c r="DA295" s="68"/>
      <c r="DB295" s="68" t="s">
        <v>169</v>
      </c>
      <c r="DC295" s="56" t="s">
        <v>1013</v>
      </c>
      <c r="DD295" s="13"/>
      <c r="DE295" s="13"/>
      <c r="DF295" s="13" t="s">
        <v>1532</v>
      </c>
      <c r="DG295" s="13"/>
      <c r="DH295" s="47" t="s">
        <v>142</v>
      </c>
      <c r="DI295" s="60" t="s">
        <v>1522</v>
      </c>
      <c r="DJ295" s="64" t="s">
        <v>1536</v>
      </c>
      <c r="DK295" s="301" t="s">
        <v>1529</v>
      </c>
      <c r="DL295" s="301" t="s">
        <v>1525</v>
      </c>
      <c r="DM295" s="302" t="s">
        <v>1537</v>
      </c>
      <c r="DN295" s="67" t="s">
        <v>187</v>
      </c>
      <c r="DO295" s="15" t="s">
        <v>188</v>
      </c>
      <c r="DP295" s="15" t="s">
        <v>934</v>
      </c>
      <c r="DQ295" s="15" t="s">
        <v>3758</v>
      </c>
      <c r="DR295" s="2"/>
    </row>
    <row r="296" spans="2:122">
      <c r="B296" s="299">
        <v>200706673</v>
      </c>
      <c r="C296" s="9" t="s">
        <v>1007</v>
      </c>
      <c r="D296" s="9" t="s">
        <v>1029</v>
      </c>
      <c r="E296" s="8">
        <v>2015</v>
      </c>
      <c r="F296" s="9" t="s">
        <v>3637</v>
      </c>
      <c r="G296" s="22" t="s">
        <v>1538</v>
      </c>
      <c r="H296" s="304">
        <v>30090</v>
      </c>
      <c r="I296" s="305">
        <v>27909</v>
      </c>
      <c r="J296" s="68" t="s">
        <v>1489</v>
      </c>
      <c r="K296" s="69" t="s">
        <v>1490</v>
      </c>
      <c r="L296" s="37" t="s">
        <v>3609</v>
      </c>
      <c r="M296" s="138">
        <v>4</v>
      </c>
      <c r="N296" s="10">
        <v>6</v>
      </c>
      <c r="O296" s="207">
        <v>231.9</v>
      </c>
      <c r="P296" s="207">
        <v>79.900000000000006</v>
      </c>
      <c r="Q296" s="207">
        <v>75.2</v>
      </c>
      <c r="R296" s="207">
        <v>145</v>
      </c>
      <c r="S296" s="207"/>
      <c r="T296" s="207"/>
      <c r="U296" s="207"/>
      <c r="V296" s="207"/>
      <c r="W296" s="207"/>
      <c r="X296" s="207">
        <v>47.1</v>
      </c>
      <c r="Y296" s="116"/>
      <c r="Z296" s="207"/>
      <c r="AA296" s="207"/>
      <c r="AB296" s="207"/>
      <c r="AC296" s="10"/>
      <c r="AD296" s="10"/>
      <c r="AE296" s="10"/>
      <c r="AF296" s="27"/>
      <c r="AG296" s="39" t="s">
        <v>96</v>
      </c>
      <c r="AH296" s="205">
        <v>3.5</v>
      </c>
      <c r="AI296" s="11">
        <v>282</v>
      </c>
      <c r="AJ296" s="11">
        <v>6250</v>
      </c>
      <c r="AK296" s="11">
        <v>253</v>
      </c>
      <c r="AL296" s="11">
        <v>4250</v>
      </c>
      <c r="AM296" s="11">
        <v>24</v>
      </c>
      <c r="AN296" s="11" t="s">
        <v>99</v>
      </c>
      <c r="AO296" s="11" t="s">
        <v>112</v>
      </c>
      <c r="AP296" s="14" t="s">
        <v>146</v>
      </c>
      <c r="AQ296" s="49" t="s">
        <v>140</v>
      </c>
      <c r="AR296" s="40" t="s">
        <v>216</v>
      </c>
      <c r="AS296" s="301" t="s">
        <v>919</v>
      </c>
      <c r="AT296" s="12">
        <v>26</v>
      </c>
      <c r="AU296" s="12">
        <v>20</v>
      </c>
      <c r="AV296" s="12" t="s">
        <v>3831</v>
      </c>
      <c r="AW296" s="30" t="s">
        <v>3968</v>
      </c>
      <c r="AX296" s="12"/>
      <c r="AY296" s="12"/>
      <c r="AZ296" s="12"/>
      <c r="BA296" s="12"/>
      <c r="BB296" s="12"/>
      <c r="BC296" s="12"/>
      <c r="BD296" s="209">
        <v>40.799999999999997</v>
      </c>
      <c r="BE296" s="210">
        <v>62.5</v>
      </c>
      <c r="BF296" s="210">
        <v>43.9</v>
      </c>
      <c r="BG296" s="210">
        <v>66.7</v>
      </c>
      <c r="BH296" s="210">
        <v>40.299999999999997</v>
      </c>
      <c r="BI296" s="210">
        <v>64.7</v>
      </c>
      <c r="BJ296" s="210">
        <v>33.5</v>
      </c>
      <c r="BK296" s="211">
        <v>65.8</v>
      </c>
      <c r="BL296" s="36" t="s">
        <v>264</v>
      </c>
      <c r="BM296" s="8" t="s">
        <v>940</v>
      </c>
      <c r="BN296" s="8" t="s">
        <v>940</v>
      </c>
      <c r="BO296" s="8" t="s">
        <v>2772</v>
      </c>
      <c r="BP296" s="334" t="s">
        <v>3439</v>
      </c>
      <c r="BQ296" s="300" t="s">
        <v>2545</v>
      </c>
      <c r="BR296" s="300" t="s">
        <v>2818</v>
      </c>
      <c r="BS296" s="300" t="s">
        <v>2789</v>
      </c>
      <c r="BT296" s="349" t="s">
        <v>3023</v>
      </c>
      <c r="BU296" s="337"/>
      <c r="BV296" s="337"/>
      <c r="BW296" s="337"/>
      <c r="BX296" s="337"/>
      <c r="BY296" s="338"/>
      <c r="BZ296" s="338" t="s">
        <v>2469</v>
      </c>
      <c r="CA296" s="338" t="s">
        <v>2470</v>
      </c>
      <c r="CB296" s="348"/>
      <c r="CC296" s="339"/>
      <c r="CD296" s="339"/>
      <c r="CE296" s="339"/>
      <c r="CF296" s="339"/>
      <c r="CG296" s="339"/>
      <c r="CH296" s="347"/>
      <c r="CI296" s="340"/>
      <c r="CJ296" s="340"/>
      <c r="CK296" s="340"/>
      <c r="CL296" s="340"/>
      <c r="CM296" s="340"/>
      <c r="CN296" s="340"/>
      <c r="CO296" s="340"/>
      <c r="CP296" s="340"/>
      <c r="CQ296" s="52" t="s">
        <v>1034</v>
      </c>
      <c r="CR296" s="9" t="s">
        <v>1499</v>
      </c>
      <c r="CS296" s="9" t="s">
        <v>1491</v>
      </c>
      <c r="CT296" s="22" t="s">
        <v>918</v>
      </c>
      <c r="CU296" s="54" t="s">
        <v>969</v>
      </c>
      <c r="CV296" s="68"/>
      <c r="CW296" s="68" t="s">
        <v>938</v>
      </c>
      <c r="CX296" s="68" t="s">
        <v>160</v>
      </c>
      <c r="CY296" s="68" t="s">
        <v>1492</v>
      </c>
      <c r="CZ296" s="68" t="s">
        <v>947</v>
      </c>
      <c r="DA296" s="68"/>
      <c r="DB296" s="68" t="s">
        <v>922</v>
      </c>
      <c r="DC296" s="56" t="s">
        <v>129</v>
      </c>
      <c r="DD296" s="13"/>
      <c r="DE296" s="13" t="s">
        <v>959</v>
      </c>
      <c r="DF296" s="13" t="s">
        <v>1493</v>
      </c>
      <c r="DG296" s="13"/>
      <c r="DH296" s="47" t="s">
        <v>142</v>
      </c>
      <c r="DI296" s="60" t="s">
        <v>1539</v>
      </c>
      <c r="DJ296" s="64" t="s">
        <v>1540</v>
      </c>
      <c r="DK296" s="301" t="s">
        <v>1541</v>
      </c>
      <c r="DL296" s="301" t="s">
        <v>1542</v>
      </c>
      <c r="DM296" s="302" t="s">
        <v>1503</v>
      </c>
      <c r="DN296" s="67" t="s">
        <v>187</v>
      </c>
      <c r="DO296" s="15" t="s">
        <v>188</v>
      </c>
      <c r="DP296" s="15" t="s">
        <v>934</v>
      </c>
      <c r="DQ296" s="15" t="s">
        <v>3758</v>
      </c>
      <c r="DR296" s="2"/>
    </row>
    <row r="297" spans="2:122">
      <c r="B297" s="299">
        <v>200706674</v>
      </c>
      <c r="C297" s="9" t="s">
        <v>1007</v>
      </c>
      <c r="D297" s="9" t="s">
        <v>1029</v>
      </c>
      <c r="E297" s="8">
        <v>2015</v>
      </c>
      <c r="F297" s="9" t="s">
        <v>3637</v>
      </c>
      <c r="G297" s="22" t="s">
        <v>1543</v>
      </c>
      <c r="H297" s="304">
        <v>31200</v>
      </c>
      <c r="I297" s="305">
        <v>28938</v>
      </c>
      <c r="J297" s="68" t="s">
        <v>1489</v>
      </c>
      <c r="K297" s="69" t="s">
        <v>1490</v>
      </c>
      <c r="L297" s="37" t="s">
        <v>3609</v>
      </c>
      <c r="M297" s="138">
        <v>4</v>
      </c>
      <c r="N297" s="10">
        <v>6</v>
      </c>
      <c r="O297" s="207">
        <v>250.5</v>
      </c>
      <c r="P297" s="207">
        <v>79.900000000000006</v>
      </c>
      <c r="Q297" s="207">
        <v>75.2</v>
      </c>
      <c r="R297" s="207">
        <v>163.69999999999999</v>
      </c>
      <c r="S297" s="207"/>
      <c r="T297" s="207"/>
      <c r="U297" s="207"/>
      <c r="V297" s="207"/>
      <c r="W297" s="207"/>
      <c r="X297" s="207">
        <v>53</v>
      </c>
      <c r="Y297" s="116"/>
      <c r="Z297" s="207"/>
      <c r="AA297" s="207"/>
      <c r="AB297" s="207"/>
      <c r="AC297" s="10"/>
      <c r="AD297" s="10"/>
      <c r="AE297" s="10"/>
      <c r="AF297" s="27"/>
      <c r="AG297" s="39" t="s">
        <v>96</v>
      </c>
      <c r="AH297" s="205">
        <v>2.7</v>
      </c>
      <c r="AI297" s="11">
        <v>325</v>
      </c>
      <c r="AJ297" s="11">
        <v>5750</v>
      </c>
      <c r="AK297" s="11">
        <v>375</v>
      </c>
      <c r="AL297" s="11">
        <v>3000</v>
      </c>
      <c r="AM297" s="11">
        <v>24</v>
      </c>
      <c r="AN297" s="11" t="s">
        <v>99</v>
      </c>
      <c r="AO297" s="11" t="s">
        <v>112</v>
      </c>
      <c r="AP297" s="14" t="s">
        <v>146</v>
      </c>
      <c r="AQ297" s="49" t="s">
        <v>140</v>
      </c>
      <c r="AR297" s="40" t="s">
        <v>92</v>
      </c>
      <c r="AS297" s="301" t="s">
        <v>93</v>
      </c>
      <c r="AT297" s="12">
        <v>26</v>
      </c>
      <c r="AU297" s="12">
        <v>22</v>
      </c>
      <c r="AV297" s="12" t="s">
        <v>3799</v>
      </c>
      <c r="AW297" s="30" t="s">
        <v>3970</v>
      </c>
      <c r="AX297" s="12"/>
      <c r="AY297" s="12"/>
      <c r="AZ297" s="12"/>
      <c r="BA297" s="12"/>
      <c r="BB297" s="12"/>
      <c r="BC297" s="12"/>
      <c r="BD297" s="209">
        <v>40.799999999999997</v>
      </c>
      <c r="BE297" s="210">
        <v>62.5</v>
      </c>
      <c r="BF297" s="210">
        <v>43.9</v>
      </c>
      <c r="BG297" s="210">
        <v>66.7</v>
      </c>
      <c r="BH297" s="210">
        <v>40.299999999999997</v>
      </c>
      <c r="BI297" s="210">
        <v>64.7</v>
      </c>
      <c r="BJ297" s="210">
        <v>33.5</v>
      </c>
      <c r="BK297" s="211">
        <v>65.8</v>
      </c>
      <c r="BL297" s="36" t="s">
        <v>264</v>
      </c>
      <c r="BM297" s="8" t="s">
        <v>940</v>
      </c>
      <c r="BN297" s="8" t="s">
        <v>940</v>
      </c>
      <c r="BO297" s="8" t="s">
        <v>2772</v>
      </c>
      <c r="BP297" s="334" t="s">
        <v>3440</v>
      </c>
      <c r="BQ297" s="300" t="s">
        <v>2545</v>
      </c>
      <c r="BR297" s="300" t="s">
        <v>2818</v>
      </c>
      <c r="BS297" s="300" t="s">
        <v>2789</v>
      </c>
      <c r="BT297" s="349" t="s">
        <v>3023</v>
      </c>
      <c r="BU297" s="337"/>
      <c r="BV297" s="337"/>
      <c r="BW297" s="337"/>
      <c r="BX297" s="337"/>
      <c r="BY297" s="338"/>
      <c r="BZ297" s="338" t="s">
        <v>2469</v>
      </c>
      <c r="CA297" s="338" t="s">
        <v>2470</v>
      </c>
      <c r="CB297" s="348"/>
      <c r="CC297" s="339"/>
      <c r="CD297" s="339"/>
      <c r="CE297" s="339"/>
      <c r="CF297" s="339"/>
      <c r="CG297" s="339"/>
      <c r="CH297" s="347"/>
      <c r="CI297" s="340"/>
      <c r="CJ297" s="340"/>
      <c r="CK297" s="340"/>
      <c r="CL297" s="340"/>
      <c r="CM297" s="340"/>
      <c r="CN297" s="340"/>
      <c r="CO297" s="340"/>
      <c r="CP297" s="340"/>
      <c r="CQ297" s="52" t="s">
        <v>1034</v>
      </c>
      <c r="CR297" s="9" t="s">
        <v>1546</v>
      </c>
      <c r="CS297" s="9" t="s">
        <v>1491</v>
      </c>
      <c r="CT297" s="22" t="s">
        <v>918</v>
      </c>
      <c r="CU297" s="54" t="s">
        <v>969</v>
      </c>
      <c r="CV297" s="68"/>
      <c r="CW297" s="68" t="s">
        <v>938</v>
      </c>
      <c r="CX297" s="68" t="s">
        <v>160</v>
      </c>
      <c r="CY297" s="68" t="s">
        <v>1492</v>
      </c>
      <c r="CZ297" s="68" t="s">
        <v>947</v>
      </c>
      <c r="DA297" s="68"/>
      <c r="DB297" s="68" t="s">
        <v>922</v>
      </c>
      <c r="DC297" s="56" t="s">
        <v>129</v>
      </c>
      <c r="DD297" s="13"/>
      <c r="DE297" s="13" t="s">
        <v>959</v>
      </c>
      <c r="DF297" s="13" t="s">
        <v>1493</v>
      </c>
      <c r="DG297" s="13"/>
      <c r="DH297" s="47" t="s">
        <v>142</v>
      </c>
      <c r="DI297" s="60" t="s">
        <v>1539</v>
      </c>
      <c r="DJ297" s="64" t="s">
        <v>1544</v>
      </c>
      <c r="DK297" s="301" t="s">
        <v>1541</v>
      </c>
      <c r="DL297" s="301" t="s">
        <v>1542</v>
      </c>
      <c r="DM297" s="302" t="s">
        <v>1545</v>
      </c>
      <c r="DN297" s="67" t="s">
        <v>187</v>
      </c>
      <c r="DO297" s="15" t="s">
        <v>188</v>
      </c>
      <c r="DP297" s="15" t="s">
        <v>934</v>
      </c>
      <c r="DQ297" s="15" t="s">
        <v>3758</v>
      </c>
      <c r="DR297" s="2"/>
    </row>
    <row r="298" spans="2:122">
      <c r="B298" s="299">
        <v>200706678</v>
      </c>
      <c r="C298" s="9" t="s">
        <v>1007</v>
      </c>
      <c r="D298" s="9" t="s">
        <v>1029</v>
      </c>
      <c r="E298" s="8">
        <v>2015</v>
      </c>
      <c r="F298" s="9" t="s">
        <v>3637</v>
      </c>
      <c r="G298" s="22" t="s">
        <v>1547</v>
      </c>
      <c r="H298" s="304">
        <v>33515</v>
      </c>
      <c r="I298" s="305">
        <v>31085</v>
      </c>
      <c r="J298" s="68" t="s">
        <v>1489</v>
      </c>
      <c r="K298" s="69" t="s">
        <v>1490</v>
      </c>
      <c r="L298" s="37" t="s">
        <v>3609</v>
      </c>
      <c r="M298" s="138">
        <v>4</v>
      </c>
      <c r="N298" s="10">
        <v>6</v>
      </c>
      <c r="O298" s="207">
        <v>231.9</v>
      </c>
      <c r="P298" s="207">
        <v>79.900000000000006</v>
      </c>
      <c r="Q298" s="207">
        <v>76.900000000000006</v>
      </c>
      <c r="R298" s="207">
        <v>145</v>
      </c>
      <c r="S298" s="207"/>
      <c r="T298" s="207"/>
      <c r="U298" s="207"/>
      <c r="V298" s="207"/>
      <c r="W298" s="207"/>
      <c r="X298" s="207">
        <v>47.1</v>
      </c>
      <c r="Y298" s="116"/>
      <c r="Z298" s="207"/>
      <c r="AA298" s="207"/>
      <c r="AB298" s="207"/>
      <c r="AC298" s="10"/>
      <c r="AD298" s="10"/>
      <c r="AE298" s="10"/>
      <c r="AF298" s="27"/>
      <c r="AG298" s="39" t="s">
        <v>96</v>
      </c>
      <c r="AH298" s="205">
        <v>3.5</v>
      </c>
      <c r="AI298" s="11">
        <v>282</v>
      </c>
      <c r="AJ298" s="11">
        <v>6250</v>
      </c>
      <c r="AK298" s="11">
        <v>253</v>
      </c>
      <c r="AL298" s="11">
        <v>4250</v>
      </c>
      <c r="AM298" s="11">
        <v>24</v>
      </c>
      <c r="AN298" s="11" t="s">
        <v>99</v>
      </c>
      <c r="AO298" s="11" t="s">
        <v>112</v>
      </c>
      <c r="AP298" s="14" t="s">
        <v>133</v>
      </c>
      <c r="AQ298" s="49" t="s">
        <v>140</v>
      </c>
      <c r="AR298" s="40" t="s">
        <v>216</v>
      </c>
      <c r="AS298" s="301" t="s">
        <v>919</v>
      </c>
      <c r="AT298" s="12">
        <v>36</v>
      </c>
      <c r="AU298" s="12">
        <v>19</v>
      </c>
      <c r="AV298" s="12" t="s">
        <v>3812</v>
      </c>
      <c r="AW298" s="30" t="s">
        <v>3967</v>
      </c>
      <c r="AX298" s="12"/>
      <c r="AY298" s="12"/>
      <c r="AZ298" s="12"/>
      <c r="BA298" s="12"/>
      <c r="BB298" s="12"/>
      <c r="BC298" s="12"/>
      <c r="BD298" s="209">
        <v>40.799999999999997</v>
      </c>
      <c r="BE298" s="210">
        <v>62.5</v>
      </c>
      <c r="BF298" s="210">
        <v>43.9</v>
      </c>
      <c r="BG298" s="210">
        <v>66.7</v>
      </c>
      <c r="BH298" s="210">
        <v>40.299999999999997</v>
      </c>
      <c r="BI298" s="210">
        <v>64.7</v>
      </c>
      <c r="BJ298" s="210">
        <v>33.5</v>
      </c>
      <c r="BK298" s="211">
        <v>65.8</v>
      </c>
      <c r="BL298" s="36" t="s">
        <v>264</v>
      </c>
      <c r="BM298" s="8" t="s">
        <v>940</v>
      </c>
      <c r="BN298" s="8" t="s">
        <v>940</v>
      </c>
      <c r="BO298" s="8" t="s">
        <v>2772</v>
      </c>
      <c r="BP298" s="334" t="s">
        <v>3441</v>
      </c>
      <c r="BQ298" s="300" t="s">
        <v>2545</v>
      </c>
      <c r="BR298" s="300" t="s">
        <v>2818</v>
      </c>
      <c r="BS298" s="300" t="s">
        <v>2789</v>
      </c>
      <c r="BT298" s="349" t="s">
        <v>3023</v>
      </c>
      <c r="BU298" s="337"/>
      <c r="BV298" s="337"/>
      <c r="BW298" s="337"/>
      <c r="BX298" s="337"/>
      <c r="BY298" s="338"/>
      <c r="BZ298" s="338" t="s">
        <v>2469</v>
      </c>
      <c r="CA298" s="338" t="s">
        <v>2470</v>
      </c>
      <c r="CB298" s="348"/>
      <c r="CC298" s="339"/>
      <c r="CD298" s="339"/>
      <c r="CE298" s="339"/>
      <c r="CF298" s="339"/>
      <c r="CG298" s="339"/>
      <c r="CH298" s="347"/>
      <c r="CI298" s="340"/>
      <c r="CJ298" s="340"/>
      <c r="CK298" s="340"/>
      <c r="CL298" s="340"/>
      <c r="CM298" s="340"/>
      <c r="CN298" s="340"/>
      <c r="CO298" s="340"/>
      <c r="CP298" s="340"/>
      <c r="CQ298" s="52" t="s">
        <v>1034</v>
      </c>
      <c r="CR298" s="9" t="s">
        <v>1510</v>
      </c>
      <c r="CS298" s="9" t="s">
        <v>1491</v>
      </c>
      <c r="CT298" s="22" t="s">
        <v>918</v>
      </c>
      <c r="CU298" s="54" t="s">
        <v>969</v>
      </c>
      <c r="CV298" s="68"/>
      <c r="CW298" s="68" t="s">
        <v>938</v>
      </c>
      <c r="CX298" s="68" t="s">
        <v>160</v>
      </c>
      <c r="CY298" s="68" t="s">
        <v>1492</v>
      </c>
      <c r="CZ298" s="68" t="s">
        <v>947</v>
      </c>
      <c r="DA298" s="68"/>
      <c r="DB298" s="68" t="s">
        <v>922</v>
      </c>
      <c r="DC298" s="56" t="s">
        <v>129</v>
      </c>
      <c r="DD298" s="13"/>
      <c r="DE298" s="13" t="s">
        <v>959</v>
      </c>
      <c r="DF298" s="13" t="s">
        <v>1506</v>
      </c>
      <c r="DG298" s="13"/>
      <c r="DH298" s="47" t="s">
        <v>142</v>
      </c>
      <c r="DI298" s="60" t="s">
        <v>1539</v>
      </c>
      <c r="DJ298" s="64" t="s">
        <v>1548</v>
      </c>
      <c r="DK298" s="301" t="s">
        <v>1549</v>
      </c>
      <c r="DL298" s="301" t="s">
        <v>1542</v>
      </c>
      <c r="DM298" s="302" t="s">
        <v>1514</v>
      </c>
      <c r="DN298" s="67" t="s">
        <v>187</v>
      </c>
      <c r="DO298" s="15" t="s">
        <v>188</v>
      </c>
      <c r="DP298" s="15" t="s">
        <v>934</v>
      </c>
      <c r="DQ298" s="15" t="s">
        <v>3758</v>
      </c>
      <c r="DR298" s="2"/>
    </row>
    <row r="299" spans="2:122">
      <c r="B299" s="299">
        <v>200706679</v>
      </c>
      <c r="C299" s="9" t="s">
        <v>1007</v>
      </c>
      <c r="D299" s="9" t="s">
        <v>1029</v>
      </c>
      <c r="E299" s="8">
        <v>2015</v>
      </c>
      <c r="F299" s="9" t="s">
        <v>3637</v>
      </c>
      <c r="G299" s="22" t="s">
        <v>1475</v>
      </c>
      <c r="H299" s="304">
        <v>35360</v>
      </c>
      <c r="I299" s="305">
        <v>32797</v>
      </c>
      <c r="J299" s="68" t="s">
        <v>1489</v>
      </c>
      <c r="K299" s="69" t="s">
        <v>1490</v>
      </c>
      <c r="L299" s="37" t="s">
        <v>3609</v>
      </c>
      <c r="M299" s="138">
        <v>4</v>
      </c>
      <c r="N299" s="10">
        <v>6</v>
      </c>
      <c r="O299" s="207">
        <v>250.5</v>
      </c>
      <c r="P299" s="207">
        <v>79.900000000000006</v>
      </c>
      <c r="Q299" s="207">
        <v>76.599999999999994</v>
      </c>
      <c r="R299" s="207">
        <v>163.69999999999999</v>
      </c>
      <c r="S299" s="207"/>
      <c r="T299" s="207"/>
      <c r="U299" s="207"/>
      <c r="V299" s="207"/>
      <c r="W299" s="207"/>
      <c r="X299" s="207">
        <v>53</v>
      </c>
      <c r="Y299" s="116"/>
      <c r="Z299" s="207"/>
      <c r="AA299" s="207"/>
      <c r="AB299" s="207"/>
      <c r="AC299" s="10"/>
      <c r="AD299" s="10"/>
      <c r="AE299" s="10"/>
      <c r="AF299" s="27"/>
      <c r="AG299" s="39" t="s">
        <v>184</v>
      </c>
      <c r="AH299" s="205">
        <v>5</v>
      </c>
      <c r="AI299" s="11">
        <v>385</v>
      </c>
      <c r="AJ299" s="11">
        <v>5750</v>
      </c>
      <c r="AK299" s="11">
        <v>387</v>
      </c>
      <c r="AL299" s="11">
        <v>3850</v>
      </c>
      <c r="AM299" s="11">
        <v>32</v>
      </c>
      <c r="AN299" s="11" t="s">
        <v>99</v>
      </c>
      <c r="AO299" s="11" t="s">
        <v>112</v>
      </c>
      <c r="AP299" s="14" t="s">
        <v>133</v>
      </c>
      <c r="AQ299" s="49" t="s">
        <v>140</v>
      </c>
      <c r="AR299" s="40" t="s">
        <v>216</v>
      </c>
      <c r="AS299" s="301" t="s">
        <v>919</v>
      </c>
      <c r="AT299" s="12">
        <v>36</v>
      </c>
      <c r="AU299" s="12">
        <v>17</v>
      </c>
      <c r="AV299" s="12" t="s">
        <v>3805</v>
      </c>
      <c r="AW299" s="30" t="s">
        <v>3971</v>
      </c>
      <c r="AX299" s="12"/>
      <c r="AY299" s="12"/>
      <c r="AZ299" s="12"/>
      <c r="BA299" s="12"/>
      <c r="BB299" s="12"/>
      <c r="BC299" s="12"/>
      <c r="BD299" s="209">
        <v>40.799999999999997</v>
      </c>
      <c r="BE299" s="210">
        <v>62.5</v>
      </c>
      <c r="BF299" s="210">
        <v>43.9</v>
      </c>
      <c r="BG299" s="210">
        <v>66.7</v>
      </c>
      <c r="BH299" s="210">
        <v>40.299999999999997</v>
      </c>
      <c r="BI299" s="210">
        <v>64.7</v>
      </c>
      <c r="BJ299" s="210">
        <v>33.5</v>
      </c>
      <c r="BK299" s="211">
        <v>65.8</v>
      </c>
      <c r="BL299" s="36" t="s">
        <v>264</v>
      </c>
      <c r="BM299" s="8" t="s">
        <v>940</v>
      </c>
      <c r="BN299" s="8" t="s">
        <v>940</v>
      </c>
      <c r="BO299" s="8" t="s">
        <v>2772</v>
      </c>
      <c r="BP299" s="334" t="s">
        <v>3442</v>
      </c>
      <c r="BQ299" s="300" t="s">
        <v>2545</v>
      </c>
      <c r="BR299" s="300" t="s">
        <v>2818</v>
      </c>
      <c r="BS299" s="300" t="s">
        <v>2789</v>
      </c>
      <c r="BT299" s="349" t="s">
        <v>3023</v>
      </c>
      <c r="BU299" s="337"/>
      <c r="BV299" s="337"/>
      <c r="BW299" s="337"/>
      <c r="BX299" s="337"/>
      <c r="BY299" s="338"/>
      <c r="BZ299" s="338" t="s">
        <v>2469</v>
      </c>
      <c r="CA299" s="338" t="s">
        <v>2470</v>
      </c>
      <c r="CB299" s="348"/>
      <c r="CC299" s="339"/>
      <c r="CD299" s="339"/>
      <c r="CE299" s="339"/>
      <c r="CF299" s="339"/>
      <c r="CG299" s="339"/>
      <c r="CH299" s="347"/>
      <c r="CI299" s="340"/>
      <c r="CJ299" s="340"/>
      <c r="CK299" s="340"/>
      <c r="CL299" s="340"/>
      <c r="CM299" s="340"/>
      <c r="CN299" s="340"/>
      <c r="CO299" s="340"/>
      <c r="CP299" s="340"/>
      <c r="CQ299" s="52" t="s">
        <v>1034</v>
      </c>
      <c r="CR299" s="9" t="s">
        <v>1470</v>
      </c>
      <c r="CS299" s="9" t="s">
        <v>1491</v>
      </c>
      <c r="CT299" s="22" t="s">
        <v>918</v>
      </c>
      <c r="CU299" s="54" t="s">
        <v>969</v>
      </c>
      <c r="CV299" s="68"/>
      <c r="CW299" s="68" t="s">
        <v>938</v>
      </c>
      <c r="CX299" s="68" t="s">
        <v>160</v>
      </c>
      <c r="CY299" s="68" t="s">
        <v>1492</v>
      </c>
      <c r="CZ299" s="68" t="s">
        <v>947</v>
      </c>
      <c r="DA299" s="68"/>
      <c r="DB299" s="68" t="s">
        <v>922</v>
      </c>
      <c r="DC299" s="56" t="s">
        <v>129</v>
      </c>
      <c r="DD299" s="13"/>
      <c r="DE299" s="13" t="s">
        <v>959</v>
      </c>
      <c r="DF299" s="13" t="s">
        <v>1506</v>
      </c>
      <c r="DG299" s="13"/>
      <c r="DH299" s="47" t="s">
        <v>142</v>
      </c>
      <c r="DI299" s="60" t="s">
        <v>1539</v>
      </c>
      <c r="DJ299" s="64" t="s">
        <v>1550</v>
      </c>
      <c r="DK299" s="301" t="s">
        <v>1549</v>
      </c>
      <c r="DL299" s="301" t="s">
        <v>1542</v>
      </c>
      <c r="DM299" s="302" t="s">
        <v>1551</v>
      </c>
      <c r="DN299" s="67" t="s">
        <v>187</v>
      </c>
      <c r="DO299" s="15" t="s">
        <v>188</v>
      </c>
      <c r="DP299" s="15" t="s">
        <v>934</v>
      </c>
      <c r="DQ299" s="15" t="s">
        <v>3758</v>
      </c>
      <c r="DR299" s="2"/>
    </row>
    <row r="300" spans="2:122">
      <c r="B300" s="299">
        <v>200706670</v>
      </c>
      <c r="C300" s="9" t="s">
        <v>1007</v>
      </c>
      <c r="D300" s="9" t="s">
        <v>1029</v>
      </c>
      <c r="E300" s="8">
        <v>2015</v>
      </c>
      <c r="F300" s="9" t="s">
        <v>3636</v>
      </c>
      <c r="G300" s="22" t="s">
        <v>1552</v>
      </c>
      <c r="H300" s="304">
        <v>34205</v>
      </c>
      <c r="I300" s="305">
        <v>31041</v>
      </c>
      <c r="J300" s="68" t="s">
        <v>1553</v>
      </c>
      <c r="K300" s="69" t="s">
        <v>1554</v>
      </c>
      <c r="L300" s="37" t="s">
        <v>3609</v>
      </c>
      <c r="M300" s="138">
        <v>4</v>
      </c>
      <c r="N300" s="10">
        <v>6</v>
      </c>
      <c r="O300" s="207">
        <v>231.9</v>
      </c>
      <c r="P300" s="207">
        <v>79.900000000000006</v>
      </c>
      <c r="Q300" s="207">
        <v>75.2</v>
      </c>
      <c r="R300" s="207">
        <v>145</v>
      </c>
      <c r="S300" s="207"/>
      <c r="T300" s="207"/>
      <c r="U300" s="207"/>
      <c r="V300" s="207"/>
      <c r="W300" s="207"/>
      <c r="X300" s="207">
        <v>47.1</v>
      </c>
      <c r="Y300" s="116"/>
      <c r="Z300" s="207"/>
      <c r="AA300" s="207"/>
      <c r="AB300" s="207"/>
      <c r="AC300" s="10"/>
      <c r="AD300" s="10"/>
      <c r="AE300" s="10"/>
      <c r="AF300" s="27"/>
      <c r="AG300" s="39" t="s">
        <v>96</v>
      </c>
      <c r="AH300" s="205">
        <v>3.5</v>
      </c>
      <c r="AI300" s="11">
        <v>282</v>
      </c>
      <c r="AJ300" s="11">
        <v>6250</v>
      </c>
      <c r="AK300" s="11">
        <v>253</v>
      </c>
      <c r="AL300" s="11">
        <v>4250</v>
      </c>
      <c r="AM300" s="11">
        <v>24</v>
      </c>
      <c r="AN300" s="11" t="s">
        <v>99</v>
      </c>
      <c r="AO300" s="11" t="s">
        <v>112</v>
      </c>
      <c r="AP300" s="14" t="s">
        <v>146</v>
      </c>
      <c r="AQ300" s="49" t="s">
        <v>140</v>
      </c>
      <c r="AR300" s="40" t="s">
        <v>216</v>
      </c>
      <c r="AS300" s="301" t="s">
        <v>919</v>
      </c>
      <c r="AT300" s="12">
        <v>26</v>
      </c>
      <c r="AU300" s="12">
        <v>20</v>
      </c>
      <c r="AV300" s="12" t="s">
        <v>3831</v>
      </c>
      <c r="AW300" s="30" t="s">
        <v>3968</v>
      </c>
      <c r="AX300" s="12"/>
      <c r="AY300" s="12"/>
      <c r="AZ300" s="12"/>
      <c r="BA300" s="12"/>
      <c r="BB300" s="12"/>
      <c r="BC300" s="12"/>
      <c r="BD300" s="209">
        <v>40.799999999999997</v>
      </c>
      <c r="BE300" s="210">
        <v>62.5</v>
      </c>
      <c r="BF300" s="210">
        <v>43.9</v>
      </c>
      <c r="BG300" s="210">
        <v>66.7</v>
      </c>
      <c r="BH300" s="210">
        <v>40.299999999999997</v>
      </c>
      <c r="BI300" s="210">
        <v>64.7</v>
      </c>
      <c r="BJ300" s="210">
        <v>33.5</v>
      </c>
      <c r="BK300" s="211">
        <v>65.8</v>
      </c>
      <c r="BL300" s="36" t="s">
        <v>264</v>
      </c>
      <c r="BM300" s="8" t="s">
        <v>940</v>
      </c>
      <c r="BN300" s="8" t="s">
        <v>940</v>
      </c>
      <c r="BO300" s="8" t="s">
        <v>2772</v>
      </c>
      <c r="BP300" s="334" t="s">
        <v>3443</v>
      </c>
      <c r="BQ300" s="300" t="s">
        <v>2545</v>
      </c>
      <c r="BR300" s="300" t="s">
        <v>2818</v>
      </c>
      <c r="BS300" s="300" t="s">
        <v>2789</v>
      </c>
      <c r="BT300" s="349" t="s">
        <v>3023</v>
      </c>
      <c r="BU300" s="337"/>
      <c r="BV300" s="337"/>
      <c r="BW300" s="337"/>
      <c r="BX300" s="337"/>
      <c r="BY300" s="338"/>
      <c r="BZ300" s="338" t="s">
        <v>2469</v>
      </c>
      <c r="CA300" s="338" t="s">
        <v>2470</v>
      </c>
      <c r="CB300" s="348"/>
      <c r="CC300" s="339"/>
      <c r="CD300" s="339"/>
      <c r="CE300" s="339"/>
      <c r="CF300" s="339"/>
      <c r="CG300" s="339"/>
      <c r="CH300" s="347"/>
      <c r="CI300" s="340"/>
      <c r="CJ300" s="340"/>
      <c r="CK300" s="340"/>
      <c r="CL300" s="340"/>
      <c r="CM300" s="340"/>
      <c r="CN300" s="340"/>
      <c r="CO300" s="340"/>
      <c r="CP300" s="340"/>
      <c r="CQ300" s="52" t="s">
        <v>1038</v>
      </c>
      <c r="CR300" s="9" t="s">
        <v>1499</v>
      </c>
      <c r="CS300" s="9" t="s">
        <v>1491</v>
      </c>
      <c r="CT300" s="22" t="s">
        <v>918</v>
      </c>
      <c r="CU300" s="54" t="s">
        <v>1519</v>
      </c>
      <c r="CV300" s="68"/>
      <c r="CW300" s="68" t="s">
        <v>1015</v>
      </c>
      <c r="CX300" s="68" t="s">
        <v>181</v>
      </c>
      <c r="CY300" s="68" t="s">
        <v>1520</v>
      </c>
      <c r="CZ300" s="68" t="s">
        <v>910</v>
      </c>
      <c r="DA300" s="68"/>
      <c r="DB300" s="68" t="s">
        <v>961</v>
      </c>
      <c r="DC300" s="56" t="s">
        <v>1013</v>
      </c>
      <c r="DD300" s="13"/>
      <c r="DE300" s="13"/>
      <c r="DF300" s="13" t="s">
        <v>1521</v>
      </c>
      <c r="DG300" s="13"/>
      <c r="DH300" s="47" t="s">
        <v>142</v>
      </c>
      <c r="DI300" s="60" t="s">
        <v>1555</v>
      </c>
      <c r="DJ300" s="64" t="s">
        <v>1556</v>
      </c>
      <c r="DK300" s="301" t="s">
        <v>1557</v>
      </c>
      <c r="DL300" s="301" t="s">
        <v>1558</v>
      </c>
      <c r="DM300" s="302" t="s">
        <v>1559</v>
      </c>
      <c r="DN300" s="67" t="s">
        <v>187</v>
      </c>
      <c r="DO300" s="15" t="s">
        <v>188</v>
      </c>
      <c r="DP300" s="15" t="s">
        <v>934</v>
      </c>
      <c r="DQ300" s="15" t="s">
        <v>3758</v>
      </c>
      <c r="DR300" s="2"/>
    </row>
    <row r="301" spans="2:122">
      <c r="B301" s="299">
        <v>200706677</v>
      </c>
      <c r="C301" s="9" t="s">
        <v>1007</v>
      </c>
      <c r="D301" s="9" t="s">
        <v>1029</v>
      </c>
      <c r="E301" s="8">
        <v>2015</v>
      </c>
      <c r="F301" s="9" t="s">
        <v>3636</v>
      </c>
      <c r="G301" s="22" t="s">
        <v>1560</v>
      </c>
      <c r="H301" s="304">
        <v>35310</v>
      </c>
      <c r="I301" s="305">
        <v>32043</v>
      </c>
      <c r="J301" s="68" t="s">
        <v>1553</v>
      </c>
      <c r="K301" s="69" t="s">
        <v>1554</v>
      </c>
      <c r="L301" s="37" t="s">
        <v>3609</v>
      </c>
      <c r="M301" s="138">
        <v>4</v>
      </c>
      <c r="N301" s="10">
        <v>6</v>
      </c>
      <c r="O301" s="207">
        <v>250.5</v>
      </c>
      <c r="P301" s="207">
        <v>79.900000000000006</v>
      </c>
      <c r="Q301" s="207">
        <v>75.2</v>
      </c>
      <c r="R301" s="207">
        <v>163.69999999999999</v>
      </c>
      <c r="S301" s="207"/>
      <c r="T301" s="207"/>
      <c r="U301" s="207"/>
      <c r="V301" s="207"/>
      <c r="W301" s="207"/>
      <c r="X301" s="207">
        <v>53</v>
      </c>
      <c r="Y301" s="116"/>
      <c r="Z301" s="207"/>
      <c r="AA301" s="207"/>
      <c r="AB301" s="207"/>
      <c r="AC301" s="10"/>
      <c r="AD301" s="10"/>
      <c r="AE301" s="10"/>
      <c r="AF301" s="27"/>
      <c r="AG301" s="39" t="s">
        <v>96</v>
      </c>
      <c r="AH301" s="205">
        <v>2.7</v>
      </c>
      <c r="AI301" s="11">
        <v>325</v>
      </c>
      <c r="AJ301" s="11">
        <v>5750</v>
      </c>
      <c r="AK301" s="11">
        <v>375</v>
      </c>
      <c r="AL301" s="11">
        <v>3000</v>
      </c>
      <c r="AM301" s="11">
        <v>24</v>
      </c>
      <c r="AN301" s="11" t="s">
        <v>99</v>
      </c>
      <c r="AO301" s="11" t="s">
        <v>112</v>
      </c>
      <c r="AP301" s="14" t="s">
        <v>146</v>
      </c>
      <c r="AQ301" s="49" t="s">
        <v>140</v>
      </c>
      <c r="AR301" s="40" t="s">
        <v>92</v>
      </c>
      <c r="AS301" s="301" t="s">
        <v>93</v>
      </c>
      <c r="AT301" s="12">
        <v>26</v>
      </c>
      <c r="AU301" s="12">
        <v>22</v>
      </c>
      <c r="AV301" s="12" t="s">
        <v>3799</v>
      </c>
      <c r="AW301" s="30" t="s">
        <v>3970</v>
      </c>
      <c r="AX301" s="12"/>
      <c r="AY301" s="12"/>
      <c r="AZ301" s="12"/>
      <c r="BA301" s="12"/>
      <c r="BB301" s="12"/>
      <c r="BC301" s="12"/>
      <c r="BD301" s="209">
        <v>40.799999999999997</v>
      </c>
      <c r="BE301" s="210">
        <v>62.5</v>
      </c>
      <c r="BF301" s="210">
        <v>43.9</v>
      </c>
      <c r="BG301" s="210">
        <v>66.7</v>
      </c>
      <c r="BH301" s="210">
        <v>40.299999999999997</v>
      </c>
      <c r="BI301" s="210">
        <v>64.7</v>
      </c>
      <c r="BJ301" s="210">
        <v>33.5</v>
      </c>
      <c r="BK301" s="211">
        <v>65.8</v>
      </c>
      <c r="BL301" s="36" t="s">
        <v>264</v>
      </c>
      <c r="BM301" s="8" t="s">
        <v>940</v>
      </c>
      <c r="BN301" s="8" t="s">
        <v>940</v>
      </c>
      <c r="BO301" s="8" t="s">
        <v>2772</v>
      </c>
      <c r="BP301" s="334" t="s">
        <v>3444</v>
      </c>
      <c r="BQ301" s="300" t="s">
        <v>2545</v>
      </c>
      <c r="BR301" s="300" t="s">
        <v>2818</v>
      </c>
      <c r="BS301" s="300" t="s">
        <v>2789</v>
      </c>
      <c r="BT301" s="349" t="s">
        <v>3023</v>
      </c>
      <c r="BU301" s="337"/>
      <c r="BV301" s="337"/>
      <c r="BW301" s="337"/>
      <c r="BX301" s="337"/>
      <c r="BY301" s="338"/>
      <c r="BZ301" s="338" t="s">
        <v>2469</v>
      </c>
      <c r="CA301" s="338" t="s">
        <v>2470</v>
      </c>
      <c r="CB301" s="348"/>
      <c r="CC301" s="339"/>
      <c r="CD301" s="339"/>
      <c r="CE301" s="339"/>
      <c r="CF301" s="339"/>
      <c r="CG301" s="339"/>
      <c r="CH301" s="347"/>
      <c r="CI301" s="340"/>
      <c r="CJ301" s="340"/>
      <c r="CK301" s="340"/>
      <c r="CL301" s="340"/>
      <c r="CM301" s="340"/>
      <c r="CN301" s="340"/>
      <c r="CO301" s="340"/>
      <c r="CP301" s="340"/>
      <c r="CQ301" s="52" t="s">
        <v>1038</v>
      </c>
      <c r="CR301" s="9" t="s">
        <v>1546</v>
      </c>
      <c r="CS301" s="9" t="s">
        <v>1491</v>
      </c>
      <c r="CT301" s="22" t="s">
        <v>918</v>
      </c>
      <c r="CU301" s="54" t="s">
        <v>1519</v>
      </c>
      <c r="CV301" s="68"/>
      <c r="CW301" s="68" t="s">
        <v>1015</v>
      </c>
      <c r="CX301" s="68" t="s">
        <v>181</v>
      </c>
      <c r="CY301" s="68" t="s">
        <v>1520</v>
      </c>
      <c r="CZ301" s="68" t="s">
        <v>910</v>
      </c>
      <c r="DA301" s="68"/>
      <c r="DB301" s="68" t="s">
        <v>961</v>
      </c>
      <c r="DC301" s="56" t="s">
        <v>1013</v>
      </c>
      <c r="DD301" s="13"/>
      <c r="DE301" s="13"/>
      <c r="DF301" s="13" t="s">
        <v>1521</v>
      </c>
      <c r="DG301" s="13"/>
      <c r="DH301" s="47" t="s">
        <v>142</v>
      </c>
      <c r="DI301" s="60" t="s">
        <v>1555</v>
      </c>
      <c r="DJ301" s="64" t="s">
        <v>1561</v>
      </c>
      <c r="DK301" s="301" t="s">
        <v>1557</v>
      </c>
      <c r="DL301" s="301" t="s">
        <v>1558</v>
      </c>
      <c r="DM301" s="302" t="s">
        <v>1562</v>
      </c>
      <c r="DN301" s="67" t="s">
        <v>187</v>
      </c>
      <c r="DO301" s="15" t="s">
        <v>188</v>
      </c>
      <c r="DP301" s="15" t="s">
        <v>934</v>
      </c>
      <c r="DQ301" s="15" t="s">
        <v>3758</v>
      </c>
      <c r="DR301" s="2"/>
    </row>
    <row r="302" spans="2:122">
      <c r="B302" s="299">
        <v>200706680</v>
      </c>
      <c r="C302" s="9" t="s">
        <v>1007</v>
      </c>
      <c r="D302" s="9" t="s">
        <v>1029</v>
      </c>
      <c r="E302" s="8">
        <v>2015</v>
      </c>
      <c r="F302" s="9" t="s">
        <v>3636</v>
      </c>
      <c r="G302" s="22" t="s">
        <v>1563</v>
      </c>
      <c r="H302" s="304">
        <v>37630</v>
      </c>
      <c r="I302" s="305">
        <v>34149</v>
      </c>
      <c r="J302" s="68" t="s">
        <v>1553</v>
      </c>
      <c r="K302" s="69" t="s">
        <v>1554</v>
      </c>
      <c r="L302" s="37" t="s">
        <v>3609</v>
      </c>
      <c r="M302" s="138">
        <v>4</v>
      </c>
      <c r="N302" s="10">
        <v>6</v>
      </c>
      <c r="O302" s="207">
        <v>231.9</v>
      </c>
      <c r="P302" s="207">
        <v>79.900000000000006</v>
      </c>
      <c r="Q302" s="207">
        <v>76.900000000000006</v>
      </c>
      <c r="R302" s="207">
        <v>145</v>
      </c>
      <c r="S302" s="207"/>
      <c r="T302" s="207"/>
      <c r="U302" s="207"/>
      <c r="V302" s="207"/>
      <c r="W302" s="207"/>
      <c r="X302" s="207">
        <v>47.1</v>
      </c>
      <c r="Y302" s="116"/>
      <c r="Z302" s="207"/>
      <c r="AA302" s="207"/>
      <c r="AB302" s="207"/>
      <c r="AC302" s="10"/>
      <c r="AD302" s="10"/>
      <c r="AE302" s="10"/>
      <c r="AF302" s="27"/>
      <c r="AG302" s="39" t="s">
        <v>96</v>
      </c>
      <c r="AH302" s="205">
        <v>3.5</v>
      </c>
      <c r="AI302" s="11">
        <v>282</v>
      </c>
      <c r="AJ302" s="11">
        <v>6250</v>
      </c>
      <c r="AK302" s="11">
        <v>253</v>
      </c>
      <c r="AL302" s="11">
        <v>4250</v>
      </c>
      <c r="AM302" s="11">
        <v>24</v>
      </c>
      <c r="AN302" s="11" t="s">
        <v>99</v>
      </c>
      <c r="AO302" s="11" t="s">
        <v>112</v>
      </c>
      <c r="AP302" s="14" t="s">
        <v>133</v>
      </c>
      <c r="AQ302" s="49" t="s">
        <v>140</v>
      </c>
      <c r="AR302" s="40" t="s">
        <v>216</v>
      </c>
      <c r="AS302" s="301" t="s">
        <v>919</v>
      </c>
      <c r="AT302" s="12">
        <v>36</v>
      </c>
      <c r="AU302" s="12">
        <v>19</v>
      </c>
      <c r="AV302" s="12" t="s">
        <v>3812</v>
      </c>
      <c r="AW302" s="30" t="s">
        <v>3967</v>
      </c>
      <c r="AX302" s="12"/>
      <c r="AY302" s="12"/>
      <c r="AZ302" s="12"/>
      <c r="BA302" s="12"/>
      <c r="BB302" s="12"/>
      <c r="BC302" s="12"/>
      <c r="BD302" s="209">
        <v>40.799999999999997</v>
      </c>
      <c r="BE302" s="210">
        <v>62.5</v>
      </c>
      <c r="BF302" s="210">
        <v>43.9</v>
      </c>
      <c r="BG302" s="210">
        <v>66.7</v>
      </c>
      <c r="BH302" s="210">
        <v>40.299999999999997</v>
      </c>
      <c r="BI302" s="210">
        <v>64.7</v>
      </c>
      <c r="BJ302" s="210">
        <v>33.5</v>
      </c>
      <c r="BK302" s="211">
        <v>65.8</v>
      </c>
      <c r="BL302" s="36" t="s">
        <v>264</v>
      </c>
      <c r="BM302" s="8" t="s">
        <v>940</v>
      </c>
      <c r="BN302" s="8" t="s">
        <v>940</v>
      </c>
      <c r="BO302" s="8" t="s">
        <v>2772</v>
      </c>
      <c r="BP302" s="334" t="s">
        <v>3445</v>
      </c>
      <c r="BQ302" s="300" t="s">
        <v>2545</v>
      </c>
      <c r="BR302" s="300" t="s">
        <v>2818</v>
      </c>
      <c r="BS302" s="300" t="s">
        <v>2789</v>
      </c>
      <c r="BT302" s="349" t="s">
        <v>3023</v>
      </c>
      <c r="BU302" s="337"/>
      <c r="BV302" s="337"/>
      <c r="BW302" s="337"/>
      <c r="BX302" s="337"/>
      <c r="BY302" s="338"/>
      <c r="BZ302" s="338" t="s">
        <v>2469</v>
      </c>
      <c r="CA302" s="338" t="s">
        <v>2470</v>
      </c>
      <c r="CB302" s="348"/>
      <c r="CC302" s="339"/>
      <c r="CD302" s="339"/>
      <c r="CE302" s="339"/>
      <c r="CF302" s="339"/>
      <c r="CG302" s="339"/>
      <c r="CH302" s="347"/>
      <c r="CI302" s="340"/>
      <c r="CJ302" s="340"/>
      <c r="CK302" s="340"/>
      <c r="CL302" s="340"/>
      <c r="CM302" s="340"/>
      <c r="CN302" s="340"/>
      <c r="CO302" s="340"/>
      <c r="CP302" s="340"/>
      <c r="CQ302" s="52" t="s">
        <v>1038</v>
      </c>
      <c r="CR302" s="9" t="s">
        <v>1510</v>
      </c>
      <c r="CS302" s="9" t="s">
        <v>1491</v>
      </c>
      <c r="CT302" s="22" t="s">
        <v>918</v>
      </c>
      <c r="CU302" s="54" t="s">
        <v>1519</v>
      </c>
      <c r="CV302" s="68"/>
      <c r="CW302" s="68" t="s">
        <v>1015</v>
      </c>
      <c r="CX302" s="68" t="s">
        <v>181</v>
      </c>
      <c r="CY302" s="68" t="s">
        <v>1520</v>
      </c>
      <c r="CZ302" s="68" t="s">
        <v>910</v>
      </c>
      <c r="DA302" s="68"/>
      <c r="DB302" s="68" t="s">
        <v>961</v>
      </c>
      <c r="DC302" s="56" t="s">
        <v>1013</v>
      </c>
      <c r="DD302" s="13"/>
      <c r="DE302" s="13"/>
      <c r="DF302" s="13" t="s">
        <v>1532</v>
      </c>
      <c r="DG302" s="13"/>
      <c r="DH302" s="47" t="s">
        <v>142</v>
      </c>
      <c r="DI302" s="60" t="s">
        <v>1555</v>
      </c>
      <c r="DJ302" s="64" t="s">
        <v>1564</v>
      </c>
      <c r="DK302" s="301" t="s">
        <v>1557</v>
      </c>
      <c r="DL302" s="301" t="s">
        <v>1558</v>
      </c>
      <c r="DM302" s="302" t="s">
        <v>1565</v>
      </c>
      <c r="DN302" s="67" t="s">
        <v>187</v>
      </c>
      <c r="DO302" s="15" t="s">
        <v>188</v>
      </c>
      <c r="DP302" s="15" t="s">
        <v>934</v>
      </c>
      <c r="DQ302" s="15" t="s">
        <v>3758</v>
      </c>
      <c r="DR302" s="2"/>
    </row>
    <row r="303" spans="2:122">
      <c r="B303" s="299">
        <v>200706671</v>
      </c>
      <c r="C303" s="9" t="s">
        <v>1007</v>
      </c>
      <c r="D303" s="9" t="s">
        <v>1029</v>
      </c>
      <c r="E303" s="8">
        <v>2015</v>
      </c>
      <c r="F303" s="9" t="s">
        <v>3636</v>
      </c>
      <c r="G303" s="22" t="s">
        <v>1476</v>
      </c>
      <c r="H303" s="304">
        <v>39485</v>
      </c>
      <c r="I303" s="305">
        <v>35834</v>
      </c>
      <c r="J303" s="68" t="s">
        <v>1553</v>
      </c>
      <c r="K303" s="69" t="s">
        <v>1554</v>
      </c>
      <c r="L303" s="37" t="s">
        <v>3609</v>
      </c>
      <c r="M303" s="138">
        <v>4</v>
      </c>
      <c r="N303" s="10">
        <v>6</v>
      </c>
      <c r="O303" s="207">
        <v>250.5</v>
      </c>
      <c r="P303" s="207">
        <v>79.900000000000006</v>
      </c>
      <c r="Q303" s="207">
        <v>76.599999999999994</v>
      </c>
      <c r="R303" s="207">
        <v>163.69999999999999</v>
      </c>
      <c r="S303" s="207"/>
      <c r="T303" s="207"/>
      <c r="U303" s="207"/>
      <c r="V303" s="207"/>
      <c r="W303" s="207"/>
      <c r="X303" s="207">
        <v>53</v>
      </c>
      <c r="Y303" s="116"/>
      <c r="Z303" s="207"/>
      <c r="AA303" s="207"/>
      <c r="AB303" s="207"/>
      <c r="AC303" s="10"/>
      <c r="AD303" s="10"/>
      <c r="AE303" s="10"/>
      <c r="AF303" s="27"/>
      <c r="AG303" s="39" t="s">
        <v>184</v>
      </c>
      <c r="AH303" s="205">
        <v>5</v>
      </c>
      <c r="AI303" s="11">
        <v>385</v>
      </c>
      <c r="AJ303" s="11">
        <v>5750</v>
      </c>
      <c r="AK303" s="11">
        <v>387</v>
      </c>
      <c r="AL303" s="11">
        <v>3850</v>
      </c>
      <c r="AM303" s="11">
        <v>32</v>
      </c>
      <c r="AN303" s="11" t="s">
        <v>99</v>
      </c>
      <c r="AO303" s="11" t="s">
        <v>112</v>
      </c>
      <c r="AP303" s="14" t="s">
        <v>133</v>
      </c>
      <c r="AQ303" s="49" t="s">
        <v>140</v>
      </c>
      <c r="AR303" s="40" t="s">
        <v>216</v>
      </c>
      <c r="AS303" s="301" t="s">
        <v>919</v>
      </c>
      <c r="AT303" s="12">
        <v>36</v>
      </c>
      <c r="AU303" s="12">
        <v>17</v>
      </c>
      <c r="AV303" s="12" t="s">
        <v>3805</v>
      </c>
      <c r="AW303" s="30" t="s">
        <v>3971</v>
      </c>
      <c r="AX303" s="12"/>
      <c r="AY303" s="12"/>
      <c r="AZ303" s="12"/>
      <c r="BA303" s="12"/>
      <c r="BB303" s="12"/>
      <c r="BC303" s="12"/>
      <c r="BD303" s="209">
        <v>40.799999999999997</v>
      </c>
      <c r="BE303" s="210">
        <v>62.5</v>
      </c>
      <c r="BF303" s="210">
        <v>43.9</v>
      </c>
      <c r="BG303" s="210">
        <v>66.7</v>
      </c>
      <c r="BH303" s="210">
        <v>40.299999999999997</v>
      </c>
      <c r="BI303" s="210">
        <v>64.7</v>
      </c>
      <c r="BJ303" s="210">
        <v>33.5</v>
      </c>
      <c r="BK303" s="211">
        <v>65.8</v>
      </c>
      <c r="BL303" s="36" t="s">
        <v>264</v>
      </c>
      <c r="BM303" s="8" t="s">
        <v>940</v>
      </c>
      <c r="BN303" s="8" t="s">
        <v>940</v>
      </c>
      <c r="BO303" s="8" t="s">
        <v>2772</v>
      </c>
      <c r="BP303" s="334" t="s">
        <v>3446</v>
      </c>
      <c r="BQ303" s="300" t="s">
        <v>2545</v>
      </c>
      <c r="BR303" s="300" t="s">
        <v>2818</v>
      </c>
      <c r="BS303" s="300" t="s">
        <v>2789</v>
      </c>
      <c r="BT303" s="349" t="s">
        <v>3023</v>
      </c>
      <c r="BU303" s="337"/>
      <c r="BV303" s="337"/>
      <c r="BW303" s="337"/>
      <c r="BX303" s="337"/>
      <c r="BY303" s="338"/>
      <c r="BZ303" s="338" t="s">
        <v>2469</v>
      </c>
      <c r="CA303" s="338" t="s">
        <v>2470</v>
      </c>
      <c r="CB303" s="348"/>
      <c r="CC303" s="339"/>
      <c r="CD303" s="339"/>
      <c r="CE303" s="339"/>
      <c r="CF303" s="339"/>
      <c r="CG303" s="339"/>
      <c r="CH303" s="347"/>
      <c r="CI303" s="340"/>
      <c r="CJ303" s="340"/>
      <c r="CK303" s="340"/>
      <c r="CL303" s="340"/>
      <c r="CM303" s="340"/>
      <c r="CN303" s="340"/>
      <c r="CO303" s="340"/>
      <c r="CP303" s="340"/>
      <c r="CQ303" s="52" t="s">
        <v>1038</v>
      </c>
      <c r="CR303" s="9" t="s">
        <v>1470</v>
      </c>
      <c r="CS303" s="9" t="s">
        <v>1491</v>
      </c>
      <c r="CT303" s="22" t="s">
        <v>918</v>
      </c>
      <c r="CU303" s="54" t="s">
        <v>1519</v>
      </c>
      <c r="CV303" s="68"/>
      <c r="CW303" s="68" t="s">
        <v>1015</v>
      </c>
      <c r="CX303" s="68" t="s">
        <v>181</v>
      </c>
      <c r="CY303" s="68" t="s">
        <v>1520</v>
      </c>
      <c r="CZ303" s="68" t="s">
        <v>910</v>
      </c>
      <c r="DA303" s="68"/>
      <c r="DB303" s="68" t="s">
        <v>961</v>
      </c>
      <c r="DC303" s="56" t="s">
        <v>1013</v>
      </c>
      <c r="DD303" s="13"/>
      <c r="DE303" s="13"/>
      <c r="DF303" s="13" t="s">
        <v>1532</v>
      </c>
      <c r="DG303" s="13"/>
      <c r="DH303" s="47" t="s">
        <v>142</v>
      </c>
      <c r="DI303" s="60" t="s">
        <v>1555</v>
      </c>
      <c r="DJ303" s="64" t="s">
        <v>1566</v>
      </c>
      <c r="DK303" s="301" t="s">
        <v>1567</v>
      </c>
      <c r="DL303" s="301" t="s">
        <v>1568</v>
      </c>
      <c r="DM303" s="302" t="s">
        <v>1569</v>
      </c>
      <c r="DN303" s="67" t="s">
        <v>187</v>
      </c>
      <c r="DO303" s="15" t="s">
        <v>188</v>
      </c>
      <c r="DP303" s="15" t="s">
        <v>934</v>
      </c>
      <c r="DQ303" s="15" t="s">
        <v>3758</v>
      </c>
      <c r="DR303" s="2"/>
    </row>
    <row r="304" spans="2:122">
      <c r="B304" s="299">
        <v>200706676</v>
      </c>
      <c r="C304" s="9" t="s">
        <v>1007</v>
      </c>
      <c r="D304" s="9" t="s">
        <v>1029</v>
      </c>
      <c r="E304" s="8">
        <v>2015</v>
      </c>
      <c r="F304" s="9" t="s">
        <v>3648</v>
      </c>
      <c r="G304" s="22" t="s">
        <v>1570</v>
      </c>
      <c r="H304" s="304">
        <v>39310</v>
      </c>
      <c r="I304" s="305">
        <v>35673</v>
      </c>
      <c r="J304" s="68" t="s">
        <v>1571</v>
      </c>
      <c r="K304" s="69" t="s">
        <v>1572</v>
      </c>
      <c r="L304" s="37" t="s">
        <v>3609</v>
      </c>
      <c r="M304" s="138">
        <v>4</v>
      </c>
      <c r="N304" s="10">
        <v>6</v>
      </c>
      <c r="O304" s="207">
        <v>231.9</v>
      </c>
      <c r="P304" s="207">
        <v>79.900000000000006</v>
      </c>
      <c r="Q304" s="207">
        <v>75.2</v>
      </c>
      <c r="R304" s="207">
        <v>145</v>
      </c>
      <c r="S304" s="207"/>
      <c r="T304" s="207"/>
      <c r="U304" s="207"/>
      <c r="V304" s="207"/>
      <c r="W304" s="207"/>
      <c r="X304" s="207">
        <v>47.1</v>
      </c>
      <c r="Y304" s="116"/>
      <c r="Z304" s="207"/>
      <c r="AA304" s="207"/>
      <c r="AB304" s="207"/>
      <c r="AC304" s="10"/>
      <c r="AD304" s="10"/>
      <c r="AE304" s="10"/>
      <c r="AF304" s="27"/>
      <c r="AG304" s="39" t="s">
        <v>96</v>
      </c>
      <c r="AH304" s="205">
        <v>2.7</v>
      </c>
      <c r="AI304" s="11">
        <v>325</v>
      </c>
      <c r="AJ304" s="11">
        <v>5750</v>
      </c>
      <c r="AK304" s="11">
        <v>375</v>
      </c>
      <c r="AL304" s="11">
        <v>3000</v>
      </c>
      <c r="AM304" s="11">
        <v>24</v>
      </c>
      <c r="AN304" s="11" t="s">
        <v>99</v>
      </c>
      <c r="AO304" s="11" t="s">
        <v>112</v>
      </c>
      <c r="AP304" s="14" t="s">
        <v>146</v>
      </c>
      <c r="AQ304" s="49" t="s">
        <v>140</v>
      </c>
      <c r="AR304" s="40" t="s">
        <v>92</v>
      </c>
      <c r="AS304" s="301" t="s">
        <v>93</v>
      </c>
      <c r="AT304" s="12">
        <v>26</v>
      </c>
      <c r="AU304" s="12">
        <v>22</v>
      </c>
      <c r="AV304" s="12" t="s">
        <v>3799</v>
      </c>
      <c r="AW304" s="30" t="s">
        <v>3970</v>
      </c>
      <c r="AX304" s="12"/>
      <c r="AY304" s="12"/>
      <c r="AZ304" s="12"/>
      <c r="BA304" s="12"/>
      <c r="BB304" s="12"/>
      <c r="BC304" s="12"/>
      <c r="BD304" s="209">
        <v>40.799999999999997</v>
      </c>
      <c r="BE304" s="210">
        <v>62.5</v>
      </c>
      <c r="BF304" s="210">
        <v>43.9</v>
      </c>
      <c r="BG304" s="210">
        <v>66.7</v>
      </c>
      <c r="BH304" s="210">
        <v>40.299999999999997</v>
      </c>
      <c r="BI304" s="210">
        <v>64.7</v>
      </c>
      <c r="BJ304" s="210">
        <v>33.5</v>
      </c>
      <c r="BK304" s="211">
        <v>65.8</v>
      </c>
      <c r="BL304" s="36" t="s">
        <v>264</v>
      </c>
      <c r="BM304" s="8" t="s">
        <v>940</v>
      </c>
      <c r="BN304" s="8" t="s">
        <v>940</v>
      </c>
      <c r="BO304" s="8" t="s">
        <v>2772</v>
      </c>
      <c r="BP304" s="334" t="s">
        <v>3447</v>
      </c>
      <c r="BQ304" s="300" t="s">
        <v>2545</v>
      </c>
      <c r="BR304" s="300" t="s">
        <v>2818</v>
      </c>
      <c r="BS304" s="300" t="s">
        <v>2789</v>
      </c>
      <c r="BT304" s="349" t="s">
        <v>3023</v>
      </c>
      <c r="BU304" s="337"/>
      <c r="BV304" s="337"/>
      <c r="BW304" s="337"/>
      <c r="BX304" s="337"/>
      <c r="BY304" s="338"/>
      <c r="BZ304" s="338" t="s">
        <v>2469</v>
      </c>
      <c r="CA304" s="338" t="s">
        <v>2470</v>
      </c>
      <c r="CB304" s="348"/>
      <c r="CC304" s="339"/>
      <c r="CD304" s="339"/>
      <c r="CE304" s="339"/>
      <c r="CF304" s="339"/>
      <c r="CG304" s="339"/>
      <c r="CH304" s="347"/>
      <c r="CI304" s="340"/>
      <c r="CJ304" s="340"/>
      <c r="CK304" s="340"/>
      <c r="CL304" s="340"/>
      <c r="CM304" s="340"/>
      <c r="CN304" s="340"/>
      <c r="CO304" s="340"/>
      <c r="CP304" s="340"/>
      <c r="CQ304" s="52" t="s">
        <v>1049</v>
      </c>
      <c r="CR304" s="9" t="s">
        <v>1581</v>
      </c>
      <c r="CS304" s="9" t="s">
        <v>1491</v>
      </c>
      <c r="CT304" s="22" t="s">
        <v>208</v>
      </c>
      <c r="CU304" s="54" t="s">
        <v>1573</v>
      </c>
      <c r="CV304" s="68"/>
      <c r="CW304" s="68" t="s">
        <v>124</v>
      </c>
      <c r="CX304" s="68" t="s">
        <v>122</v>
      </c>
      <c r="CY304" s="68" t="s">
        <v>1574</v>
      </c>
      <c r="CZ304" s="68" t="s">
        <v>230</v>
      </c>
      <c r="DA304" s="68" t="s">
        <v>179</v>
      </c>
      <c r="DB304" s="68" t="s">
        <v>1575</v>
      </c>
      <c r="DC304" s="56" t="s">
        <v>1298</v>
      </c>
      <c r="DD304" s="13"/>
      <c r="DE304" s="13"/>
      <c r="DF304" s="13" t="s">
        <v>1576</v>
      </c>
      <c r="DG304" s="13"/>
      <c r="DH304" s="47" t="s">
        <v>923</v>
      </c>
      <c r="DI304" s="60" t="s">
        <v>1577</v>
      </c>
      <c r="DJ304" s="64" t="s">
        <v>1578</v>
      </c>
      <c r="DK304" s="301" t="s">
        <v>1579</v>
      </c>
      <c r="DL304" s="301" t="s">
        <v>1580</v>
      </c>
      <c r="DM304" s="302" t="s">
        <v>1545</v>
      </c>
      <c r="DN304" s="67" t="s">
        <v>187</v>
      </c>
      <c r="DO304" s="15" t="s">
        <v>188</v>
      </c>
      <c r="DP304" s="15" t="s">
        <v>934</v>
      </c>
      <c r="DQ304" s="15" t="s">
        <v>3758</v>
      </c>
      <c r="DR304" s="2"/>
    </row>
    <row r="305" spans="2:122">
      <c r="B305" s="299">
        <v>200706675</v>
      </c>
      <c r="C305" s="9" t="s">
        <v>1007</v>
      </c>
      <c r="D305" s="9" t="s">
        <v>1029</v>
      </c>
      <c r="E305" s="8">
        <v>2015</v>
      </c>
      <c r="F305" s="9" t="s">
        <v>3648</v>
      </c>
      <c r="G305" s="22" t="s">
        <v>1582</v>
      </c>
      <c r="H305" s="304">
        <v>39610</v>
      </c>
      <c r="I305" s="305">
        <v>35946</v>
      </c>
      <c r="J305" s="68" t="s">
        <v>1583</v>
      </c>
      <c r="K305" s="69" t="s">
        <v>1572</v>
      </c>
      <c r="L305" s="37" t="s">
        <v>3609</v>
      </c>
      <c r="M305" s="138">
        <v>4</v>
      </c>
      <c r="N305" s="10">
        <v>6</v>
      </c>
      <c r="O305" s="207">
        <v>250.5</v>
      </c>
      <c r="P305" s="207">
        <v>79.900000000000006</v>
      </c>
      <c r="Q305" s="207">
        <v>75.2</v>
      </c>
      <c r="R305" s="207">
        <v>163.69999999999999</v>
      </c>
      <c r="S305" s="207"/>
      <c r="T305" s="207"/>
      <c r="U305" s="207"/>
      <c r="V305" s="207"/>
      <c r="W305" s="207"/>
      <c r="X305" s="207">
        <v>53</v>
      </c>
      <c r="Y305" s="116"/>
      <c r="Z305" s="207"/>
      <c r="AA305" s="207"/>
      <c r="AB305" s="207"/>
      <c r="AC305" s="10"/>
      <c r="AD305" s="10"/>
      <c r="AE305" s="10"/>
      <c r="AF305" s="27"/>
      <c r="AG305" s="39" t="s">
        <v>96</v>
      </c>
      <c r="AH305" s="205">
        <v>2.7</v>
      </c>
      <c r="AI305" s="11">
        <v>325</v>
      </c>
      <c r="AJ305" s="11">
        <v>5750</v>
      </c>
      <c r="AK305" s="11">
        <v>375</v>
      </c>
      <c r="AL305" s="11">
        <v>3000</v>
      </c>
      <c r="AM305" s="11">
        <v>24</v>
      </c>
      <c r="AN305" s="11" t="s">
        <v>99</v>
      </c>
      <c r="AO305" s="11" t="s">
        <v>112</v>
      </c>
      <c r="AP305" s="14" t="s">
        <v>146</v>
      </c>
      <c r="AQ305" s="49" t="s">
        <v>140</v>
      </c>
      <c r="AR305" s="40" t="s">
        <v>92</v>
      </c>
      <c r="AS305" s="301" t="s">
        <v>93</v>
      </c>
      <c r="AT305" s="12">
        <v>26</v>
      </c>
      <c r="AU305" s="12">
        <v>22</v>
      </c>
      <c r="AV305" s="12" t="s">
        <v>3799</v>
      </c>
      <c r="AW305" s="30" t="s">
        <v>3970</v>
      </c>
      <c r="AX305" s="12"/>
      <c r="AY305" s="12"/>
      <c r="AZ305" s="12"/>
      <c r="BA305" s="12"/>
      <c r="BB305" s="12"/>
      <c r="BC305" s="12"/>
      <c r="BD305" s="209">
        <v>40.799999999999997</v>
      </c>
      <c r="BE305" s="210">
        <v>62.5</v>
      </c>
      <c r="BF305" s="210">
        <v>43.9</v>
      </c>
      <c r="BG305" s="210">
        <v>66.7</v>
      </c>
      <c r="BH305" s="210">
        <v>40.299999999999997</v>
      </c>
      <c r="BI305" s="210">
        <v>64.7</v>
      </c>
      <c r="BJ305" s="210">
        <v>33.5</v>
      </c>
      <c r="BK305" s="211">
        <v>65.8</v>
      </c>
      <c r="BL305" s="36" t="s">
        <v>264</v>
      </c>
      <c r="BM305" s="8" t="s">
        <v>940</v>
      </c>
      <c r="BN305" s="8" t="s">
        <v>940</v>
      </c>
      <c r="BO305" s="8" t="s">
        <v>2772</v>
      </c>
      <c r="BP305" s="334" t="s">
        <v>3448</v>
      </c>
      <c r="BQ305" s="300" t="s">
        <v>2545</v>
      </c>
      <c r="BR305" s="300" t="s">
        <v>2818</v>
      </c>
      <c r="BS305" s="300" t="s">
        <v>2789</v>
      </c>
      <c r="BT305" s="349" t="s">
        <v>3023</v>
      </c>
      <c r="BU305" s="337"/>
      <c r="BV305" s="337"/>
      <c r="BW305" s="337"/>
      <c r="BX305" s="337"/>
      <c r="BY305" s="338"/>
      <c r="BZ305" s="338" t="s">
        <v>2469</v>
      </c>
      <c r="CA305" s="338" t="s">
        <v>2470</v>
      </c>
      <c r="CB305" s="348"/>
      <c r="CC305" s="339"/>
      <c r="CD305" s="339"/>
      <c r="CE305" s="339"/>
      <c r="CF305" s="339"/>
      <c r="CG305" s="339"/>
      <c r="CH305" s="347"/>
      <c r="CI305" s="340"/>
      <c r="CJ305" s="340"/>
      <c r="CK305" s="340"/>
      <c r="CL305" s="340"/>
      <c r="CM305" s="340"/>
      <c r="CN305" s="340"/>
      <c r="CO305" s="340"/>
      <c r="CP305" s="340"/>
      <c r="CQ305" s="52" t="s">
        <v>1049</v>
      </c>
      <c r="CR305" s="9" t="s">
        <v>1546</v>
      </c>
      <c r="CS305" s="9" t="s">
        <v>1491</v>
      </c>
      <c r="CT305" s="22" t="s">
        <v>208</v>
      </c>
      <c r="CU305" s="54" t="s">
        <v>1573</v>
      </c>
      <c r="CV305" s="68"/>
      <c r="CW305" s="68" t="s">
        <v>124</v>
      </c>
      <c r="CX305" s="68" t="s">
        <v>122</v>
      </c>
      <c r="CY305" s="68" t="s">
        <v>1574</v>
      </c>
      <c r="CZ305" s="68" t="s">
        <v>230</v>
      </c>
      <c r="DA305" s="68" t="s">
        <v>179</v>
      </c>
      <c r="DB305" s="68" t="s">
        <v>1575</v>
      </c>
      <c r="DC305" s="56" t="s">
        <v>1298</v>
      </c>
      <c r="DD305" s="13"/>
      <c r="DE305" s="13"/>
      <c r="DF305" s="13" t="s">
        <v>1576</v>
      </c>
      <c r="DG305" s="13"/>
      <c r="DH305" s="47" t="s">
        <v>923</v>
      </c>
      <c r="DI305" s="60" t="s">
        <v>1577</v>
      </c>
      <c r="DJ305" s="64" t="s">
        <v>1584</v>
      </c>
      <c r="DK305" s="301" t="s">
        <v>1579</v>
      </c>
      <c r="DL305" s="301" t="s">
        <v>1580</v>
      </c>
      <c r="DM305" s="302" t="s">
        <v>1545</v>
      </c>
      <c r="DN305" s="67" t="s">
        <v>187</v>
      </c>
      <c r="DO305" s="15" t="s">
        <v>188</v>
      </c>
      <c r="DP305" s="15" t="s">
        <v>934</v>
      </c>
      <c r="DQ305" s="15" t="s">
        <v>3758</v>
      </c>
      <c r="DR305" s="2"/>
    </row>
    <row r="306" spans="2:122">
      <c r="B306" s="299">
        <v>200706661</v>
      </c>
      <c r="C306" s="9" t="s">
        <v>1007</v>
      </c>
      <c r="D306" s="9" t="s">
        <v>1029</v>
      </c>
      <c r="E306" s="8">
        <v>2015</v>
      </c>
      <c r="F306" s="9" t="s">
        <v>3648</v>
      </c>
      <c r="G306" s="22" t="s">
        <v>1585</v>
      </c>
      <c r="H306" s="304">
        <v>42735</v>
      </c>
      <c r="I306" s="305">
        <v>38781</v>
      </c>
      <c r="J306" s="68" t="s">
        <v>1583</v>
      </c>
      <c r="K306" s="69" t="s">
        <v>1572</v>
      </c>
      <c r="L306" s="37" t="s">
        <v>3609</v>
      </c>
      <c r="M306" s="138">
        <v>4</v>
      </c>
      <c r="N306" s="10">
        <v>6</v>
      </c>
      <c r="O306" s="207">
        <v>231.9</v>
      </c>
      <c r="P306" s="207">
        <v>79.900000000000006</v>
      </c>
      <c r="Q306" s="207">
        <v>76.900000000000006</v>
      </c>
      <c r="R306" s="207">
        <v>145</v>
      </c>
      <c r="S306" s="207"/>
      <c r="T306" s="207"/>
      <c r="U306" s="207"/>
      <c r="V306" s="207"/>
      <c r="W306" s="207"/>
      <c r="X306" s="207">
        <v>47.1</v>
      </c>
      <c r="Y306" s="116"/>
      <c r="Z306" s="207"/>
      <c r="AA306" s="207"/>
      <c r="AB306" s="207"/>
      <c r="AC306" s="10"/>
      <c r="AD306" s="10"/>
      <c r="AE306" s="10"/>
      <c r="AF306" s="27"/>
      <c r="AG306" s="39" t="s">
        <v>96</v>
      </c>
      <c r="AH306" s="205">
        <v>2.7</v>
      </c>
      <c r="AI306" s="11">
        <v>325</v>
      </c>
      <c r="AJ306" s="11">
        <v>5750</v>
      </c>
      <c r="AK306" s="11">
        <v>375</v>
      </c>
      <c r="AL306" s="11">
        <v>3000</v>
      </c>
      <c r="AM306" s="11">
        <v>24</v>
      </c>
      <c r="AN306" s="11" t="s">
        <v>99</v>
      </c>
      <c r="AO306" s="11" t="s">
        <v>112</v>
      </c>
      <c r="AP306" s="14" t="s">
        <v>133</v>
      </c>
      <c r="AQ306" s="49" t="s">
        <v>140</v>
      </c>
      <c r="AR306" s="40" t="s">
        <v>92</v>
      </c>
      <c r="AS306" s="301" t="s">
        <v>93</v>
      </c>
      <c r="AT306" s="12">
        <v>36</v>
      </c>
      <c r="AU306" s="12">
        <v>20</v>
      </c>
      <c r="AV306" s="12" t="s">
        <v>3818</v>
      </c>
      <c r="AW306" s="30" t="s">
        <v>3972</v>
      </c>
      <c r="AX306" s="12"/>
      <c r="AY306" s="12"/>
      <c r="AZ306" s="12"/>
      <c r="BA306" s="12"/>
      <c r="BB306" s="12"/>
      <c r="BC306" s="12"/>
      <c r="BD306" s="209">
        <v>40.799999999999997</v>
      </c>
      <c r="BE306" s="210">
        <v>62.5</v>
      </c>
      <c r="BF306" s="210">
        <v>43.9</v>
      </c>
      <c r="BG306" s="210">
        <v>66.7</v>
      </c>
      <c r="BH306" s="210">
        <v>40.299999999999997</v>
      </c>
      <c r="BI306" s="210">
        <v>64.7</v>
      </c>
      <c r="BJ306" s="210">
        <v>33.5</v>
      </c>
      <c r="BK306" s="211">
        <v>65.8</v>
      </c>
      <c r="BL306" s="36" t="s">
        <v>264</v>
      </c>
      <c r="BM306" s="8" t="s">
        <v>940</v>
      </c>
      <c r="BN306" s="8" t="s">
        <v>940</v>
      </c>
      <c r="BO306" s="8" t="s">
        <v>2772</v>
      </c>
      <c r="BP306" s="334" t="s">
        <v>3449</v>
      </c>
      <c r="BQ306" s="300" t="s">
        <v>2545</v>
      </c>
      <c r="BR306" s="300" t="s">
        <v>2818</v>
      </c>
      <c r="BS306" s="300" t="s">
        <v>2789</v>
      </c>
      <c r="BT306" s="349" t="s">
        <v>3023</v>
      </c>
      <c r="BU306" s="337"/>
      <c r="BV306" s="337"/>
      <c r="BW306" s="337"/>
      <c r="BX306" s="337"/>
      <c r="BY306" s="338"/>
      <c r="BZ306" s="338" t="s">
        <v>2469</v>
      </c>
      <c r="CA306" s="338" t="s">
        <v>2470</v>
      </c>
      <c r="CB306" s="348"/>
      <c r="CC306" s="339"/>
      <c r="CD306" s="339"/>
      <c r="CE306" s="339"/>
      <c r="CF306" s="339"/>
      <c r="CG306" s="339"/>
      <c r="CH306" s="347"/>
      <c r="CI306" s="340"/>
      <c r="CJ306" s="340"/>
      <c r="CK306" s="340"/>
      <c r="CL306" s="340"/>
      <c r="CM306" s="340"/>
      <c r="CN306" s="340"/>
      <c r="CO306" s="340"/>
      <c r="CP306" s="340"/>
      <c r="CQ306" s="52" t="s">
        <v>1049</v>
      </c>
      <c r="CR306" s="9" t="s">
        <v>1589</v>
      </c>
      <c r="CS306" s="9" t="s">
        <v>1491</v>
      </c>
      <c r="CT306" s="22" t="s">
        <v>208</v>
      </c>
      <c r="CU306" s="54" t="s">
        <v>1573</v>
      </c>
      <c r="CV306" s="68"/>
      <c r="CW306" s="68" t="s">
        <v>124</v>
      </c>
      <c r="CX306" s="68" t="s">
        <v>122</v>
      </c>
      <c r="CY306" s="68" t="s">
        <v>1574</v>
      </c>
      <c r="CZ306" s="68" t="s">
        <v>230</v>
      </c>
      <c r="DA306" s="68" t="s">
        <v>179</v>
      </c>
      <c r="DB306" s="68" t="s">
        <v>1575</v>
      </c>
      <c r="DC306" s="56" t="s">
        <v>1298</v>
      </c>
      <c r="DD306" s="13"/>
      <c r="DE306" s="13"/>
      <c r="DF306" s="13" t="s">
        <v>1586</v>
      </c>
      <c r="DG306" s="13"/>
      <c r="DH306" s="47" t="s">
        <v>923</v>
      </c>
      <c r="DI306" s="60" t="s">
        <v>1577</v>
      </c>
      <c r="DJ306" s="64" t="s">
        <v>1587</v>
      </c>
      <c r="DK306" s="301" t="s">
        <v>1579</v>
      </c>
      <c r="DL306" s="301" t="s">
        <v>1580</v>
      </c>
      <c r="DM306" s="302" t="s">
        <v>1588</v>
      </c>
      <c r="DN306" s="67" t="s">
        <v>187</v>
      </c>
      <c r="DO306" s="15" t="s">
        <v>188</v>
      </c>
      <c r="DP306" s="15" t="s">
        <v>934</v>
      </c>
      <c r="DQ306" s="15" t="s">
        <v>3758</v>
      </c>
      <c r="DR306" s="2"/>
    </row>
    <row r="307" spans="2:122">
      <c r="B307" s="299">
        <v>200706672</v>
      </c>
      <c r="C307" s="9" t="s">
        <v>1007</v>
      </c>
      <c r="D307" s="9" t="s">
        <v>1029</v>
      </c>
      <c r="E307" s="8">
        <v>2015</v>
      </c>
      <c r="F307" s="9" t="s">
        <v>3648</v>
      </c>
      <c r="G307" s="22" t="s">
        <v>1590</v>
      </c>
      <c r="H307" s="304">
        <v>43785</v>
      </c>
      <c r="I307" s="305">
        <v>39735</v>
      </c>
      <c r="J307" s="68" t="s">
        <v>1571</v>
      </c>
      <c r="K307" s="69" t="s">
        <v>1572</v>
      </c>
      <c r="L307" s="37" t="s">
        <v>3609</v>
      </c>
      <c r="M307" s="138">
        <v>4</v>
      </c>
      <c r="N307" s="10">
        <v>6</v>
      </c>
      <c r="O307" s="207">
        <v>250.5</v>
      </c>
      <c r="P307" s="207">
        <v>79.900000000000006</v>
      </c>
      <c r="Q307" s="207">
        <v>76.599999999999994</v>
      </c>
      <c r="R307" s="207">
        <v>163.69999999999999</v>
      </c>
      <c r="S307" s="207"/>
      <c r="T307" s="207"/>
      <c r="U307" s="207"/>
      <c r="V307" s="207"/>
      <c r="W307" s="207"/>
      <c r="X307" s="207">
        <v>53</v>
      </c>
      <c r="Y307" s="116"/>
      <c r="Z307" s="207"/>
      <c r="AA307" s="207"/>
      <c r="AB307" s="207"/>
      <c r="AC307" s="10"/>
      <c r="AD307" s="10"/>
      <c r="AE307" s="10"/>
      <c r="AF307" s="27"/>
      <c r="AG307" s="39" t="s">
        <v>184</v>
      </c>
      <c r="AH307" s="205">
        <v>5</v>
      </c>
      <c r="AI307" s="11">
        <v>385</v>
      </c>
      <c r="AJ307" s="11">
        <v>5750</v>
      </c>
      <c r="AK307" s="11">
        <v>387</v>
      </c>
      <c r="AL307" s="11">
        <v>3850</v>
      </c>
      <c r="AM307" s="11">
        <v>32</v>
      </c>
      <c r="AN307" s="11" t="s">
        <v>99</v>
      </c>
      <c r="AO307" s="11" t="s">
        <v>112</v>
      </c>
      <c r="AP307" s="14" t="s">
        <v>133</v>
      </c>
      <c r="AQ307" s="49" t="s">
        <v>140</v>
      </c>
      <c r="AR307" s="40" t="s">
        <v>216</v>
      </c>
      <c r="AS307" s="301" t="s">
        <v>919</v>
      </c>
      <c r="AT307" s="12">
        <v>36</v>
      </c>
      <c r="AU307" s="12">
        <v>17</v>
      </c>
      <c r="AV307" s="12" t="s">
        <v>3805</v>
      </c>
      <c r="AW307" s="30" t="s">
        <v>3971</v>
      </c>
      <c r="AX307" s="12"/>
      <c r="AY307" s="12"/>
      <c r="AZ307" s="12"/>
      <c r="BA307" s="12"/>
      <c r="BB307" s="12"/>
      <c r="BC307" s="12"/>
      <c r="BD307" s="209">
        <v>40.799999999999997</v>
      </c>
      <c r="BE307" s="210">
        <v>62.5</v>
      </c>
      <c r="BF307" s="210">
        <v>43.9</v>
      </c>
      <c r="BG307" s="210">
        <v>66.7</v>
      </c>
      <c r="BH307" s="210">
        <v>40.299999999999997</v>
      </c>
      <c r="BI307" s="210">
        <v>64.7</v>
      </c>
      <c r="BJ307" s="210">
        <v>33.5</v>
      </c>
      <c r="BK307" s="211">
        <v>65.8</v>
      </c>
      <c r="BL307" s="36" t="s">
        <v>264</v>
      </c>
      <c r="BM307" s="8" t="s">
        <v>940</v>
      </c>
      <c r="BN307" s="8" t="s">
        <v>940</v>
      </c>
      <c r="BO307" s="8" t="s">
        <v>2772</v>
      </c>
      <c r="BP307" s="334" t="s">
        <v>3450</v>
      </c>
      <c r="BQ307" s="300" t="s">
        <v>2545</v>
      </c>
      <c r="BR307" s="300" t="s">
        <v>2818</v>
      </c>
      <c r="BS307" s="300" t="s">
        <v>2789</v>
      </c>
      <c r="BT307" s="349" t="s">
        <v>3023</v>
      </c>
      <c r="BU307" s="337"/>
      <c r="BV307" s="337"/>
      <c r="BW307" s="337"/>
      <c r="BX307" s="337"/>
      <c r="BY307" s="338"/>
      <c r="BZ307" s="338" t="s">
        <v>2469</v>
      </c>
      <c r="CA307" s="338" t="s">
        <v>2470</v>
      </c>
      <c r="CB307" s="348"/>
      <c r="CC307" s="339"/>
      <c r="CD307" s="339"/>
      <c r="CE307" s="339"/>
      <c r="CF307" s="339"/>
      <c r="CG307" s="339"/>
      <c r="CH307" s="347"/>
      <c r="CI307" s="340"/>
      <c r="CJ307" s="340"/>
      <c r="CK307" s="340"/>
      <c r="CL307" s="340"/>
      <c r="CM307" s="340"/>
      <c r="CN307" s="340"/>
      <c r="CO307" s="340"/>
      <c r="CP307" s="340"/>
      <c r="CQ307" s="52" t="s">
        <v>1049</v>
      </c>
      <c r="CR307" s="9" t="s">
        <v>1470</v>
      </c>
      <c r="CS307" s="9" t="s">
        <v>1491</v>
      </c>
      <c r="CT307" s="22" t="s">
        <v>208</v>
      </c>
      <c r="CU307" s="54" t="s">
        <v>1573</v>
      </c>
      <c r="CV307" s="68"/>
      <c r="CW307" s="68" t="s">
        <v>124</v>
      </c>
      <c r="CX307" s="68" t="s">
        <v>122</v>
      </c>
      <c r="CY307" s="68" t="s">
        <v>1574</v>
      </c>
      <c r="CZ307" s="68" t="s">
        <v>230</v>
      </c>
      <c r="DA307" s="68" t="s">
        <v>179</v>
      </c>
      <c r="DB307" s="68" t="s">
        <v>1575</v>
      </c>
      <c r="DC307" s="56" t="s">
        <v>1298</v>
      </c>
      <c r="DD307" s="13"/>
      <c r="DE307" s="13"/>
      <c r="DF307" s="13" t="s">
        <v>1586</v>
      </c>
      <c r="DG307" s="13"/>
      <c r="DH307" s="47" t="s">
        <v>923</v>
      </c>
      <c r="DI307" s="60" t="s">
        <v>1577</v>
      </c>
      <c r="DJ307" s="64" t="s">
        <v>1591</v>
      </c>
      <c r="DK307" s="301" t="s">
        <v>1579</v>
      </c>
      <c r="DL307" s="301" t="s">
        <v>1580</v>
      </c>
      <c r="DM307" s="302" t="s">
        <v>1551</v>
      </c>
      <c r="DN307" s="67" t="s">
        <v>187</v>
      </c>
      <c r="DO307" s="15" t="s">
        <v>188</v>
      </c>
      <c r="DP307" s="15" t="s">
        <v>934</v>
      </c>
      <c r="DQ307" s="15" t="s">
        <v>3758</v>
      </c>
      <c r="DR307" s="2"/>
    </row>
    <row r="308" spans="2:122">
      <c r="B308" s="299">
        <v>200706685</v>
      </c>
      <c r="C308" s="9" t="s">
        <v>1007</v>
      </c>
      <c r="D308" s="9" t="s">
        <v>1029</v>
      </c>
      <c r="E308" s="8">
        <v>2015</v>
      </c>
      <c r="F308" s="9" t="s">
        <v>3637</v>
      </c>
      <c r="G308" s="22" t="s">
        <v>1592</v>
      </c>
      <c r="H308" s="304">
        <v>32545</v>
      </c>
      <c r="I308" s="305">
        <v>30185</v>
      </c>
      <c r="J308" s="68" t="s">
        <v>1489</v>
      </c>
      <c r="K308" s="69" t="s">
        <v>1490</v>
      </c>
      <c r="L308" s="37" t="s">
        <v>3608</v>
      </c>
      <c r="M308" s="138">
        <v>4</v>
      </c>
      <c r="N308" s="10">
        <v>6</v>
      </c>
      <c r="O308" s="207">
        <v>231.9</v>
      </c>
      <c r="P308" s="207">
        <v>79.900000000000006</v>
      </c>
      <c r="Q308" s="207">
        <v>75.3</v>
      </c>
      <c r="R308" s="207">
        <v>145</v>
      </c>
      <c r="S308" s="207"/>
      <c r="T308" s="207"/>
      <c r="U308" s="207"/>
      <c r="V308" s="207"/>
      <c r="W308" s="207"/>
      <c r="X308" s="207">
        <v>47.8</v>
      </c>
      <c r="Y308" s="116"/>
      <c r="Z308" s="207"/>
      <c r="AA308" s="207"/>
      <c r="AB308" s="207"/>
      <c r="AC308" s="10"/>
      <c r="AD308" s="10"/>
      <c r="AE308" s="10"/>
      <c r="AF308" s="27"/>
      <c r="AG308" s="39" t="s">
        <v>96</v>
      </c>
      <c r="AH308" s="205">
        <v>3.5</v>
      </c>
      <c r="AI308" s="11">
        <v>282</v>
      </c>
      <c r="AJ308" s="11">
        <v>6250</v>
      </c>
      <c r="AK308" s="11">
        <v>253</v>
      </c>
      <c r="AL308" s="11">
        <v>4250</v>
      </c>
      <c r="AM308" s="11">
        <v>24</v>
      </c>
      <c r="AN308" s="11" t="s">
        <v>99</v>
      </c>
      <c r="AO308" s="11" t="s">
        <v>112</v>
      </c>
      <c r="AP308" s="14" t="s">
        <v>146</v>
      </c>
      <c r="AQ308" s="49" t="s">
        <v>140</v>
      </c>
      <c r="AR308" s="40" t="s">
        <v>216</v>
      </c>
      <c r="AS308" s="301" t="s">
        <v>919</v>
      </c>
      <c r="AT308" s="12">
        <v>26</v>
      </c>
      <c r="AU308" s="12">
        <v>20</v>
      </c>
      <c r="AV308" s="12" t="s">
        <v>3831</v>
      </c>
      <c r="AW308" s="30" t="s">
        <v>3968</v>
      </c>
      <c r="AX308" s="12"/>
      <c r="AY308" s="12"/>
      <c r="AZ308" s="12"/>
      <c r="BA308" s="12"/>
      <c r="BB308" s="12"/>
      <c r="BC308" s="12"/>
      <c r="BD308" s="209">
        <v>40.799999999999997</v>
      </c>
      <c r="BE308" s="210">
        <v>62.5</v>
      </c>
      <c r="BF308" s="210">
        <v>43.9</v>
      </c>
      <c r="BG308" s="210">
        <v>66.7</v>
      </c>
      <c r="BH308" s="210">
        <v>40.4</v>
      </c>
      <c r="BI308" s="210">
        <v>64.7</v>
      </c>
      <c r="BJ308" s="210">
        <v>43.6</v>
      </c>
      <c r="BK308" s="211">
        <v>65.900000000000006</v>
      </c>
      <c r="BL308" s="36" t="s">
        <v>264</v>
      </c>
      <c r="BM308" s="8" t="s">
        <v>940</v>
      </c>
      <c r="BN308" s="8" t="s">
        <v>940</v>
      </c>
      <c r="BO308" s="8" t="s">
        <v>2772</v>
      </c>
      <c r="BP308" s="334" t="s">
        <v>3451</v>
      </c>
      <c r="BQ308" s="300" t="s">
        <v>2545</v>
      </c>
      <c r="BR308" s="300" t="s">
        <v>2818</v>
      </c>
      <c r="BS308" s="300" t="s">
        <v>2789</v>
      </c>
      <c r="BT308" s="349" t="s">
        <v>3023</v>
      </c>
      <c r="BU308" s="337"/>
      <c r="BV308" s="337"/>
      <c r="BW308" s="337"/>
      <c r="BX308" s="337"/>
      <c r="BY308" s="338"/>
      <c r="BZ308" s="338" t="s">
        <v>2469</v>
      </c>
      <c r="CA308" s="338" t="s">
        <v>2470</v>
      </c>
      <c r="CB308" s="348"/>
      <c r="CC308" s="339"/>
      <c r="CD308" s="339"/>
      <c r="CE308" s="339"/>
      <c r="CF308" s="339"/>
      <c r="CG308" s="339"/>
      <c r="CH308" s="347"/>
      <c r="CI308" s="340"/>
      <c r="CJ308" s="340"/>
      <c r="CK308" s="340"/>
      <c r="CL308" s="340"/>
      <c r="CM308" s="340"/>
      <c r="CN308" s="340"/>
      <c r="CO308" s="340"/>
      <c r="CP308" s="340"/>
      <c r="CQ308" s="52" t="s">
        <v>1248</v>
      </c>
      <c r="CR308" s="9" t="s">
        <v>1594</v>
      </c>
      <c r="CS308" s="9" t="s">
        <v>1491</v>
      </c>
      <c r="CT308" s="22" t="s">
        <v>918</v>
      </c>
      <c r="CU308" s="54" t="s">
        <v>969</v>
      </c>
      <c r="CV308" s="68"/>
      <c r="CW308" s="68" t="s">
        <v>938</v>
      </c>
      <c r="CX308" s="68" t="s">
        <v>160</v>
      </c>
      <c r="CY308" s="68" t="s">
        <v>1492</v>
      </c>
      <c r="CZ308" s="68" t="s">
        <v>947</v>
      </c>
      <c r="DA308" s="68"/>
      <c r="DB308" s="68" t="s">
        <v>922</v>
      </c>
      <c r="DC308" s="56" t="s">
        <v>129</v>
      </c>
      <c r="DD308" s="13"/>
      <c r="DE308" s="13" t="s">
        <v>959</v>
      </c>
      <c r="DF308" s="13" t="s">
        <v>1493</v>
      </c>
      <c r="DG308" s="13"/>
      <c r="DH308" s="47" t="s">
        <v>142</v>
      </c>
      <c r="DI308" s="60" t="s">
        <v>1539</v>
      </c>
      <c r="DJ308" s="64" t="s">
        <v>1593</v>
      </c>
      <c r="DK308" s="301" t="s">
        <v>1541</v>
      </c>
      <c r="DL308" s="301" t="s">
        <v>1542</v>
      </c>
      <c r="DM308" s="302" t="s">
        <v>1503</v>
      </c>
      <c r="DN308" s="67" t="s">
        <v>187</v>
      </c>
      <c r="DO308" s="15" t="s">
        <v>188</v>
      </c>
      <c r="DP308" s="15" t="s">
        <v>934</v>
      </c>
      <c r="DQ308" s="15" t="s">
        <v>3758</v>
      </c>
      <c r="DR308" s="2"/>
    </row>
    <row r="309" spans="2:122">
      <c r="B309" s="299">
        <v>200706681</v>
      </c>
      <c r="C309" s="9" t="s">
        <v>1007</v>
      </c>
      <c r="D309" s="9" t="s">
        <v>1029</v>
      </c>
      <c r="E309" s="8">
        <v>2015</v>
      </c>
      <c r="F309" s="9" t="s">
        <v>3637</v>
      </c>
      <c r="G309" s="22" t="s">
        <v>1595</v>
      </c>
      <c r="H309" s="304">
        <v>33655</v>
      </c>
      <c r="I309" s="305">
        <v>31216</v>
      </c>
      <c r="J309" s="68" t="s">
        <v>1489</v>
      </c>
      <c r="K309" s="69" t="s">
        <v>1490</v>
      </c>
      <c r="L309" s="37" t="s">
        <v>3608</v>
      </c>
      <c r="M309" s="138">
        <v>4</v>
      </c>
      <c r="N309" s="10">
        <v>6</v>
      </c>
      <c r="O309" s="207">
        <v>243.7</v>
      </c>
      <c r="P309" s="207">
        <v>79.900000000000006</v>
      </c>
      <c r="Q309" s="207">
        <v>75.3</v>
      </c>
      <c r="R309" s="207">
        <v>156.80000000000001</v>
      </c>
      <c r="S309" s="207"/>
      <c r="T309" s="207"/>
      <c r="U309" s="207"/>
      <c r="V309" s="207"/>
      <c r="W309" s="207"/>
      <c r="X309" s="207">
        <v>51.1</v>
      </c>
      <c r="Y309" s="116"/>
      <c r="Z309" s="207"/>
      <c r="AA309" s="207"/>
      <c r="AB309" s="207"/>
      <c r="AC309" s="10"/>
      <c r="AD309" s="10"/>
      <c r="AE309" s="10"/>
      <c r="AF309" s="27"/>
      <c r="AG309" s="39" t="s">
        <v>96</v>
      </c>
      <c r="AH309" s="205">
        <v>2.7</v>
      </c>
      <c r="AI309" s="11">
        <v>325</v>
      </c>
      <c r="AJ309" s="11">
        <v>5750</v>
      </c>
      <c r="AK309" s="11">
        <v>375</v>
      </c>
      <c r="AL309" s="11">
        <v>3000</v>
      </c>
      <c r="AM309" s="11">
        <v>24</v>
      </c>
      <c r="AN309" s="11" t="s">
        <v>99</v>
      </c>
      <c r="AO309" s="11" t="s">
        <v>112</v>
      </c>
      <c r="AP309" s="14" t="s">
        <v>146</v>
      </c>
      <c r="AQ309" s="49" t="s">
        <v>140</v>
      </c>
      <c r="AR309" s="40" t="s">
        <v>92</v>
      </c>
      <c r="AS309" s="301" t="s">
        <v>93</v>
      </c>
      <c r="AT309" s="12">
        <v>26</v>
      </c>
      <c r="AU309" s="12">
        <v>22</v>
      </c>
      <c r="AV309" s="12" t="s">
        <v>3799</v>
      </c>
      <c r="AW309" s="30" t="s">
        <v>3970</v>
      </c>
      <c r="AX309" s="12"/>
      <c r="AY309" s="12"/>
      <c r="AZ309" s="12"/>
      <c r="BA309" s="12"/>
      <c r="BB309" s="12"/>
      <c r="BC309" s="12"/>
      <c r="BD309" s="209">
        <v>40.799999999999997</v>
      </c>
      <c r="BE309" s="210">
        <v>62.5</v>
      </c>
      <c r="BF309" s="210">
        <v>43.9</v>
      </c>
      <c r="BG309" s="210">
        <v>66.7</v>
      </c>
      <c r="BH309" s="210">
        <v>40.4</v>
      </c>
      <c r="BI309" s="210">
        <v>64.7</v>
      </c>
      <c r="BJ309" s="210">
        <v>43.6</v>
      </c>
      <c r="BK309" s="211">
        <v>65.900000000000006</v>
      </c>
      <c r="BL309" s="36" t="s">
        <v>264</v>
      </c>
      <c r="BM309" s="8" t="s">
        <v>940</v>
      </c>
      <c r="BN309" s="8" t="s">
        <v>940</v>
      </c>
      <c r="BO309" s="8" t="s">
        <v>2772</v>
      </c>
      <c r="BP309" s="334" t="s">
        <v>3452</v>
      </c>
      <c r="BQ309" s="300" t="s">
        <v>2545</v>
      </c>
      <c r="BR309" s="300" t="s">
        <v>2818</v>
      </c>
      <c r="BS309" s="300" t="s">
        <v>2789</v>
      </c>
      <c r="BT309" s="349" t="s">
        <v>3023</v>
      </c>
      <c r="BU309" s="337"/>
      <c r="BV309" s="337"/>
      <c r="BW309" s="337"/>
      <c r="BX309" s="337"/>
      <c r="BY309" s="338"/>
      <c r="BZ309" s="338" t="s">
        <v>2469</v>
      </c>
      <c r="CA309" s="338" t="s">
        <v>2470</v>
      </c>
      <c r="CB309" s="348"/>
      <c r="CC309" s="339"/>
      <c r="CD309" s="339"/>
      <c r="CE309" s="339"/>
      <c r="CF309" s="339"/>
      <c r="CG309" s="339"/>
      <c r="CH309" s="347"/>
      <c r="CI309" s="340"/>
      <c r="CJ309" s="340"/>
      <c r="CK309" s="340"/>
      <c r="CL309" s="340"/>
      <c r="CM309" s="340"/>
      <c r="CN309" s="340"/>
      <c r="CO309" s="340"/>
      <c r="CP309" s="340"/>
      <c r="CQ309" s="52" t="s">
        <v>1248</v>
      </c>
      <c r="CR309" s="9" t="s">
        <v>1581</v>
      </c>
      <c r="CS309" s="9" t="s">
        <v>1491</v>
      </c>
      <c r="CT309" s="22" t="s">
        <v>918</v>
      </c>
      <c r="CU309" s="54" t="s">
        <v>969</v>
      </c>
      <c r="CV309" s="68"/>
      <c r="CW309" s="68" t="s">
        <v>938</v>
      </c>
      <c r="CX309" s="68" t="s">
        <v>160</v>
      </c>
      <c r="CY309" s="68" t="s">
        <v>1492</v>
      </c>
      <c r="CZ309" s="68" t="s">
        <v>947</v>
      </c>
      <c r="DA309" s="68"/>
      <c r="DB309" s="68" t="s">
        <v>922</v>
      </c>
      <c r="DC309" s="56" t="s">
        <v>129</v>
      </c>
      <c r="DD309" s="13"/>
      <c r="DE309" s="13" t="s">
        <v>959</v>
      </c>
      <c r="DF309" s="13" t="s">
        <v>1493</v>
      </c>
      <c r="DG309" s="13"/>
      <c r="DH309" s="47" t="s">
        <v>142</v>
      </c>
      <c r="DI309" s="60" t="s">
        <v>1539</v>
      </c>
      <c r="DJ309" s="64" t="s">
        <v>1596</v>
      </c>
      <c r="DK309" s="301" t="s">
        <v>1541</v>
      </c>
      <c r="DL309" s="301" t="s">
        <v>1542</v>
      </c>
      <c r="DM309" s="302" t="s">
        <v>1545</v>
      </c>
      <c r="DN309" s="67" t="s">
        <v>187</v>
      </c>
      <c r="DO309" s="15" t="s">
        <v>188</v>
      </c>
      <c r="DP309" s="15" t="s">
        <v>934</v>
      </c>
      <c r="DQ309" s="15" t="s">
        <v>3758</v>
      </c>
      <c r="DR309" s="2"/>
    </row>
    <row r="310" spans="2:122">
      <c r="B310" s="299">
        <v>200706686</v>
      </c>
      <c r="C310" s="9" t="s">
        <v>1007</v>
      </c>
      <c r="D310" s="9" t="s">
        <v>1029</v>
      </c>
      <c r="E310" s="8">
        <v>2015</v>
      </c>
      <c r="F310" s="9" t="s">
        <v>3637</v>
      </c>
      <c r="G310" s="22" t="s">
        <v>1597</v>
      </c>
      <c r="H310" s="304">
        <v>36055</v>
      </c>
      <c r="I310" s="305">
        <v>33442</v>
      </c>
      <c r="J310" s="68" t="s">
        <v>1489</v>
      </c>
      <c r="K310" s="69" t="s">
        <v>1490</v>
      </c>
      <c r="L310" s="37" t="s">
        <v>3608</v>
      </c>
      <c r="M310" s="138">
        <v>4</v>
      </c>
      <c r="N310" s="10">
        <v>6</v>
      </c>
      <c r="O310" s="207">
        <v>231.9</v>
      </c>
      <c r="P310" s="207">
        <v>79.900000000000006</v>
      </c>
      <c r="Q310" s="207">
        <v>76.900000000000006</v>
      </c>
      <c r="R310" s="207">
        <v>145</v>
      </c>
      <c r="S310" s="207"/>
      <c r="T310" s="207"/>
      <c r="U310" s="207"/>
      <c r="V310" s="207"/>
      <c r="W310" s="207"/>
      <c r="X310" s="207">
        <v>47.8</v>
      </c>
      <c r="Y310" s="116"/>
      <c r="Z310" s="207"/>
      <c r="AA310" s="207"/>
      <c r="AB310" s="207"/>
      <c r="AC310" s="10"/>
      <c r="AD310" s="10"/>
      <c r="AE310" s="10"/>
      <c r="AF310" s="27"/>
      <c r="AG310" s="39" t="s">
        <v>96</v>
      </c>
      <c r="AH310" s="205">
        <v>3.5</v>
      </c>
      <c r="AI310" s="11">
        <v>282</v>
      </c>
      <c r="AJ310" s="11">
        <v>6250</v>
      </c>
      <c r="AK310" s="11">
        <v>253</v>
      </c>
      <c r="AL310" s="11">
        <v>4250</v>
      </c>
      <c r="AM310" s="11">
        <v>24</v>
      </c>
      <c r="AN310" s="11" t="s">
        <v>99</v>
      </c>
      <c r="AO310" s="11" t="s">
        <v>112</v>
      </c>
      <c r="AP310" s="14" t="s">
        <v>133</v>
      </c>
      <c r="AQ310" s="49" t="s">
        <v>140</v>
      </c>
      <c r="AR310" s="40" t="s">
        <v>216</v>
      </c>
      <c r="AS310" s="301" t="s">
        <v>919</v>
      </c>
      <c r="AT310" s="12">
        <v>36</v>
      </c>
      <c r="AU310" s="12">
        <v>19</v>
      </c>
      <c r="AV310" s="12" t="s">
        <v>3812</v>
      </c>
      <c r="AW310" s="30" t="s">
        <v>3967</v>
      </c>
      <c r="AX310" s="12"/>
      <c r="AY310" s="12"/>
      <c r="AZ310" s="12"/>
      <c r="BA310" s="12"/>
      <c r="BB310" s="12"/>
      <c r="BC310" s="12"/>
      <c r="BD310" s="209">
        <v>40.799999999999997</v>
      </c>
      <c r="BE310" s="210">
        <v>62.5</v>
      </c>
      <c r="BF310" s="210">
        <v>43.9</v>
      </c>
      <c r="BG310" s="210">
        <v>66.7</v>
      </c>
      <c r="BH310" s="210">
        <v>40.4</v>
      </c>
      <c r="BI310" s="210">
        <v>64.7</v>
      </c>
      <c r="BJ310" s="210">
        <v>43.6</v>
      </c>
      <c r="BK310" s="211">
        <v>65.900000000000006</v>
      </c>
      <c r="BL310" s="36" t="s">
        <v>264</v>
      </c>
      <c r="BM310" s="8" t="s">
        <v>940</v>
      </c>
      <c r="BN310" s="8" t="s">
        <v>940</v>
      </c>
      <c r="BO310" s="8" t="s">
        <v>2772</v>
      </c>
      <c r="BP310" s="334" t="s">
        <v>3453</v>
      </c>
      <c r="BQ310" s="300" t="s">
        <v>2545</v>
      </c>
      <c r="BR310" s="300" t="s">
        <v>2818</v>
      </c>
      <c r="BS310" s="300" t="s">
        <v>2789</v>
      </c>
      <c r="BT310" s="349" t="s">
        <v>3023</v>
      </c>
      <c r="BU310" s="337"/>
      <c r="BV310" s="337"/>
      <c r="BW310" s="337"/>
      <c r="BX310" s="337"/>
      <c r="BY310" s="338"/>
      <c r="BZ310" s="338" t="s">
        <v>2469</v>
      </c>
      <c r="CA310" s="338" t="s">
        <v>2470</v>
      </c>
      <c r="CB310" s="348"/>
      <c r="CC310" s="339"/>
      <c r="CD310" s="339"/>
      <c r="CE310" s="339"/>
      <c r="CF310" s="339"/>
      <c r="CG310" s="339"/>
      <c r="CH310" s="347"/>
      <c r="CI310" s="340"/>
      <c r="CJ310" s="340"/>
      <c r="CK310" s="340"/>
      <c r="CL310" s="340"/>
      <c r="CM310" s="340"/>
      <c r="CN310" s="340"/>
      <c r="CO310" s="340"/>
      <c r="CP310" s="340"/>
      <c r="CQ310" s="52" t="s">
        <v>1248</v>
      </c>
      <c r="CR310" s="9" t="s">
        <v>1598</v>
      </c>
      <c r="CS310" s="9" t="s">
        <v>1491</v>
      </c>
      <c r="CT310" s="22" t="s">
        <v>918</v>
      </c>
      <c r="CU310" s="54" t="s">
        <v>969</v>
      </c>
      <c r="CV310" s="68"/>
      <c r="CW310" s="68" t="s">
        <v>938</v>
      </c>
      <c r="CX310" s="68" t="s">
        <v>160</v>
      </c>
      <c r="CY310" s="68" t="s">
        <v>1492</v>
      </c>
      <c r="CZ310" s="68" t="s">
        <v>947</v>
      </c>
      <c r="DA310" s="68"/>
      <c r="DB310" s="68" t="s">
        <v>922</v>
      </c>
      <c r="DC310" s="56" t="s">
        <v>129</v>
      </c>
      <c r="DD310" s="13"/>
      <c r="DE310" s="13" t="s">
        <v>959</v>
      </c>
      <c r="DF310" s="13" t="s">
        <v>1506</v>
      </c>
      <c r="DG310" s="13"/>
      <c r="DH310" s="47" t="s">
        <v>142</v>
      </c>
      <c r="DI310" s="60" t="s">
        <v>1539</v>
      </c>
      <c r="DJ310" s="64" t="s">
        <v>1548</v>
      </c>
      <c r="DK310" s="301" t="s">
        <v>1549</v>
      </c>
      <c r="DL310" s="301" t="s">
        <v>1542</v>
      </c>
      <c r="DM310" s="302" t="s">
        <v>1514</v>
      </c>
      <c r="DN310" s="67" t="s">
        <v>187</v>
      </c>
      <c r="DO310" s="15" t="s">
        <v>188</v>
      </c>
      <c r="DP310" s="15" t="s">
        <v>934</v>
      </c>
      <c r="DQ310" s="15" t="s">
        <v>3758</v>
      </c>
      <c r="DR310" s="2"/>
    </row>
    <row r="311" spans="2:122">
      <c r="B311" s="299">
        <v>200706706</v>
      </c>
      <c r="C311" s="9" t="s">
        <v>1007</v>
      </c>
      <c r="D311" s="9" t="s">
        <v>1029</v>
      </c>
      <c r="E311" s="8">
        <v>2015</v>
      </c>
      <c r="F311" s="9" t="s">
        <v>3637</v>
      </c>
      <c r="G311" s="22" t="s">
        <v>1477</v>
      </c>
      <c r="H311" s="304">
        <v>37815</v>
      </c>
      <c r="I311" s="305">
        <v>35073</v>
      </c>
      <c r="J311" s="68" t="s">
        <v>1489</v>
      </c>
      <c r="K311" s="69" t="s">
        <v>1490</v>
      </c>
      <c r="L311" s="37" t="s">
        <v>3608</v>
      </c>
      <c r="M311" s="138">
        <v>4</v>
      </c>
      <c r="N311" s="10">
        <v>6</v>
      </c>
      <c r="O311" s="207">
        <v>243.7</v>
      </c>
      <c r="P311" s="207">
        <v>79.900000000000006</v>
      </c>
      <c r="Q311" s="207">
        <v>76.900000000000006</v>
      </c>
      <c r="R311" s="207">
        <v>156.80000000000001</v>
      </c>
      <c r="S311" s="207"/>
      <c r="T311" s="207"/>
      <c r="U311" s="207"/>
      <c r="V311" s="207"/>
      <c r="W311" s="207"/>
      <c r="X311" s="207">
        <v>51.1</v>
      </c>
      <c r="Y311" s="116"/>
      <c r="Z311" s="207"/>
      <c r="AA311" s="207"/>
      <c r="AB311" s="207"/>
      <c r="AC311" s="10"/>
      <c r="AD311" s="10"/>
      <c r="AE311" s="10"/>
      <c r="AF311" s="27"/>
      <c r="AG311" s="39" t="s">
        <v>184</v>
      </c>
      <c r="AH311" s="205">
        <v>5</v>
      </c>
      <c r="AI311" s="11">
        <v>385</v>
      </c>
      <c r="AJ311" s="11">
        <v>5750</v>
      </c>
      <c r="AK311" s="11">
        <v>387</v>
      </c>
      <c r="AL311" s="11">
        <v>3850</v>
      </c>
      <c r="AM311" s="11">
        <v>32</v>
      </c>
      <c r="AN311" s="11" t="s">
        <v>99</v>
      </c>
      <c r="AO311" s="11" t="s">
        <v>112</v>
      </c>
      <c r="AP311" s="14" t="s">
        <v>133</v>
      </c>
      <c r="AQ311" s="49" t="s">
        <v>140</v>
      </c>
      <c r="AR311" s="40" t="s">
        <v>216</v>
      </c>
      <c r="AS311" s="301" t="s">
        <v>919</v>
      </c>
      <c r="AT311" s="12">
        <v>36</v>
      </c>
      <c r="AU311" s="12">
        <v>17</v>
      </c>
      <c r="AV311" s="12" t="s">
        <v>3805</v>
      </c>
      <c r="AW311" s="30" t="s">
        <v>3971</v>
      </c>
      <c r="AX311" s="12"/>
      <c r="AY311" s="12"/>
      <c r="AZ311" s="12"/>
      <c r="BA311" s="12"/>
      <c r="BB311" s="12"/>
      <c r="BC311" s="12"/>
      <c r="BD311" s="209">
        <v>40.799999999999997</v>
      </c>
      <c r="BE311" s="210">
        <v>62.5</v>
      </c>
      <c r="BF311" s="210">
        <v>43.9</v>
      </c>
      <c r="BG311" s="210">
        <v>66.7</v>
      </c>
      <c r="BH311" s="210">
        <v>40.4</v>
      </c>
      <c r="BI311" s="210">
        <v>64.7</v>
      </c>
      <c r="BJ311" s="210">
        <v>43.6</v>
      </c>
      <c r="BK311" s="211">
        <v>65.900000000000006</v>
      </c>
      <c r="BL311" s="36" t="s">
        <v>264</v>
      </c>
      <c r="BM311" s="8" t="s">
        <v>940</v>
      </c>
      <c r="BN311" s="8" t="s">
        <v>940</v>
      </c>
      <c r="BO311" s="8" t="s">
        <v>2772</v>
      </c>
      <c r="BP311" s="334" t="s">
        <v>3454</v>
      </c>
      <c r="BQ311" s="300" t="s">
        <v>2545</v>
      </c>
      <c r="BR311" s="300" t="s">
        <v>2818</v>
      </c>
      <c r="BS311" s="300" t="s">
        <v>2789</v>
      </c>
      <c r="BT311" s="349" t="s">
        <v>3023</v>
      </c>
      <c r="BU311" s="337"/>
      <c r="BV311" s="337"/>
      <c r="BW311" s="337"/>
      <c r="BX311" s="337"/>
      <c r="BY311" s="338"/>
      <c r="BZ311" s="338" t="s">
        <v>2469</v>
      </c>
      <c r="CA311" s="338" t="s">
        <v>2470</v>
      </c>
      <c r="CB311" s="348"/>
      <c r="CC311" s="339"/>
      <c r="CD311" s="339"/>
      <c r="CE311" s="339"/>
      <c r="CF311" s="339"/>
      <c r="CG311" s="339"/>
      <c r="CH311" s="347"/>
      <c r="CI311" s="340"/>
      <c r="CJ311" s="340"/>
      <c r="CK311" s="340"/>
      <c r="CL311" s="340"/>
      <c r="CM311" s="340"/>
      <c r="CN311" s="340"/>
      <c r="CO311" s="340"/>
      <c r="CP311" s="340"/>
      <c r="CQ311" s="52" t="s">
        <v>1248</v>
      </c>
      <c r="CR311" s="9" t="s">
        <v>1469</v>
      </c>
      <c r="CS311" s="9" t="s">
        <v>1491</v>
      </c>
      <c r="CT311" s="22" t="s">
        <v>918</v>
      </c>
      <c r="CU311" s="54" t="s">
        <v>969</v>
      </c>
      <c r="CV311" s="68"/>
      <c r="CW311" s="68" t="s">
        <v>938</v>
      </c>
      <c r="CX311" s="68" t="s">
        <v>160</v>
      </c>
      <c r="CY311" s="68" t="s">
        <v>1492</v>
      </c>
      <c r="CZ311" s="68" t="s">
        <v>947</v>
      </c>
      <c r="DA311" s="68"/>
      <c r="DB311" s="68" t="s">
        <v>922</v>
      </c>
      <c r="DC311" s="56" t="s">
        <v>129</v>
      </c>
      <c r="DD311" s="13"/>
      <c r="DE311" s="13" t="s">
        <v>959</v>
      </c>
      <c r="DF311" s="13" t="s">
        <v>1506</v>
      </c>
      <c r="DG311" s="13"/>
      <c r="DH311" s="47" t="s">
        <v>142</v>
      </c>
      <c r="DI311" s="60" t="s">
        <v>1539</v>
      </c>
      <c r="DJ311" s="64" t="s">
        <v>1550</v>
      </c>
      <c r="DK311" s="301" t="s">
        <v>1549</v>
      </c>
      <c r="DL311" s="301" t="s">
        <v>1542</v>
      </c>
      <c r="DM311" s="302" t="s">
        <v>1551</v>
      </c>
      <c r="DN311" s="67" t="s">
        <v>187</v>
      </c>
      <c r="DO311" s="15" t="s">
        <v>188</v>
      </c>
      <c r="DP311" s="15" t="s">
        <v>934</v>
      </c>
      <c r="DQ311" s="15" t="s">
        <v>3758</v>
      </c>
      <c r="DR311" s="2"/>
    </row>
    <row r="312" spans="2:122">
      <c r="B312" s="299">
        <v>200706682</v>
      </c>
      <c r="C312" s="9" t="s">
        <v>1007</v>
      </c>
      <c r="D312" s="9" t="s">
        <v>1029</v>
      </c>
      <c r="E312" s="8">
        <v>2015</v>
      </c>
      <c r="F312" s="9" t="s">
        <v>3636</v>
      </c>
      <c r="G312" s="22" t="s">
        <v>1599</v>
      </c>
      <c r="H312" s="304">
        <v>36555</v>
      </c>
      <c r="I312" s="305">
        <v>33175</v>
      </c>
      <c r="J312" s="68" t="s">
        <v>1553</v>
      </c>
      <c r="K312" s="69" t="s">
        <v>1554</v>
      </c>
      <c r="L312" s="37" t="s">
        <v>3608</v>
      </c>
      <c r="M312" s="138">
        <v>4</v>
      </c>
      <c r="N312" s="10">
        <v>6</v>
      </c>
      <c r="O312" s="207">
        <v>231.9</v>
      </c>
      <c r="P312" s="207">
        <v>79.900000000000006</v>
      </c>
      <c r="Q312" s="207">
        <v>75.3</v>
      </c>
      <c r="R312" s="207">
        <v>145</v>
      </c>
      <c r="S312" s="207"/>
      <c r="T312" s="207"/>
      <c r="U312" s="207"/>
      <c r="V312" s="207"/>
      <c r="W312" s="207"/>
      <c r="X312" s="207">
        <v>47.8</v>
      </c>
      <c r="Y312" s="116"/>
      <c r="Z312" s="207"/>
      <c r="AA312" s="207"/>
      <c r="AB312" s="207"/>
      <c r="AC312" s="10"/>
      <c r="AD312" s="10"/>
      <c r="AE312" s="10"/>
      <c r="AF312" s="27"/>
      <c r="AG312" s="39" t="s">
        <v>96</v>
      </c>
      <c r="AH312" s="205">
        <v>3.5</v>
      </c>
      <c r="AI312" s="11">
        <v>282</v>
      </c>
      <c r="AJ312" s="11">
        <v>6250</v>
      </c>
      <c r="AK312" s="11">
        <v>253</v>
      </c>
      <c r="AL312" s="11">
        <v>4250</v>
      </c>
      <c r="AM312" s="11">
        <v>24</v>
      </c>
      <c r="AN312" s="11" t="s">
        <v>99</v>
      </c>
      <c r="AO312" s="11" t="s">
        <v>112</v>
      </c>
      <c r="AP312" s="14" t="s">
        <v>146</v>
      </c>
      <c r="AQ312" s="49" t="s">
        <v>140</v>
      </c>
      <c r="AR312" s="40" t="s">
        <v>216</v>
      </c>
      <c r="AS312" s="301" t="s">
        <v>919</v>
      </c>
      <c r="AT312" s="12">
        <v>26</v>
      </c>
      <c r="AU312" s="12">
        <v>20</v>
      </c>
      <c r="AV312" s="12" t="s">
        <v>3831</v>
      </c>
      <c r="AW312" s="30" t="s">
        <v>3968</v>
      </c>
      <c r="AX312" s="12"/>
      <c r="AY312" s="12"/>
      <c r="AZ312" s="12"/>
      <c r="BA312" s="12"/>
      <c r="BB312" s="12"/>
      <c r="BC312" s="12"/>
      <c r="BD312" s="209">
        <v>40.799999999999997</v>
      </c>
      <c r="BE312" s="210">
        <v>62.5</v>
      </c>
      <c r="BF312" s="210">
        <v>43.9</v>
      </c>
      <c r="BG312" s="210">
        <v>66.7</v>
      </c>
      <c r="BH312" s="210">
        <v>40.299999999999997</v>
      </c>
      <c r="BI312" s="210">
        <v>64.7</v>
      </c>
      <c r="BJ312" s="210">
        <v>43.6</v>
      </c>
      <c r="BK312" s="211">
        <v>65.900000000000006</v>
      </c>
      <c r="BL312" s="36" t="s">
        <v>264</v>
      </c>
      <c r="BM312" s="8" t="s">
        <v>940</v>
      </c>
      <c r="BN312" s="8" t="s">
        <v>940</v>
      </c>
      <c r="BO312" s="8" t="s">
        <v>2772</v>
      </c>
      <c r="BP312" s="334" t="s">
        <v>3455</v>
      </c>
      <c r="BQ312" s="300" t="s">
        <v>2545</v>
      </c>
      <c r="BR312" s="300" t="s">
        <v>2818</v>
      </c>
      <c r="BS312" s="300" t="s">
        <v>2789</v>
      </c>
      <c r="BT312" s="349" t="s">
        <v>3023</v>
      </c>
      <c r="BU312" s="337"/>
      <c r="BV312" s="337"/>
      <c r="BW312" s="337"/>
      <c r="BX312" s="337"/>
      <c r="BY312" s="338"/>
      <c r="BZ312" s="338" t="s">
        <v>2469</v>
      </c>
      <c r="CA312" s="338" t="s">
        <v>2470</v>
      </c>
      <c r="CB312" s="348"/>
      <c r="CC312" s="339"/>
      <c r="CD312" s="339"/>
      <c r="CE312" s="339"/>
      <c r="CF312" s="339"/>
      <c r="CG312" s="339"/>
      <c r="CH312" s="347"/>
      <c r="CI312" s="340"/>
      <c r="CJ312" s="340"/>
      <c r="CK312" s="340"/>
      <c r="CL312" s="340"/>
      <c r="CM312" s="340"/>
      <c r="CN312" s="340"/>
      <c r="CO312" s="340"/>
      <c r="CP312" s="340"/>
      <c r="CQ312" s="52" t="s">
        <v>1027</v>
      </c>
      <c r="CR312" s="9" t="s">
        <v>1594</v>
      </c>
      <c r="CS312" s="9" t="s">
        <v>1491</v>
      </c>
      <c r="CT312" s="22" t="s">
        <v>918</v>
      </c>
      <c r="CU312" s="54" t="s">
        <v>1519</v>
      </c>
      <c r="CV312" s="68"/>
      <c r="CW312" s="68" t="s">
        <v>1015</v>
      </c>
      <c r="CX312" s="68" t="s">
        <v>181</v>
      </c>
      <c r="CY312" s="68" t="s">
        <v>1520</v>
      </c>
      <c r="CZ312" s="68" t="s">
        <v>910</v>
      </c>
      <c r="DA312" s="68"/>
      <c r="DB312" s="68" t="s">
        <v>961</v>
      </c>
      <c r="DC312" s="56" t="s">
        <v>1013</v>
      </c>
      <c r="DD312" s="13"/>
      <c r="DE312" s="13"/>
      <c r="DF312" s="13" t="s">
        <v>1521</v>
      </c>
      <c r="DG312" s="13"/>
      <c r="DH312" s="47" t="s">
        <v>142</v>
      </c>
      <c r="DI312" s="60" t="s">
        <v>1600</v>
      </c>
      <c r="DJ312" s="64" t="s">
        <v>1601</v>
      </c>
      <c r="DK312" s="301" t="s">
        <v>1602</v>
      </c>
      <c r="DL312" s="301" t="s">
        <v>1558</v>
      </c>
      <c r="DM312" s="302" t="s">
        <v>1559</v>
      </c>
      <c r="DN312" s="67" t="s">
        <v>187</v>
      </c>
      <c r="DO312" s="15" t="s">
        <v>188</v>
      </c>
      <c r="DP312" s="15" t="s">
        <v>934</v>
      </c>
      <c r="DQ312" s="15" t="s">
        <v>3758</v>
      </c>
      <c r="DR312" s="2"/>
    </row>
    <row r="313" spans="2:122">
      <c r="B313" s="299">
        <v>200706702</v>
      </c>
      <c r="C313" s="9" t="s">
        <v>1007</v>
      </c>
      <c r="D313" s="9" t="s">
        <v>1029</v>
      </c>
      <c r="E313" s="8">
        <v>2015</v>
      </c>
      <c r="F313" s="9" t="s">
        <v>3636</v>
      </c>
      <c r="G313" s="22" t="s">
        <v>1603</v>
      </c>
      <c r="H313" s="304">
        <v>37665</v>
      </c>
      <c r="I313" s="305">
        <v>34182</v>
      </c>
      <c r="J313" s="68" t="s">
        <v>1553</v>
      </c>
      <c r="K313" s="69" t="s">
        <v>1554</v>
      </c>
      <c r="L313" s="37" t="s">
        <v>3608</v>
      </c>
      <c r="M313" s="138">
        <v>4</v>
      </c>
      <c r="N313" s="10">
        <v>6</v>
      </c>
      <c r="O313" s="207">
        <v>243.7</v>
      </c>
      <c r="P313" s="207">
        <v>79.900000000000006</v>
      </c>
      <c r="Q313" s="207">
        <v>75.3</v>
      </c>
      <c r="R313" s="207">
        <v>156.80000000000001</v>
      </c>
      <c r="S313" s="207"/>
      <c r="T313" s="207"/>
      <c r="U313" s="207"/>
      <c r="V313" s="207"/>
      <c r="W313" s="207"/>
      <c r="X313" s="207">
        <v>51.1</v>
      </c>
      <c r="Y313" s="116"/>
      <c r="Z313" s="207"/>
      <c r="AA313" s="207"/>
      <c r="AB313" s="207"/>
      <c r="AC313" s="10"/>
      <c r="AD313" s="10"/>
      <c r="AE313" s="10"/>
      <c r="AF313" s="27"/>
      <c r="AG313" s="39" t="s">
        <v>96</v>
      </c>
      <c r="AH313" s="205">
        <v>2.7</v>
      </c>
      <c r="AI313" s="11">
        <v>325</v>
      </c>
      <c r="AJ313" s="11">
        <v>5750</v>
      </c>
      <c r="AK313" s="11">
        <v>375</v>
      </c>
      <c r="AL313" s="11">
        <v>3000</v>
      </c>
      <c r="AM313" s="11">
        <v>24</v>
      </c>
      <c r="AN313" s="11" t="s">
        <v>99</v>
      </c>
      <c r="AO313" s="11" t="s">
        <v>112</v>
      </c>
      <c r="AP313" s="14" t="s">
        <v>146</v>
      </c>
      <c r="AQ313" s="49" t="s">
        <v>140</v>
      </c>
      <c r="AR313" s="40" t="s">
        <v>92</v>
      </c>
      <c r="AS313" s="301" t="s">
        <v>93</v>
      </c>
      <c r="AT313" s="12">
        <v>26</v>
      </c>
      <c r="AU313" s="12">
        <v>22</v>
      </c>
      <c r="AV313" s="12" t="s">
        <v>3799</v>
      </c>
      <c r="AW313" s="30" t="s">
        <v>3970</v>
      </c>
      <c r="AX313" s="12"/>
      <c r="AY313" s="12"/>
      <c r="AZ313" s="12"/>
      <c r="BA313" s="12"/>
      <c r="BB313" s="12"/>
      <c r="BC313" s="12"/>
      <c r="BD313" s="209">
        <v>40.799999999999997</v>
      </c>
      <c r="BE313" s="210">
        <v>62.5</v>
      </c>
      <c r="BF313" s="210">
        <v>43.9</v>
      </c>
      <c r="BG313" s="210">
        <v>66.7</v>
      </c>
      <c r="BH313" s="210">
        <v>40.299999999999997</v>
      </c>
      <c r="BI313" s="210">
        <v>64.7</v>
      </c>
      <c r="BJ313" s="210">
        <v>43.6</v>
      </c>
      <c r="BK313" s="211">
        <v>65.900000000000006</v>
      </c>
      <c r="BL313" s="36" t="s">
        <v>264</v>
      </c>
      <c r="BM313" s="8" t="s">
        <v>940</v>
      </c>
      <c r="BN313" s="8" t="s">
        <v>940</v>
      </c>
      <c r="BO313" s="8" t="s">
        <v>2772</v>
      </c>
      <c r="BP313" s="334" t="s">
        <v>3456</v>
      </c>
      <c r="BQ313" s="300" t="s">
        <v>2545</v>
      </c>
      <c r="BR313" s="300" t="s">
        <v>2818</v>
      </c>
      <c r="BS313" s="300" t="s">
        <v>2789</v>
      </c>
      <c r="BT313" s="349" t="s">
        <v>3023</v>
      </c>
      <c r="BU313" s="337"/>
      <c r="BV313" s="337"/>
      <c r="BW313" s="337"/>
      <c r="BX313" s="337"/>
      <c r="BY313" s="338"/>
      <c r="BZ313" s="338" t="s">
        <v>2469</v>
      </c>
      <c r="CA313" s="338" t="s">
        <v>2470</v>
      </c>
      <c r="CB313" s="348"/>
      <c r="CC313" s="339"/>
      <c r="CD313" s="339"/>
      <c r="CE313" s="339"/>
      <c r="CF313" s="339"/>
      <c r="CG313" s="339"/>
      <c r="CH313" s="347"/>
      <c r="CI313" s="340"/>
      <c r="CJ313" s="340"/>
      <c r="CK313" s="340"/>
      <c r="CL313" s="340"/>
      <c r="CM313" s="340"/>
      <c r="CN313" s="340"/>
      <c r="CO313" s="340"/>
      <c r="CP313" s="340"/>
      <c r="CQ313" s="52" t="s">
        <v>1027</v>
      </c>
      <c r="CR313" s="9" t="s">
        <v>1581</v>
      </c>
      <c r="CS313" s="9" t="s">
        <v>1491</v>
      </c>
      <c r="CT313" s="22" t="s">
        <v>918</v>
      </c>
      <c r="CU313" s="54" t="s">
        <v>1519</v>
      </c>
      <c r="CV313" s="68"/>
      <c r="CW313" s="68" t="s">
        <v>1015</v>
      </c>
      <c r="CX313" s="68" t="s">
        <v>181</v>
      </c>
      <c r="CY313" s="68" t="s">
        <v>1520</v>
      </c>
      <c r="CZ313" s="68" t="s">
        <v>910</v>
      </c>
      <c r="DA313" s="68"/>
      <c r="DB313" s="68" t="s">
        <v>961</v>
      </c>
      <c r="DC313" s="56" t="s">
        <v>1013</v>
      </c>
      <c r="DD313" s="13"/>
      <c r="DE313" s="13"/>
      <c r="DF313" s="13" t="s">
        <v>1521</v>
      </c>
      <c r="DG313" s="13"/>
      <c r="DH313" s="47" t="s">
        <v>142</v>
      </c>
      <c r="DI313" s="60" t="s">
        <v>1600</v>
      </c>
      <c r="DJ313" s="64" t="s">
        <v>1604</v>
      </c>
      <c r="DK313" s="301" t="s">
        <v>1602</v>
      </c>
      <c r="DL313" s="301" t="s">
        <v>1558</v>
      </c>
      <c r="DM313" s="302" t="s">
        <v>1562</v>
      </c>
      <c r="DN313" s="67" t="s">
        <v>187</v>
      </c>
      <c r="DO313" s="15" t="s">
        <v>188</v>
      </c>
      <c r="DP313" s="15" t="s">
        <v>934</v>
      </c>
      <c r="DQ313" s="15" t="s">
        <v>3758</v>
      </c>
      <c r="DR313" s="2"/>
    </row>
    <row r="314" spans="2:122">
      <c r="B314" s="299">
        <v>200706698</v>
      </c>
      <c r="C314" s="9" t="s">
        <v>1007</v>
      </c>
      <c r="D314" s="9" t="s">
        <v>1029</v>
      </c>
      <c r="E314" s="8">
        <v>2015</v>
      </c>
      <c r="F314" s="9" t="s">
        <v>3636</v>
      </c>
      <c r="G314" s="22" t="s">
        <v>1605</v>
      </c>
      <c r="H314" s="304">
        <v>40050</v>
      </c>
      <c r="I314" s="305">
        <v>36347</v>
      </c>
      <c r="J314" s="68" t="s">
        <v>1553</v>
      </c>
      <c r="K314" s="69" t="s">
        <v>1554</v>
      </c>
      <c r="L314" s="37" t="s">
        <v>3608</v>
      </c>
      <c r="M314" s="138">
        <v>4</v>
      </c>
      <c r="N314" s="10">
        <v>6</v>
      </c>
      <c r="O314" s="207">
        <v>231.9</v>
      </c>
      <c r="P314" s="207">
        <v>79.900000000000006</v>
      </c>
      <c r="Q314" s="207">
        <v>76.900000000000006</v>
      </c>
      <c r="R314" s="207">
        <v>145</v>
      </c>
      <c r="S314" s="207"/>
      <c r="T314" s="207"/>
      <c r="U314" s="207"/>
      <c r="V314" s="207"/>
      <c r="W314" s="207"/>
      <c r="X314" s="207">
        <v>47.8</v>
      </c>
      <c r="Y314" s="116"/>
      <c r="Z314" s="207"/>
      <c r="AA314" s="207"/>
      <c r="AB314" s="207"/>
      <c r="AC314" s="10"/>
      <c r="AD314" s="10"/>
      <c r="AE314" s="10"/>
      <c r="AF314" s="27"/>
      <c r="AG314" s="39" t="s">
        <v>96</v>
      </c>
      <c r="AH314" s="205">
        <v>3.5</v>
      </c>
      <c r="AI314" s="11">
        <v>282</v>
      </c>
      <c r="AJ314" s="11">
        <v>6250</v>
      </c>
      <c r="AK314" s="11">
        <v>253</v>
      </c>
      <c r="AL314" s="11">
        <v>4250</v>
      </c>
      <c r="AM314" s="11">
        <v>24</v>
      </c>
      <c r="AN314" s="11" t="s">
        <v>99</v>
      </c>
      <c r="AO314" s="11" t="s">
        <v>112</v>
      </c>
      <c r="AP314" s="14" t="s">
        <v>133</v>
      </c>
      <c r="AQ314" s="49" t="s">
        <v>140</v>
      </c>
      <c r="AR314" s="40" t="s">
        <v>216</v>
      </c>
      <c r="AS314" s="301" t="s">
        <v>919</v>
      </c>
      <c r="AT314" s="12">
        <v>36</v>
      </c>
      <c r="AU314" s="12">
        <v>19</v>
      </c>
      <c r="AV314" s="12" t="s">
        <v>3812</v>
      </c>
      <c r="AW314" s="30" t="s">
        <v>3967</v>
      </c>
      <c r="AX314" s="12"/>
      <c r="AY314" s="12"/>
      <c r="AZ314" s="12"/>
      <c r="BA314" s="12"/>
      <c r="BB314" s="12"/>
      <c r="BC314" s="12"/>
      <c r="BD314" s="209">
        <v>40.799999999999997</v>
      </c>
      <c r="BE314" s="210">
        <v>62.5</v>
      </c>
      <c r="BF314" s="210">
        <v>43.9</v>
      </c>
      <c r="BG314" s="210">
        <v>66.7</v>
      </c>
      <c r="BH314" s="210">
        <v>40.299999999999997</v>
      </c>
      <c r="BI314" s="210">
        <v>64.7</v>
      </c>
      <c r="BJ314" s="210">
        <v>43.6</v>
      </c>
      <c r="BK314" s="211">
        <v>65.900000000000006</v>
      </c>
      <c r="BL314" s="36" t="s">
        <v>264</v>
      </c>
      <c r="BM314" s="8" t="s">
        <v>940</v>
      </c>
      <c r="BN314" s="8" t="s">
        <v>940</v>
      </c>
      <c r="BO314" s="8" t="s">
        <v>2772</v>
      </c>
      <c r="BP314" s="334" t="s">
        <v>3457</v>
      </c>
      <c r="BQ314" s="300" t="s">
        <v>2545</v>
      </c>
      <c r="BR314" s="300" t="s">
        <v>2818</v>
      </c>
      <c r="BS314" s="300" t="s">
        <v>2789</v>
      </c>
      <c r="BT314" s="349" t="s">
        <v>3023</v>
      </c>
      <c r="BU314" s="337"/>
      <c r="BV314" s="337"/>
      <c r="BW314" s="337"/>
      <c r="BX314" s="337"/>
      <c r="BY314" s="338"/>
      <c r="BZ314" s="338" t="s">
        <v>2469</v>
      </c>
      <c r="CA314" s="338" t="s">
        <v>2470</v>
      </c>
      <c r="CB314" s="348"/>
      <c r="CC314" s="339"/>
      <c r="CD314" s="339"/>
      <c r="CE314" s="339"/>
      <c r="CF314" s="339"/>
      <c r="CG314" s="339"/>
      <c r="CH314" s="347"/>
      <c r="CI314" s="340"/>
      <c r="CJ314" s="340"/>
      <c r="CK314" s="340"/>
      <c r="CL314" s="340"/>
      <c r="CM314" s="340"/>
      <c r="CN314" s="340"/>
      <c r="CO314" s="340"/>
      <c r="CP314" s="340"/>
      <c r="CQ314" s="52" t="s">
        <v>1027</v>
      </c>
      <c r="CR314" s="9" t="s">
        <v>1598</v>
      </c>
      <c r="CS314" s="9" t="s">
        <v>1491</v>
      </c>
      <c r="CT314" s="22" t="s">
        <v>918</v>
      </c>
      <c r="CU314" s="54" t="s">
        <v>1519</v>
      </c>
      <c r="CV314" s="68"/>
      <c r="CW314" s="68" t="s">
        <v>1015</v>
      </c>
      <c r="CX314" s="68" t="s">
        <v>181</v>
      </c>
      <c r="CY314" s="68" t="s">
        <v>1520</v>
      </c>
      <c r="CZ314" s="68" t="s">
        <v>910</v>
      </c>
      <c r="DA314" s="68"/>
      <c r="DB314" s="68" t="s">
        <v>961</v>
      </c>
      <c r="DC314" s="56" t="s">
        <v>1013</v>
      </c>
      <c r="DD314" s="13"/>
      <c r="DE314" s="13"/>
      <c r="DF314" s="13" t="s">
        <v>1532</v>
      </c>
      <c r="DG314" s="13"/>
      <c r="DH314" s="47" t="s">
        <v>142</v>
      </c>
      <c r="DI314" s="60" t="s">
        <v>1600</v>
      </c>
      <c r="DJ314" s="64" t="s">
        <v>1564</v>
      </c>
      <c r="DK314" s="301" t="s">
        <v>1602</v>
      </c>
      <c r="DL314" s="301" t="s">
        <v>1558</v>
      </c>
      <c r="DM314" s="302" t="s">
        <v>1565</v>
      </c>
      <c r="DN314" s="67" t="s">
        <v>187</v>
      </c>
      <c r="DO314" s="15" t="s">
        <v>188</v>
      </c>
      <c r="DP314" s="15" t="s">
        <v>934</v>
      </c>
      <c r="DQ314" s="15" t="s">
        <v>3758</v>
      </c>
      <c r="DR314" s="2"/>
    </row>
    <row r="315" spans="2:122">
      <c r="B315" s="299">
        <v>200706696</v>
      </c>
      <c r="C315" s="9" t="s">
        <v>1007</v>
      </c>
      <c r="D315" s="9" t="s">
        <v>1029</v>
      </c>
      <c r="E315" s="8">
        <v>2015</v>
      </c>
      <c r="F315" s="9" t="s">
        <v>3636</v>
      </c>
      <c r="G315" s="22" t="s">
        <v>1478</v>
      </c>
      <c r="H315" s="304">
        <v>41840</v>
      </c>
      <c r="I315" s="305">
        <v>37969</v>
      </c>
      <c r="J315" s="68" t="s">
        <v>1553</v>
      </c>
      <c r="K315" s="69" t="s">
        <v>1554</v>
      </c>
      <c r="L315" s="37" t="s">
        <v>3608</v>
      </c>
      <c r="M315" s="138">
        <v>4</v>
      </c>
      <c r="N315" s="10">
        <v>6</v>
      </c>
      <c r="O315" s="207">
        <v>243.7</v>
      </c>
      <c r="P315" s="207">
        <v>79.900000000000006</v>
      </c>
      <c r="Q315" s="207">
        <v>76.900000000000006</v>
      </c>
      <c r="R315" s="207">
        <v>156.80000000000001</v>
      </c>
      <c r="S315" s="207"/>
      <c r="T315" s="207"/>
      <c r="U315" s="207"/>
      <c r="V315" s="207"/>
      <c r="W315" s="207"/>
      <c r="X315" s="207">
        <v>51.1</v>
      </c>
      <c r="Y315" s="116"/>
      <c r="Z315" s="207"/>
      <c r="AA315" s="207"/>
      <c r="AB315" s="207"/>
      <c r="AC315" s="10"/>
      <c r="AD315" s="10"/>
      <c r="AE315" s="10"/>
      <c r="AF315" s="27"/>
      <c r="AG315" s="39" t="s">
        <v>184</v>
      </c>
      <c r="AH315" s="205">
        <v>5</v>
      </c>
      <c r="AI315" s="11">
        <v>385</v>
      </c>
      <c r="AJ315" s="11">
        <v>5750</v>
      </c>
      <c r="AK315" s="11">
        <v>387</v>
      </c>
      <c r="AL315" s="11">
        <v>3850</v>
      </c>
      <c r="AM315" s="11">
        <v>32</v>
      </c>
      <c r="AN315" s="11" t="s">
        <v>99</v>
      </c>
      <c r="AO315" s="11" t="s">
        <v>112</v>
      </c>
      <c r="AP315" s="14" t="s">
        <v>133</v>
      </c>
      <c r="AQ315" s="49" t="s">
        <v>140</v>
      </c>
      <c r="AR315" s="40" t="s">
        <v>216</v>
      </c>
      <c r="AS315" s="301" t="s">
        <v>919</v>
      </c>
      <c r="AT315" s="12">
        <v>36</v>
      </c>
      <c r="AU315" s="12">
        <v>17</v>
      </c>
      <c r="AV315" s="12" t="s">
        <v>3805</v>
      </c>
      <c r="AW315" s="30" t="s">
        <v>3971</v>
      </c>
      <c r="AX315" s="12"/>
      <c r="AY315" s="12"/>
      <c r="AZ315" s="12"/>
      <c r="BA315" s="12"/>
      <c r="BB315" s="12"/>
      <c r="BC315" s="12"/>
      <c r="BD315" s="209">
        <v>40.799999999999997</v>
      </c>
      <c r="BE315" s="210">
        <v>62.5</v>
      </c>
      <c r="BF315" s="210">
        <v>43.9</v>
      </c>
      <c r="BG315" s="210">
        <v>66.7</v>
      </c>
      <c r="BH315" s="210">
        <v>40.299999999999997</v>
      </c>
      <c r="BI315" s="210">
        <v>64.7</v>
      </c>
      <c r="BJ315" s="210">
        <v>43.6</v>
      </c>
      <c r="BK315" s="211">
        <v>65.900000000000006</v>
      </c>
      <c r="BL315" s="36" t="s">
        <v>264</v>
      </c>
      <c r="BM315" s="8" t="s">
        <v>940</v>
      </c>
      <c r="BN315" s="8" t="s">
        <v>940</v>
      </c>
      <c r="BO315" s="8" t="s">
        <v>2772</v>
      </c>
      <c r="BP315" s="334" t="s">
        <v>3458</v>
      </c>
      <c r="BQ315" s="300" t="s">
        <v>2545</v>
      </c>
      <c r="BR315" s="300" t="s">
        <v>2818</v>
      </c>
      <c r="BS315" s="300" t="s">
        <v>2789</v>
      </c>
      <c r="BT315" s="349" t="s">
        <v>3023</v>
      </c>
      <c r="BU315" s="337"/>
      <c r="BV315" s="337"/>
      <c r="BW315" s="337"/>
      <c r="BX315" s="337"/>
      <c r="BY315" s="338"/>
      <c r="BZ315" s="338" t="s">
        <v>2469</v>
      </c>
      <c r="CA315" s="338" t="s">
        <v>2470</v>
      </c>
      <c r="CB315" s="348"/>
      <c r="CC315" s="339"/>
      <c r="CD315" s="339"/>
      <c r="CE315" s="339"/>
      <c r="CF315" s="339"/>
      <c r="CG315" s="339"/>
      <c r="CH315" s="347"/>
      <c r="CI315" s="340"/>
      <c r="CJ315" s="340"/>
      <c r="CK315" s="340"/>
      <c r="CL315" s="340"/>
      <c r="CM315" s="340"/>
      <c r="CN315" s="340"/>
      <c r="CO315" s="340"/>
      <c r="CP315" s="340"/>
      <c r="CQ315" s="52" t="s">
        <v>1027</v>
      </c>
      <c r="CR315" s="9" t="s">
        <v>1469</v>
      </c>
      <c r="CS315" s="9" t="s">
        <v>1491</v>
      </c>
      <c r="CT315" s="22" t="s">
        <v>918</v>
      </c>
      <c r="CU315" s="54" t="s">
        <v>1519</v>
      </c>
      <c r="CV315" s="68"/>
      <c r="CW315" s="68" t="s">
        <v>1015</v>
      </c>
      <c r="CX315" s="68" t="s">
        <v>181</v>
      </c>
      <c r="CY315" s="68" t="s">
        <v>1520</v>
      </c>
      <c r="CZ315" s="68" t="s">
        <v>910</v>
      </c>
      <c r="DA315" s="68"/>
      <c r="DB315" s="68" t="s">
        <v>961</v>
      </c>
      <c r="DC315" s="56" t="s">
        <v>1013</v>
      </c>
      <c r="DD315" s="13"/>
      <c r="DE315" s="13"/>
      <c r="DF315" s="13" t="s">
        <v>1532</v>
      </c>
      <c r="DG315" s="13"/>
      <c r="DH315" s="47" t="s">
        <v>142</v>
      </c>
      <c r="DI315" s="60" t="s">
        <v>1600</v>
      </c>
      <c r="DJ315" s="64" t="s">
        <v>1566</v>
      </c>
      <c r="DK315" s="301" t="s">
        <v>1606</v>
      </c>
      <c r="DL315" s="301" t="s">
        <v>1568</v>
      </c>
      <c r="DM315" s="302" t="s">
        <v>1569</v>
      </c>
      <c r="DN315" s="67" t="s">
        <v>187</v>
      </c>
      <c r="DO315" s="15" t="s">
        <v>188</v>
      </c>
      <c r="DP315" s="15" t="s">
        <v>934</v>
      </c>
      <c r="DQ315" s="15" t="s">
        <v>3758</v>
      </c>
      <c r="DR315" s="2"/>
    </row>
    <row r="316" spans="2:122">
      <c r="B316" s="299">
        <v>200706704</v>
      </c>
      <c r="C316" s="9" t="s">
        <v>1007</v>
      </c>
      <c r="D316" s="9" t="s">
        <v>1029</v>
      </c>
      <c r="E316" s="8">
        <v>2015</v>
      </c>
      <c r="F316" s="9" t="s">
        <v>3648</v>
      </c>
      <c r="G316" s="22" t="s">
        <v>1607</v>
      </c>
      <c r="H316" s="304">
        <v>41670</v>
      </c>
      <c r="I316" s="305">
        <v>37816</v>
      </c>
      <c r="J316" s="68" t="s">
        <v>1583</v>
      </c>
      <c r="K316" s="69" t="s">
        <v>1572</v>
      </c>
      <c r="L316" s="37" t="s">
        <v>3608</v>
      </c>
      <c r="M316" s="138">
        <v>4</v>
      </c>
      <c r="N316" s="10">
        <v>6</v>
      </c>
      <c r="O316" s="207">
        <v>231.9</v>
      </c>
      <c r="P316" s="207">
        <v>79.900000000000006</v>
      </c>
      <c r="Q316" s="207">
        <v>75.3</v>
      </c>
      <c r="R316" s="207">
        <v>145</v>
      </c>
      <c r="S316" s="207"/>
      <c r="T316" s="207"/>
      <c r="U316" s="207"/>
      <c r="V316" s="207"/>
      <c r="W316" s="207"/>
      <c r="X316" s="207">
        <v>47.8</v>
      </c>
      <c r="Y316" s="116"/>
      <c r="Z316" s="207"/>
      <c r="AA316" s="207"/>
      <c r="AB316" s="207"/>
      <c r="AC316" s="10"/>
      <c r="AD316" s="10"/>
      <c r="AE316" s="10"/>
      <c r="AF316" s="27"/>
      <c r="AG316" s="39" t="s">
        <v>96</v>
      </c>
      <c r="AH316" s="205">
        <v>2.7</v>
      </c>
      <c r="AI316" s="11">
        <v>325</v>
      </c>
      <c r="AJ316" s="11">
        <v>5750</v>
      </c>
      <c r="AK316" s="11">
        <v>375</v>
      </c>
      <c r="AL316" s="11">
        <v>3000</v>
      </c>
      <c r="AM316" s="11">
        <v>24</v>
      </c>
      <c r="AN316" s="11" t="s">
        <v>99</v>
      </c>
      <c r="AO316" s="11" t="s">
        <v>112</v>
      </c>
      <c r="AP316" s="14" t="s">
        <v>146</v>
      </c>
      <c r="AQ316" s="49" t="s">
        <v>140</v>
      </c>
      <c r="AR316" s="40" t="s">
        <v>92</v>
      </c>
      <c r="AS316" s="301" t="s">
        <v>93</v>
      </c>
      <c r="AT316" s="12">
        <v>26</v>
      </c>
      <c r="AU316" s="12">
        <v>22</v>
      </c>
      <c r="AV316" s="12" t="s">
        <v>3799</v>
      </c>
      <c r="AW316" s="30" t="s">
        <v>3970</v>
      </c>
      <c r="AX316" s="12"/>
      <c r="AY316" s="12"/>
      <c r="AZ316" s="12"/>
      <c r="BA316" s="12"/>
      <c r="BB316" s="12"/>
      <c r="BC316" s="12"/>
      <c r="BD316" s="209">
        <v>40.799999999999997</v>
      </c>
      <c r="BE316" s="210">
        <v>62.5</v>
      </c>
      <c r="BF316" s="210">
        <v>43.9</v>
      </c>
      <c r="BG316" s="210">
        <v>66.7</v>
      </c>
      <c r="BH316" s="210">
        <v>40.4</v>
      </c>
      <c r="BI316" s="210">
        <v>64.7</v>
      </c>
      <c r="BJ316" s="210">
        <v>43.6</v>
      </c>
      <c r="BK316" s="211">
        <v>65.900000000000006</v>
      </c>
      <c r="BL316" s="36" t="s">
        <v>264</v>
      </c>
      <c r="BM316" s="8" t="s">
        <v>940</v>
      </c>
      <c r="BN316" s="8" t="s">
        <v>940</v>
      </c>
      <c r="BO316" s="8" t="s">
        <v>2772</v>
      </c>
      <c r="BP316" s="334" t="s">
        <v>3459</v>
      </c>
      <c r="BQ316" s="300" t="s">
        <v>2545</v>
      </c>
      <c r="BR316" s="300" t="s">
        <v>2818</v>
      </c>
      <c r="BS316" s="300" t="s">
        <v>2789</v>
      </c>
      <c r="BT316" s="349" t="s">
        <v>3023</v>
      </c>
      <c r="BU316" s="337"/>
      <c r="BV316" s="337"/>
      <c r="BW316" s="337"/>
      <c r="BX316" s="337"/>
      <c r="BY316" s="338"/>
      <c r="BZ316" s="338" t="s">
        <v>2469</v>
      </c>
      <c r="CA316" s="338" t="s">
        <v>2470</v>
      </c>
      <c r="CB316" s="348"/>
      <c r="CC316" s="339"/>
      <c r="CD316" s="339"/>
      <c r="CE316" s="339"/>
      <c r="CF316" s="339"/>
      <c r="CG316" s="339"/>
      <c r="CH316" s="347"/>
      <c r="CI316" s="340"/>
      <c r="CJ316" s="340"/>
      <c r="CK316" s="340"/>
      <c r="CL316" s="340"/>
      <c r="CM316" s="340"/>
      <c r="CN316" s="340"/>
      <c r="CO316" s="340"/>
      <c r="CP316" s="340"/>
      <c r="CQ316" s="52" t="s">
        <v>1115</v>
      </c>
      <c r="CR316" s="9" t="s">
        <v>1612</v>
      </c>
      <c r="CS316" s="9" t="s">
        <v>1491</v>
      </c>
      <c r="CT316" s="22" t="s">
        <v>208</v>
      </c>
      <c r="CU316" s="54" t="s">
        <v>1573</v>
      </c>
      <c r="CV316" s="68"/>
      <c r="CW316" s="68" t="s">
        <v>124</v>
      </c>
      <c r="CX316" s="68" t="s">
        <v>122</v>
      </c>
      <c r="CY316" s="68" t="s">
        <v>1608</v>
      </c>
      <c r="CZ316" s="68" t="s">
        <v>230</v>
      </c>
      <c r="DA316" s="68" t="s">
        <v>179</v>
      </c>
      <c r="DB316" s="68" t="s">
        <v>1575</v>
      </c>
      <c r="DC316" s="56" t="s">
        <v>1298</v>
      </c>
      <c r="DD316" s="13"/>
      <c r="DE316" s="13"/>
      <c r="DF316" s="13" t="s">
        <v>1576</v>
      </c>
      <c r="DG316" s="13"/>
      <c r="DH316" s="47" t="s">
        <v>923</v>
      </c>
      <c r="DI316" s="60" t="s">
        <v>1609</v>
      </c>
      <c r="DJ316" s="64" t="s">
        <v>1610</v>
      </c>
      <c r="DK316" s="301" t="s">
        <v>1611</v>
      </c>
      <c r="DL316" s="301" t="s">
        <v>1580</v>
      </c>
      <c r="DM316" s="302" t="s">
        <v>1545</v>
      </c>
      <c r="DN316" s="67" t="s">
        <v>187</v>
      </c>
      <c r="DO316" s="15" t="s">
        <v>188</v>
      </c>
      <c r="DP316" s="15" t="s">
        <v>934</v>
      </c>
      <c r="DQ316" s="15" t="s">
        <v>3758</v>
      </c>
      <c r="DR316" s="2"/>
    </row>
    <row r="317" spans="2:122">
      <c r="B317" s="299">
        <v>200706703</v>
      </c>
      <c r="C317" s="9" t="s">
        <v>1007</v>
      </c>
      <c r="D317" s="9" t="s">
        <v>1029</v>
      </c>
      <c r="E317" s="8">
        <v>2015</v>
      </c>
      <c r="F317" s="9" t="s">
        <v>3648</v>
      </c>
      <c r="G317" s="22" t="s">
        <v>1613</v>
      </c>
      <c r="H317" s="304">
        <v>41970</v>
      </c>
      <c r="I317" s="305">
        <v>38088</v>
      </c>
      <c r="J317" s="68" t="s">
        <v>1583</v>
      </c>
      <c r="K317" s="69" t="s">
        <v>1572</v>
      </c>
      <c r="L317" s="37" t="s">
        <v>3608</v>
      </c>
      <c r="M317" s="138">
        <v>4</v>
      </c>
      <c r="N317" s="10">
        <v>6</v>
      </c>
      <c r="O317" s="207">
        <v>243.7</v>
      </c>
      <c r="P317" s="207">
        <v>79.900000000000006</v>
      </c>
      <c r="Q317" s="207">
        <v>75.3</v>
      </c>
      <c r="R317" s="207">
        <v>156.80000000000001</v>
      </c>
      <c r="S317" s="207"/>
      <c r="T317" s="207"/>
      <c r="U317" s="207"/>
      <c r="V317" s="207"/>
      <c r="W317" s="207"/>
      <c r="X317" s="207">
        <v>51.1</v>
      </c>
      <c r="Y317" s="116"/>
      <c r="Z317" s="207"/>
      <c r="AA317" s="207"/>
      <c r="AB317" s="207"/>
      <c r="AC317" s="10"/>
      <c r="AD317" s="10"/>
      <c r="AE317" s="10"/>
      <c r="AF317" s="27"/>
      <c r="AG317" s="39" t="s">
        <v>96</v>
      </c>
      <c r="AH317" s="205">
        <v>2.7</v>
      </c>
      <c r="AI317" s="11">
        <v>325</v>
      </c>
      <c r="AJ317" s="11">
        <v>5750</v>
      </c>
      <c r="AK317" s="11">
        <v>375</v>
      </c>
      <c r="AL317" s="11">
        <v>3000</v>
      </c>
      <c r="AM317" s="11">
        <v>24</v>
      </c>
      <c r="AN317" s="11" t="s">
        <v>99</v>
      </c>
      <c r="AO317" s="11" t="s">
        <v>112</v>
      </c>
      <c r="AP317" s="14" t="s">
        <v>146</v>
      </c>
      <c r="AQ317" s="49" t="s">
        <v>140</v>
      </c>
      <c r="AR317" s="40" t="s">
        <v>92</v>
      </c>
      <c r="AS317" s="301" t="s">
        <v>93</v>
      </c>
      <c r="AT317" s="12">
        <v>26</v>
      </c>
      <c r="AU317" s="12">
        <v>22</v>
      </c>
      <c r="AV317" s="12" t="s">
        <v>3799</v>
      </c>
      <c r="AW317" s="30" t="s">
        <v>3970</v>
      </c>
      <c r="AX317" s="12"/>
      <c r="AY317" s="12"/>
      <c r="AZ317" s="12"/>
      <c r="BA317" s="12"/>
      <c r="BB317" s="12"/>
      <c r="BC317" s="12"/>
      <c r="BD317" s="209">
        <v>40.799999999999997</v>
      </c>
      <c r="BE317" s="210">
        <v>62.5</v>
      </c>
      <c r="BF317" s="210">
        <v>43.9</v>
      </c>
      <c r="BG317" s="210">
        <v>66.7</v>
      </c>
      <c r="BH317" s="210">
        <v>40.4</v>
      </c>
      <c r="BI317" s="210">
        <v>64.7</v>
      </c>
      <c r="BJ317" s="210">
        <v>43.6</v>
      </c>
      <c r="BK317" s="211">
        <v>65.900000000000006</v>
      </c>
      <c r="BL317" s="36" t="s">
        <v>264</v>
      </c>
      <c r="BM317" s="8" t="s">
        <v>940</v>
      </c>
      <c r="BN317" s="8" t="s">
        <v>940</v>
      </c>
      <c r="BO317" s="8" t="s">
        <v>2772</v>
      </c>
      <c r="BP317" s="334" t="s">
        <v>3460</v>
      </c>
      <c r="BQ317" s="300" t="s">
        <v>2545</v>
      </c>
      <c r="BR317" s="300" t="s">
        <v>2818</v>
      </c>
      <c r="BS317" s="300" t="s">
        <v>2789</v>
      </c>
      <c r="BT317" s="349" t="s">
        <v>3023</v>
      </c>
      <c r="BU317" s="337"/>
      <c r="BV317" s="337"/>
      <c r="BW317" s="337"/>
      <c r="BX317" s="337"/>
      <c r="BY317" s="338"/>
      <c r="BZ317" s="338" t="s">
        <v>2469</v>
      </c>
      <c r="CA317" s="338" t="s">
        <v>2470</v>
      </c>
      <c r="CB317" s="348"/>
      <c r="CC317" s="339"/>
      <c r="CD317" s="339"/>
      <c r="CE317" s="339"/>
      <c r="CF317" s="339"/>
      <c r="CG317" s="339"/>
      <c r="CH317" s="347"/>
      <c r="CI317" s="340"/>
      <c r="CJ317" s="340"/>
      <c r="CK317" s="340"/>
      <c r="CL317" s="340"/>
      <c r="CM317" s="340"/>
      <c r="CN317" s="340"/>
      <c r="CO317" s="340"/>
      <c r="CP317" s="340"/>
      <c r="CQ317" s="52" t="s">
        <v>1115</v>
      </c>
      <c r="CR317" s="9" t="s">
        <v>1581</v>
      </c>
      <c r="CS317" s="9" t="s">
        <v>1491</v>
      </c>
      <c r="CT317" s="22" t="s">
        <v>208</v>
      </c>
      <c r="CU317" s="54" t="s">
        <v>1573</v>
      </c>
      <c r="CV317" s="68"/>
      <c r="CW317" s="68" t="s">
        <v>124</v>
      </c>
      <c r="CX317" s="68" t="s">
        <v>122</v>
      </c>
      <c r="CY317" s="68" t="s">
        <v>1608</v>
      </c>
      <c r="CZ317" s="68" t="s">
        <v>230</v>
      </c>
      <c r="DA317" s="68" t="s">
        <v>179</v>
      </c>
      <c r="DB317" s="68" t="s">
        <v>1575</v>
      </c>
      <c r="DC317" s="56" t="s">
        <v>1298</v>
      </c>
      <c r="DD317" s="13"/>
      <c r="DE317" s="13"/>
      <c r="DF317" s="13" t="s">
        <v>1576</v>
      </c>
      <c r="DG317" s="13"/>
      <c r="DH317" s="47" t="s">
        <v>923</v>
      </c>
      <c r="DI317" s="60" t="s">
        <v>1609</v>
      </c>
      <c r="DJ317" s="64" t="s">
        <v>1614</v>
      </c>
      <c r="DK317" s="301" t="s">
        <v>1611</v>
      </c>
      <c r="DL317" s="301" t="s">
        <v>1580</v>
      </c>
      <c r="DM317" s="302" t="s">
        <v>1545</v>
      </c>
      <c r="DN317" s="67" t="s">
        <v>187</v>
      </c>
      <c r="DO317" s="15" t="s">
        <v>188</v>
      </c>
      <c r="DP317" s="15" t="s">
        <v>934</v>
      </c>
      <c r="DQ317" s="15" t="s">
        <v>3758</v>
      </c>
      <c r="DR317" s="2"/>
    </row>
    <row r="318" spans="2:122">
      <c r="B318" s="299">
        <v>200706708</v>
      </c>
      <c r="C318" s="9" t="s">
        <v>1007</v>
      </c>
      <c r="D318" s="9" t="s">
        <v>1029</v>
      </c>
      <c r="E318" s="8">
        <v>2015</v>
      </c>
      <c r="F318" s="9" t="s">
        <v>3648</v>
      </c>
      <c r="G318" s="22" t="s">
        <v>1615</v>
      </c>
      <c r="H318" s="304">
        <v>45090</v>
      </c>
      <c r="I318" s="305">
        <v>40920</v>
      </c>
      <c r="J318" s="68" t="s">
        <v>1583</v>
      </c>
      <c r="K318" s="69" t="s">
        <v>1572</v>
      </c>
      <c r="L318" s="37" t="s">
        <v>3608</v>
      </c>
      <c r="M318" s="138">
        <v>4</v>
      </c>
      <c r="N318" s="10">
        <v>6</v>
      </c>
      <c r="O318" s="207">
        <v>231.9</v>
      </c>
      <c r="P318" s="207">
        <v>79.900000000000006</v>
      </c>
      <c r="Q318" s="207">
        <v>76.900000000000006</v>
      </c>
      <c r="R318" s="207">
        <v>145</v>
      </c>
      <c r="S318" s="207"/>
      <c r="T318" s="207"/>
      <c r="U318" s="207"/>
      <c r="V318" s="207"/>
      <c r="W318" s="207"/>
      <c r="X318" s="207">
        <v>47.8</v>
      </c>
      <c r="Y318" s="116"/>
      <c r="Z318" s="207"/>
      <c r="AA318" s="207"/>
      <c r="AB318" s="207"/>
      <c r="AC318" s="10"/>
      <c r="AD318" s="10"/>
      <c r="AE318" s="10"/>
      <c r="AF318" s="27"/>
      <c r="AG318" s="39" t="s">
        <v>96</v>
      </c>
      <c r="AH318" s="205">
        <v>2.7</v>
      </c>
      <c r="AI318" s="11">
        <v>325</v>
      </c>
      <c r="AJ318" s="11">
        <v>5750</v>
      </c>
      <c r="AK318" s="11">
        <v>375</v>
      </c>
      <c r="AL318" s="11">
        <v>3000</v>
      </c>
      <c r="AM318" s="11">
        <v>24</v>
      </c>
      <c r="AN318" s="11" t="s">
        <v>99</v>
      </c>
      <c r="AO318" s="11" t="s">
        <v>112</v>
      </c>
      <c r="AP318" s="14" t="s">
        <v>133</v>
      </c>
      <c r="AQ318" s="49" t="s">
        <v>140</v>
      </c>
      <c r="AR318" s="40" t="s">
        <v>92</v>
      </c>
      <c r="AS318" s="301" t="s">
        <v>93</v>
      </c>
      <c r="AT318" s="12">
        <v>36</v>
      </c>
      <c r="AU318" s="12">
        <v>20</v>
      </c>
      <c r="AV318" s="12" t="s">
        <v>3818</v>
      </c>
      <c r="AW318" s="30" t="s">
        <v>3972</v>
      </c>
      <c r="AX318" s="12"/>
      <c r="AY318" s="12"/>
      <c r="AZ318" s="12"/>
      <c r="BA318" s="12"/>
      <c r="BB318" s="12"/>
      <c r="BC318" s="12"/>
      <c r="BD318" s="209">
        <v>40.799999999999997</v>
      </c>
      <c r="BE318" s="210">
        <v>62.5</v>
      </c>
      <c r="BF318" s="210">
        <v>43.9</v>
      </c>
      <c r="BG318" s="210">
        <v>66.7</v>
      </c>
      <c r="BH318" s="210">
        <v>40.4</v>
      </c>
      <c r="BI318" s="210">
        <v>64.7</v>
      </c>
      <c r="BJ318" s="210">
        <v>43.6</v>
      </c>
      <c r="BK318" s="211">
        <v>65.900000000000006</v>
      </c>
      <c r="BL318" s="36" t="s">
        <v>264</v>
      </c>
      <c r="BM318" s="8" t="s">
        <v>940</v>
      </c>
      <c r="BN318" s="8" t="s">
        <v>940</v>
      </c>
      <c r="BO318" s="8" t="s">
        <v>2772</v>
      </c>
      <c r="BP318" s="334" t="s">
        <v>3461</v>
      </c>
      <c r="BQ318" s="300" t="s">
        <v>2545</v>
      </c>
      <c r="BR318" s="300" t="s">
        <v>2818</v>
      </c>
      <c r="BS318" s="300" t="s">
        <v>2789</v>
      </c>
      <c r="BT318" s="349" t="s">
        <v>3023</v>
      </c>
      <c r="BU318" s="337"/>
      <c r="BV318" s="337"/>
      <c r="BW318" s="337"/>
      <c r="BX318" s="337"/>
      <c r="BY318" s="338"/>
      <c r="BZ318" s="338" t="s">
        <v>2469</v>
      </c>
      <c r="CA318" s="338" t="s">
        <v>2470</v>
      </c>
      <c r="CB318" s="348"/>
      <c r="CC318" s="339"/>
      <c r="CD318" s="339"/>
      <c r="CE318" s="339"/>
      <c r="CF318" s="339"/>
      <c r="CG318" s="339"/>
      <c r="CH318" s="347"/>
      <c r="CI318" s="340"/>
      <c r="CJ318" s="340"/>
      <c r="CK318" s="340"/>
      <c r="CL318" s="340"/>
      <c r="CM318" s="340"/>
      <c r="CN318" s="340"/>
      <c r="CO318" s="340"/>
      <c r="CP318" s="340"/>
      <c r="CQ318" s="52" t="s">
        <v>1115</v>
      </c>
      <c r="CR318" s="9" t="s">
        <v>1616</v>
      </c>
      <c r="CS318" s="9" t="s">
        <v>1491</v>
      </c>
      <c r="CT318" s="22" t="s">
        <v>208</v>
      </c>
      <c r="CU318" s="54" t="s">
        <v>1573</v>
      </c>
      <c r="CV318" s="68"/>
      <c r="CW318" s="68" t="s">
        <v>124</v>
      </c>
      <c r="CX318" s="68" t="s">
        <v>122</v>
      </c>
      <c r="CY318" s="68" t="s">
        <v>1608</v>
      </c>
      <c r="CZ318" s="68" t="s">
        <v>230</v>
      </c>
      <c r="DA318" s="68" t="s">
        <v>179</v>
      </c>
      <c r="DB318" s="68" t="s">
        <v>1575</v>
      </c>
      <c r="DC318" s="56" t="s">
        <v>1298</v>
      </c>
      <c r="DD318" s="13"/>
      <c r="DE318" s="13"/>
      <c r="DF318" s="13" t="s">
        <v>1586</v>
      </c>
      <c r="DG318" s="13"/>
      <c r="DH318" s="47" t="s">
        <v>923</v>
      </c>
      <c r="DI318" s="60" t="s">
        <v>1609</v>
      </c>
      <c r="DJ318" s="64" t="s">
        <v>1587</v>
      </c>
      <c r="DK318" s="301" t="s">
        <v>1611</v>
      </c>
      <c r="DL318" s="301" t="s">
        <v>1580</v>
      </c>
      <c r="DM318" s="302" t="s">
        <v>1588</v>
      </c>
      <c r="DN318" s="67" t="s">
        <v>187</v>
      </c>
      <c r="DO318" s="15" t="s">
        <v>188</v>
      </c>
      <c r="DP318" s="15" t="s">
        <v>934</v>
      </c>
      <c r="DQ318" s="15" t="s">
        <v>3758</v>
      </c>
      <c r="DR318" s="2"/>
    </row>
    <row r="319" spans="2:122">
      <c r="B319" s="299">
        <v>200706695</v>
      </c>
      <c r="C319" s="9" t="s">
        <v>1007</v>
      </c>
      <c r="D319" s="9" t="s">
        <v>1029</v>
      </c>
      <c r="E319" s="8">
        <v>2015</v>
      </c>
      <c r="F319" s="9" t="s">
        <v>3648</v>
      </c>
      <c r="G319" s="22" t="s">
        <v>1479</v>
      </c>
      <c r="H319" s="304">
        <v>46140</v>
      </c>
      <c r="I319" s="305">
        <v>41872</v>
      </c>
      <c r="J319" s="68" t="s">
        <v>1583</v>
      </c>
      <c r="K319" s="69" t="s">
        <v>1572</v>
      </c>
      <c r="L319" s="37" t="s">
        <v>3608</v>
      </c>
      <c r="M319" s="138">
        <v>4</v>
      </c>
      <c r="N319" s="10">
        <v>6</v>
      </c>
      <c r="O319" s="207">
        <v>243.7</v>
      </c>
      <c r="P319" s="207">
        <v>79.900000000000006</v>
      </c>
      <c r="Q319" s="207">
        <v>76.900000000000006</v>
      </c>
      <c r="R319" s="207">
        <v>156.80000000000001</v>
      </c>
      <c r="S319" s="207"/>
      <c r="T319" s="207"/>
      <c r="U319" s="207"/>
      <c r="V319" s="207"/>
      <c r="W319" s="207"/>
      <c r="X319" s="207">
        <v>51.1</v>
      </c>
      <c r="Y319" s="116"/>
      <c r="Z319" s="207"/>
      <c r="AA319" s="207"/>
      <c r="AB319" s="207"/>
      <c r="AC319" s="10"/>
      <c r="AD319" s="10"/>
      <c r="AE319" s="10"/>
      <c r="AF319" s="27"/>
      <c r="AG319" s="39" t="s">
        <v>184</v>
      </c>
      <c r="AH319" s="205">
        <v>5</v>
      </c>
      <c r="AI319" s="11">
        <v>385</v>
      </c>
      <c r="AJ319" s="11">
        <v>5750</v>
      </c>
      <c r="AK319" s="11">
        <v>387</v>
      </c>
      <c r="AL319" s="11">
        <v>3850</v>
      </c>
      <c r="AM319" s="11">
        <v>32</v>
      </c>
      <c r="AN319" s="11" t="s">
        <v>99</v>
      </c>
      <c r="AO319" s="11" t="s">
        <v>112</v>
      </c>
      <c r="AP319" s="14" t="s">
        <v>133</v>
      </c>
      <c r="AQ319" s="49" t="s">
        <v>140</v>
      </c>
      <c r="AR319" s="40" t="s">
        <v>216</v>
      </c>
      <c r="AS319" s="301" t="s">
        <v>919</v>
      </c>
      <c r="AT319" s="12">
        <v>36</v>
      </c>
      <c r="AU319" s="12">
        <v>17</v>
      </c>
      <c r="AV319" s="12" t="s">
        <v>3805</v>
      </c>
      <c r="AW319" s="30" t="s">
        <v>3971</v>
      </c>
      <c r="AX319" s="12"/>
      <c r="AY319" s="12"/>
      <c r="AZ319" s="12"/>
      <c r="BA319" s="12"/>
      <c r="BB319" s="12"/>
      <c r="BC319" s="12"/>
      <c r="BD319" s="209">
        <v>40.799999999999997</v>
      </c>
      <c r="BE319" s="210">
        <v>62.5</v>
      </c>
      <c r="BF319" s="210">
        <v>43.9</v>
      </c>
      <c r="BG319" s="210">
        <v>66.7</v>
      </c>
      <c r="BH319" s="210">
        <v>40.4</v>
      </c>
      <c r="BI319" s="210">
        <v>64.7</v>
      </c>
      <c r="BJ319" s="210">
        <v>43.6</v>
      </c>
      <c r="BK319" s="211">
        <v>65.900000000000006</v>
      </c>
      <c r="BL319" s="36" t="s">
        <v>264</v>
      </c>
      <c r="BM319" s="8" t="s">
        <v>940</v>
      </c>
      <c r="BN319" s="8" t="s">
        <v>940</v>
      </c>
      <c r="BO319" s="8" t="s">
        <v>2772</v>
      </c>
      <c r="BP319" s="334" t="s">
        <v>3462</v>
      </c>
      <c r="BQ319" s="300" t="s">
        <v>2545</v>
      </c>
      <c r="BR319" s="300" t="s">
        <v>2818</v>
      </c>
      <c r="BS319" s="300" t="s">
        <v>2789</v>
      </c>
      <c r="BT319" s="349" t="s">
        <v>3023</v>
      </c>
      <c r="BU319" s="337"/>
      <c r="BV319" s="337"/>
      <c r="BW319" s="337"/>
      <c r="BX319" s="337"/>
      <c r="BY319" s="338"/>
      <c r="BZ319" s="338" t="s">
        <v>2469</v>
      </c>
      <c r="CA319" s="338" t="s">
        <v>2470</v>
      </c>
      <c r="CB319" s="348"/>
      <c r="CC319" s="339"/>
      <c r="CD319" s="339"/>
      <c r="CE319" s="339"/>
      <c r="CF319" s="339"/>
      <c r="CG319" s="339"/>
      <c r="CH319" s="347"/>
      <c r="CI319" s="340"/>
      <c r="CJ319" s="340"/>
      <c r="CK319" s="340"/>
      <c r="CL319" s="340"/>
      <c r="CM319" s="340"/>
      <c r="CN319" s="340"/>
      <c r="CO319" s="340"/>
      <c r="CP319" s="340"/>
      <c r="CQ319" s="52" t="s">
        <v>1115</v>
      </c>
      <c r="CR319" s="9" t="s">
        <v>1469</v>
      </c>
      <c r="CS319" s="9" t="s">
        <v>1491</v>
      </c>
      <c r="CT319" s="22" t="s">
        <v>208</v>
      </c>
      <c r="CU319" s="54" t="s">
        <v>1573</v>
      </c>
      <c r="CV319" s="68"/>
      <c r="CW319" s="68" t="s">
        <v>124</v>
      </c>
      <c r="CX319" s="68" t="s">
        <v>122</v>
      </c>
      <c r="CY319" s="68" t="s">
        <v>1608</v>
      </c>
      <c r="CZ319" s="68" t="s">
        <v>230</v>
      </c>
      <c r="DA319" s="68" t="s">
        <v>179</v>
      </c>
      <c r="DB319" s="68" t="s">
        <v>1575</v>
      </c>
      <c r="DC319" s="56" t="s">
        <v>1298</v>
      </c>
      <c r="DD319" s="13"/>
      <c r="DE319" s="13"/>
      <c r="DF319" s="13" t="s">
        <v>1586</v>
      </c>
      <c r="DG319" s="13"/>
      <c r="DH319" s="47" t="s">
        <v>923</v>
      </c>
      <c r="DI319" s="60" t="s">
        <v>1609</v>
      </c>
      <c r="DJ319" s="64" t="s">
        <v>1617</v>
      </c>
      <c r="DK319" s="301" t="s">
        <v>1611</v>
      </c>
      <c r="DL319" s="301" t="s">
        <v>1580</v>
      </c>
      <c r="DM319" s="302" t="s">
        <v>1551</v>
      </c>
      <c r="DN319" s="67" t="s">
        <v>187</v>
      </c>
      <c r="DO319" s="15" t="s">
        <v>188</v>
      </c>
      <c r="DP319" s="15" t="s">
        <v>934</v>
      </c>
      <c r="DQ319" s="15" t="s">
        <v>3758</v>
      </c>
      <c r="DR319" s="2"/>
    </row>
    <row r="320" spans="2:122">
      <c r="B320" s="299">
        <v>200706683</v>
      </c>
      <c r="C320" s="9" t="s">
        <v>1007</v>
      </c>
      <c r="D320" s="9" t="s">
        <v>1029</v>
      </c>
      <c r="E320" s="8">
        <v>2015</v>
      </c>
      <c r="F320" s="9" t="s">
        <v>3662</v>
      </c>
      <c r="G320" s="22" t="s">
        <v>1481</v>
      </c>
      <c r="H320" s="304">
        <v>49120</v>
      </c>
      <c r="I320" s="305">
        <v>44577</v>
      </c>
      <c r="J320" s="68" t="s">
        <v>1618</v>
      </c>
      <c r="K320" s="69" t="s">
        <v>1619</v>
      </c>
      <c r="L320" s="37" t="s">
        <v>3608</v>
      </c>
      <c r="M320" s="138">
        <v>4</v>
      </c>
      <c r="N320" s="10">
        <v>5</v>
      </c>
      <c r="O320" s="207">
        <v>231.9</v>
      </c>
      <c r="P320" s="207">
        <v>79.900000000000006</v>
      </c>
      <c r="Q320" s="207">
        <v>75.3</v>
      </c>
      <c r="R320" s="207">
        <v>145</v>
      </c>
      <c r="S320" s="207"/>
      <c r="T320" s="207"/>
      <c r="U320" s="207"/>
      <c r="V320" s="207"/>
      <c r="W320" s="207"/>
      <c r="X320" s="207">
        <v>47.8</v>
      </c>
      <c r="Y320" s="116"/>
      <c r="Z320" s="207"/>
      <c r="AA320" s="207"/>
      <c r="AB320" s="207"/>
      <c r="AC320" s="10"/>
      <c r="AD320" s="10"/>
      <c r="AE320" s="10"/>
      <c r="AF320" s="27"/>
      <c r="AG320" s="39" t="s">
        <v>184</v>
      </c>
      <c r="AH320" s="205">
        <v>5</v>
      </c>
      <c r="AI320" s="11">
        <v>385</v>
      </c>
      <c r="AJ320" s="11">
        <v>5750</v>
      </c>
      <c r="AK320" s="11">
        <v>387</v>
      </c>
      <c r="AL320" s="11">
        <v>3850</v>
      </c>
      <c r="AM320" s="11">
        <v>32</v>
      </c>
      <c r="AN320" s="11" t="s">
        <v>99</v>
      </c>
      <c r="AO320" s="11" t="s">
        <v>112</v>
      </c>
      <c r="AP320" s="14" t="s">
        <v>146</v>
      </c>
      <c r="AQ320" s="49" t="s">
        <v>140</v>
      </c>
      <c r="AR320" s="40" t="s">
        <v>216</v>
      </c>
      <c r="AS320" s="301" t="s">
        <v>919</v>
      </c>
      <c r="AT320" s="12">
        <v>26</v>
      </c>
      <c r="AU320" s="12">
        <v>17</v>
      </c>
      <c r="AV320" s="12" t="s">
        <v>3805</v>
      </c>
      <c r="AW320" s="30" t="s">
        <v>3803</v>
      </c>
      <c r="AX320" s="12"/>
      <c r="AY320" s="12"/>
      <c r="AZ320" s="12"/>
      <c r="BA320" s="12"/>
      <c r="BB320" s="12"/>
      <c r="BC320" s="12"/>
      <c r="BD320" s="209">
        <v>40.799999999999997</v>
      </c>
      <c r="BE320" s="210">
        <v>62.5</v>
      </c>
      <c r="BF320" s="210">
        <v>43.9</v>
      </c>
      <c r="BG320" s="210">
        <v>66.7</v>
      </c>
      <c r="BH320" s="210">
        <v>40.4</v>
      </c>
      <c r="BI320" s="210">
        <v>64.7</v>
      </c>
      <c r="BJ320" s="210">
        <v>43.6</v>
      </c>
      <c r="BK320" s="211">
        <v>65.900000000000006</v>
      </c>
      <c r="BL320" s="36" t="s">
        <v>264</v>
      </c>
      <c r="BM320" s="8" t="s">
        <v>940</v>
      </c>
      <c r="BN320" s="8" t="s">
        <v>940</v>
      </c>
      <c r="BO320" s="8" t="s">
        <v>2772</v>
      </c>
      <c r="BP320" s="334" t="s">
        <v>3463</v>
      </c>
      <c r="BQ320" s="300" t="s">
        <v>2545</v>
      </c>
      <c r="BR320" s="300" t="s">
        <v>2818</v>
      </c>
      <c r="BS320" s="300" t="s">
        <v>2789</v>
      </c>
      <c r="BT320" s="349" t="s">
        <v>3023</v>
      </c>
      <c r="BU320" s="337"/>
      <c r="BV320" s="337"/>
      <c r="BW320" s="337"/>
      <c r="BX320" s="337"/>
      <c r="BY320" s="338"/>
      <c r="BZ320" s="338" t="s">
        <v>2469</v>
      </c>
      <c r="CA320" s="338" t="s">
        <v>2470</v>
      </c>
      <c r="CB320" s="348"/>
      <c r="CC320" s="339"/>
      <c r="CD320" s="339"/>
      <c r="CE320" s="339"/>
      <c r="CF320" s="339"/>
      <c r="CG320" s="339"/>
      <c r="CH320" s="347"/>
      <c r="CI320" s="340"/>
      <c r="CJ320" s="340"/>
      <c r="CK320" s="340"/>
      <c r="CL320" s="340"/>
      <c r="CM320" s="340"/>
      <c r="CN320" s="340"/>
      <c r="CO320" s="340"/>
      <c r="CP320" s="340"/>
      <c r="CQ320" s="52" t="s">
        <v>1116</v>
      </c>
      <c r="CR320" s="9" t="s">
        <v>1473</v>
      </c>
      <c r="CS320" s="9" t="s">
        <v>1491</v>
      </c>
      <c r="CT320" s="22" t="s">
        <v>208</v>
      </c>
      <c r="CU320" s="54" t="s">
        <v>1620</v>
      </c>
      <c r="CV320" s="68" t="s">
        <v>233</v>
      </c>
      <c r="CW320" s="68" t="s">
        <v>124</v>
      </c>
      <c r="CX320" s="68" t="s">
        <v>122</v>
      </c>
      <c r="CY320" s="68" t="s">
        <v>1621</v>
      </c>
      <c r="CZ320" s="68" t="s">
        <v>1622</v>
      </c>
      <c r="DA320" s="68" t="s">
        <v>218</v>
      </c>
      <c r="DB320" s="68" t="s">
        <v>1623</v>
      </c>
      <c r="DC320" s="56" t="s">
        <v>976</v>
      </c>
      <c r="DD320" s="13"/>
      <c r="DE320" s="13" t="s">
        <v>907</v>
      </c>
      <c r="DF320" s="13" t="s">
        <v>1624</v>
      </c>
      <c r="DG320" s="13"/>
      <c r="DH320" s="47" t="s">
        <v>923</v>
      </c>
      <c r="DI320" s="60" t="s">
        <v>1625</v>
      </c>
      <c r="DJ320" s="64" t="s">
        <v>1626</v>
      </c>
      <c r="DK320" s="301" t="s">
        <v>1627</v>
      </c>
      <c r="DL320" s="301" t="s">
        <v>1628</v>
      </c>
      <c r="DM320" s="302" t="s">
        <v>1629</v>
      </c>
      <c r="DN320" s="67" t="s">
        <v>187</v>
      </c>
      <c r="DO320" s="15" t="s">
        <v>188</v>
      </c>
      <c r="DP320" s="15" t="s">
        <v>934</v>
      </c>
      <c r="DQ320" s="15" t="s">
        <v>3758</v>
      </c>
      <c r="DR320" s="2"/>
    </row>
    <row r="321" spans="2:122">
      <c r="B321" s="299">
        <v>200706699</v>
      </c>
      <c r="C321" s="9" t="s">
        <v>1007</v>
      </c>
      <c r="D321" s="9" t="s">
        <v>1029</v>
      </c>
      <c r="E321" s="8">
        <v>2015</v>
      </c>
      <c r="F321" s="9" t="s">
        <v>3662</v>
      </c>
      <c r="G321" s="22" t="s">
        <v>1480</v>
      </c>
      <c r="H321" s="304">
        <v>49420</v>
      </c>
      <c r="I321" s="305">
        <v>44849</v>
      </c>
      <c r="J321" s="68" t="s">
        <v>1618</v>
      </c>
      <c r="K321" s="69" t="s">
        <v>1619</v>
      </c>
      <c r="L321" s="37" t="s">
        <v>3608</v>
      </c>
      <c r="M321" s="138">
        <v>4</v>
      </c>
      <c r="N321" s="10">
        <v>5</v>
      </c>
      <c r="O321" s="207">
        <v>243.7</v>
      </c>
      <c r="P321" s="207">
        <v>79.900000000000006</v>
      </c>
      <c r="Q321" s="207">
        <v>75.3</v>
      </c>
      <c r="R321" s="207">
        <v>156.80000000000001</v>
      </c>
      <c r="S321" s="207"/>
      <c r="T321" s="207"/>
      <c r="U321" s="207"/>
      <c r="V321" s="207"/>
      <c r="W321" s="207"/>
      <c r="X321" s="207">
        <v>51.1</v>
      </c>
      <c r="Y321" s="116"/>
      <c r="Z321" s="207"/>
      <c r="AA321" s="207"/>
      <c r="AB321" s="207"/>
      <c r="AC321" s="10"/>
      <c r="AD321" s="10"/>
      <c r="AE321" s="10"/>
      <c r="AF321" s="27"/>
      <c r="AG321" s="39" t="s">
        <v>184</v>
      </c>
      <c r="AH321" s="205">
        <v>5</v>
      </c>
      <c r="AI321" s="11">
        <v>385</v>
      </c>
      <c r="AJ321" s="11">
        <v>5750</v>
      </c>
      <c r="AK321" s="11">
        <v>387</v>
      </c>
      <c r="AL321" s="11">
        <v>3850</v>
      </c>
      <c r="AM321" s="11">
        <v>32</v>
      </c>
      <c r="AN321" s="11" t="s">
        <v>99</v>
      </c>
      <c r="AO321" s="11" t="s">
        <v>112</v>
      </c>
      <c r="AP321" s="14" t="s">
        <v>146</v>
      </c>
      <c r="AQ321" s="49" t="s">
        <v>140</v>
      </c>
      <c r="AR321" s="40" t="s">
        <v>216</v>
      </c>
      <c r="AS321" s="301" t="s">
        <v>919</v>
      </c>
      <c r="AT321" s="12">
        <v>26</v>
      </c>
      <c r="AU321" s="12">
        <v>18</v>
      </c>
      <c r="AV321" s="12" t="s">
        <v>3807</v>
      </c>
      <c r="AW321" s="30" t="s">
        <v>3926</v>
      </c>
      <c r="AX321" s="12"/>
      <c r="AY321" s="12"/>
      <c r="AZ321" s="12"/>
      <c r="BA321" s="12"/>
      <c r="BB321" s="12"/>
      <c r="BC321" s="12"/>
      <c r="BD321" s="209">
        <v>40.799999999999997</v>
      </c>
      <c r="BE321" s="210">
        <v>62.5</v>
      </c>
      <c r="BF321" s="210">
        <v>43.9</v>
      </c>
      <c r="BG321" s="210">
        <v>66.7</v>
      </c>
      <c r="BH321" s="210">
        <v>40.4</v>
      </c>
      <c r="BI321" s="210">
        <v>64.7</v>
      </c>
      <c r="BJ321" s="210">
        <v>43.6</v>
      </c>
      <c r="BK321" s="211">
        <v>65.900000000000006</v>
      </c>
      <c r="BL321" s="36" t="s">
        <v>264</v>
      </c>
      <c r="BM321" s="8" t="s">
        <v>940</v>
      </c>
      <c r="BN321" s="8" t="s">
        <v>940</v>
      </c>
      <c r="BO321" s="8" t="s">
        <v>2772</v>
      </c>
      <c r="BP321" s="334" t="s">
        <v>3464</v>
      </c>
      <c r="BQ321" s="300" t="s">
        <v>2545</v>
      </c>
      <c r="BR321" s="300" t="s">
        <v>2818</v>
      </c>
      <c r="BS321" s="300" t="s">
        <v>2789</v>
      </c>
      <c r="BT321" s="349" t="s">
        <v>3023</v>
      </c>
      <c r="BU321" s="337"/>
      <c r="BV321" s="337"/>
      <c r="BW321" s="337"/>
      <c r="BX321" s="337"/>
      <c r="BY321" s="338"/>
      <c r="BZ321" s="338" t="s">
        <v>2469</v>
      </c>
      <c r="CA321" s="338" t="s">
        <v>2470</v>
      </c>
      <c r="CB321" s="348"/>
      <c r="CC321" s="339"/>
      <c r="CD321" s="339"/>
      <c r="CE321" s="339"/>
      <c r="CF321" s="339"/>
      <c r="CG321" s="339"/>
      <c r="CH321" s="347"/>
      <c r="CI321" s="340"/>
      <c r="CJ321" s="340"/>
      <c r="CK321" s="340"/>
      <c r="CL321" s="340"/>
      <c r="CM321" s="340"/>
      <c r="CN321" s="340"/>
      <c r="CO321" s="340"/>
      <c r="CP321" s="340"/>
      <c r="CQ321" s="52" t="s">
        <v>1116</v>
      </c>
      <c r="CR321" s="9" t="s">
        <v>1471</v>
      </c>
      <c r="CS321" s="9" t="s">
        <v>1491</v>
      </c>
      <c r="CT321" s="22" t="s">
        <v>208</v>
      </c>
      <c r="CU321" s="54" t="s">
        <v>1620</v>
      </c>
      <c r="CV321" s="68" t="s">
        <v>233</v>
      </c>
      <c r="CW321" s="68" t="s">
        <v>124</v>
      </c>
      <c r="CX321" s="68" t="s">
        <v>122</v>
      </c>
      <c r="CY321" s="68" t="s">
        <v>1621</v>
      </c>
      <c r="CZ321" s="68" t="s">
        <v>1622</v>
      </c>
      <c r="DA321" s="68" t="s">
        <v>218</v>
      </c>
      <c r="DB321" s="68" t="s">
        <v>1623</v>
      </c>
      <c r="DC321" s="56" t="s">
        <v>976</v>
      </c>
      <c r="DD321" s="13"/>
      <c r="DE321" s="13" t="s">
        <v>907</v>
      </c>
      <c r="DF321" s="13" t="s">
        <v>1624</v>
      </c>
      <c r="DG321" s="13"/>
      <c r="DH321" s="47" t="s">
        <v>923</v>
      </c>
      <c r="DI321" s="60" t="s">
        <v>1625</v>
      </c>
      <c r="DJ321" s="64" t="s">
        <v>1626</v>
      </c>
      <c r="DK321" s="301" t="s">
        <v>1627</v>
      </c>
      <c r="DL321" s="301" t="s">
        <v>1628</v>
      </c>
      <c r="DM321" s="302" t="s">
        <v>1629</v>
      </c>
      <c r="DN321" s="67" t="s">
        <v>187</v>
      </c>
      <c r="DO321" s="15" t="s">
        <v>188</v>
      </c>
      <c r="DP321" s="15" t="s">
        <v>934</v>
      </c>
      <c r="DQ321" s="15" t="s">
        <v>3758</v>
      </c>
      <c r="DR321" s="2"/>
    </row>
    <row r="322" spans="2:122">
      <c r="B322" s="299">
        <v>200706684</v>
      </c>
      <c r="C322" s="9" t="s">
        <v>1007</v>
      </c>
      <c r="D322" s="9" t="s">
        <v>1029</v>
      </c>
      <c r="E322" s="8">
        <v>2015</v>
      </c>
      <c r="F322" s="9" t="s">
        <v>3662</v>
      </c>
      <c r="G322" s="22" t="s">
        <v>1482</v>
      </c>
      <c r="H322" s="304">
        <v>52545</v>
      </c>
      <c r="I322" s="305">
        <v>47684</v>
      </c>
      <c r="J322" s="68" t="s">
        <v>1618</v>
      </c>
      <c r="K322" s="69" t="s">
        <v>1619</v>
      </c>
      <c r="L322" s="37" t="s">
        <v>3608</v>
      </c>
      <c r="M322" s="138">
        <v>4</v>
      </c>
      <c r="N322" s="10">
        <v>5</v>
      </c>
      <c r="O322" s="207">
        <v>231.9</v>
      </c>
      <c r="P322" s="207">
        <v>79.900000000000006</v>
      </c>
      <c r="Q322" s="207">
        <v>76.900000000000006</v>
      </c>
      <c r="R322" s="207">
        <v>145</v>
      </c>
      <c r="S322" s="207"/>
      <c r="T322" s="207"/>
      <c r="U322" s="207"/>
      <c r="V322" s="207"/>
      <c r="W322" s="207"/>
      <c r="X322" s="207">
        <v>47.8</v>
      </c>
      <c r="Y322" s="116"/>
      <c r="Z322" s="207"/>
      <c r="AA322" s="207"/>
      <c r="AB322" s="207"/>
      <c r="AC322" s="10"/>
      <c r="AD322" s="10"/>
      <c r="AE322" s="10"/>
      <c r="AF322" s="27"/>
      <c r="AG322" s="39" t="s">
        <v>184</v>
      </c>
      <c r="AH322" s="205">
        <v>5</v>
      </c>
      <c r="AI322" s="11">
        <v>385</v>
      </c>
      <c r="AJ322" s="11">
        <v>5750</v>
      </c>
      <c r="AK322" s="11">
        <v>387</v>
      </c>
      <c r="AL322" s="11">
        <v>3850</v>
      </c>
      <c r="AM322" s="11">
        <v>32</v>
      </c>
      <c r="AN322" s="11" t="s">
        <v>99</v>
      </c>
      <c r="AO322" s="11" t="s">
        <v>112</v>
      </c>
      <c r="AP322" s="14" t="s">
        <v>133</v>
      </c>
      <c r="AQ322" s="49" t="s">
        <v>140</v>
      </c>
      <c r="AR322" s="40" t="s">
        <v>216</v>
      </c>
      <c r="AS322" s="301" t="s">
        <v>919</v>
      </c>
      <c r="AT322" s="12">
        <v>36</v>
      </c>
      <c r="AU322" s="12">
        <v>17</v>
      </c>
      <c r="AV322" s="12" t="s">
        <v>3805</v>
      </c>
      <c r="AW322" s="30" t="s">
        <v>3971</v>
      </c>
      <c r="AX322" s="12"/>
      <c r="AY322" s="12"/>
      <c r="AZ322" s="12"/>
      <c r="BA322" s="12"/>
      <c r="BB322" s="12"/>
      <c r="BC322" s="12"/>
      <c r="BD322" s="209">
        <v>40.799999999999997</v>
      </c>
      <c r="BE322" s="210">
        <v>62.5</v>
      </c>
      <c r="BF322" s="210">
        <v>43.9</v>
      </c>
      <c r="BG322" s="210">
        <v>66.7</v>
      </c>
      <c r="BH322" s="210">
        <v>40.4</v>
      </c>
      <c r="BI322" s="210">
        <v>64.7</v>
      </c>
      <c r="BJ322" s="210">
        <v>43.6</v>
      </c>
      <c r="BK322" s="211">
        <v>65.900000000000006</v>
      </c>
      <c r="BL322" s="36" t="s">
        <v>264</v>
      </c>
      <c r="BM322" s="8" t="s">
        <v>940</v>
      </c>
      <c r="BN322" s="8" t="s">
        <v>940</v>
      </c>
      <c r="BO322" s="8" t="s">
        <v>2772</v>
      </c>
      <c r="BP322" s="334" t="s">
        <v>3465</v>
      </c>
      <c r="BQ322" s="300" t="s">
        <v>2545</v>
      </c>
      <c r="BR322" s="300" t="s">
        <v>2818</v>
      </c>
      <c r="BS322" s="300" t="s">
        <v>2789</v>
      </c>
      <c r="BT322" s="349" t="s">
        <v>3023</v>
      </c>
      <c r="BU322" s="337"/>
      <c r="BV322" s="337"/>
      <c r="BW322" s="337"/>
      <c r="BX322" s="337"/>
      <c r="BY322" s="338"/>
      <c r="BZ322" s="338" t="s">
        <v>2469</v>
      </c>
      <c r="CA322" s="338" t="s">
        <v>2470</v>
      </c>
      <c r="CB322" s="348"/>
      <c r="CC322" s="339"/>
      <c r="CD322" s="339"/>
      <c r="CE322" s="339"/>
      <c r="CF322" s="339"/>
      <c r="CG322" s="339"/>
      <c r="CH322" s="347"/>
      <c r="CI322" s="340"/>
      <c r="CJ322" s="340"/>
      <c r="CK322" s="340"/>
      <c r="CL322" s="340"/>
      <c r="CM322" s="340"/>
      <c r="CN322" s="340"/>
      <c r="CO322" s="340"/>
      <c r="CP322" s="340"/>
      <c r="CQ322" s="52" t="s">
        <v>1116</v>
      </c>
      <c r="CR322" s="9" t="s">
        <v>1472</v>
      </c>
      <c r="CS322" s="9" t="s">
        <v>1491</v>
      </c>
      <c r="CT322" s="22" t="s">
        <v>208</v>
      </c>
      <c r="CU322" s="54" t="s">
        <v>1620</v>
      </c>
      <c r="CV322" s="68" t="s">
        <v>233</v>
      </c>
      <c r="CW322" s="68" t="s">
        <v>124</v>
      </c>
      <c r="CX322" s="68" t="s">
        <v>122</v>
      </c>
      <c r="CY322" s="68" t="s">
        <v>1621</v>
      </c>
      <c r="CZ322" s="68" t="s">
        <v>1622</v>
      </c>
      <c r="DA322" s="68" t="s">
        <v>218</v>
      </c>
      <c r="DB322" s="68" t="s">
        <v>1623</v>
      </c>
      <c r="DC322" s="56" t="s">
        <v>976</v>
      </c>
      <c r="DD322" s="13"/>
      <c r="DE322" s="13" t="s">
        <v>907</v>
      </c>
      <c r="DF322" s="13" t="s">
        <v>1630</v>
      </c>
      <c r="DG322" s="13"/>
      <c r="DH322" s="47" t="s">
        <v>923</v>
      </c>
      <c r="DI322" s="60" t="s">
        <v>1625</v>
      </c>
      <c r="DJ322" s="64" t="s">
        <v>1631</v>
      </c>
      <c r="DK322" s="301" t="s">
        <v>1627</v>
      </c>
      <c r="DL322" s="301" t="s">
        <v>1628</v>
      </c>
      <c r="DM322" s="302" t="s">
        <v>1551</v>
      </c>
      <c r="DN322" s="67" t="s">
        <v>187</v>
      </c>
      <c r="DO322" s="15" t="s">
        <v>188</v>
      </c>
      <c r="DP322" s="15" t="s">
        <v>934</v>
      </c>
      <c r="DQ322" s="15" t="s">
        <v>3758</v>
      </c>
      <c r="DR322" s="2"/>
    </row>
    <row r="323" spans="2:122">
      <c r="B323" s="299">
        <v>200706705</v>
      </c>
      <c r="C323" s="9" t="s">
        <v>1007</v>
      </c>
      <c r="D323" s="9" t="s">
        <v>1029</v>
      </c>
      <c r="E323" s="8">
        <v>2015</v>
      </c>
      <c r="F323" s="9" t="s">
        <v>3662</v>
      </c>
      <c r="G323" s="22" t="s">
        <v>1483</v>
      </c>
      <c r="H323" s="304">
        <v>52845</v>
      </c>
      <c r="I323" s="305">
        <v>47956</v>
      </c>
      <c r="J323" s="68" t="s">
        <v>1618</v>
      </c>
      <c r="K323" s="69" t="s">
        <v>1619</v>
      </c>
      <c r="L323" s="37" t="s">
        <v>3608</v>
      </c>
      <c r="M323" s="138">
        <v>4</v>
      </c>
      <c r="N323" s="10">
        <v>5</v>
      </c>
      <c r="O323" s="207">
        <v>243.7</v>
      </c>
      <c r="P323" s="207">
        <v>79.900000000000006</v>
      </c>
      <c r="Q323" s="207">
        <v>76.900000000000006</v>
      </c>
      <c r="R323" s="207">
        <v>156.80000000000001</v>
      </c>
      <c r="S323" s="207"/>
      <c r="T323" s="207"/>
      <c r="U323" s="207"/>
      <c r="V323" s="207"/>
      <c r="W323" s="207"/>
      <c r="X323" s="207">
        <v>51.1</v>
      </c>
      <c r="Y323" s="116"/>
      <c r="Z323" s="207"/>
      <c r="AA323" s="207"/>
      <c r="AB323" s="207"/>
      <c r="AC323" s="10"/>
      <c r="AD323" s="10"/>
      <c r="AE323" s="10"/>
      <c r="AF323" s="27"/>
      <c r="AG323" s="39" t="s">
        <v>184</v>
      </c>
      <c r="AH323" s="205">
        <v>5</v>
      </c>
      <c r="AI323" s="11">
        <v>385</v>
      </c>
      <c r="AJ323" s="11">
        <v>5750</v>
      </c>
      <c r="AK323" s="11">
        <v>387</v>
      </c>
      <c r="AL323" s="11">
        <v>3850</v>
      </c>
      <c r="AM323" s="11">
        <v>32</v>
      </c>
      <c r="AN323" s="11" t="s">
        <v>99</v>
      </c>
      <c r="AO323" s="11" t="s">
        <v>112</v>
      </c>
      <c r="AP323" s="14" t="s">
        <v>133</v>
      </c>
      <c r="AQ323" s="49" t="s">
        <v>140</v>
      </c>
      <c r="AR323" s="40" t="s">
        <v>216</v>
      </c>
      <c r="AS323" s="301" t="s">
        <v>919</v>
      </c>
      <c r="AT323" s="12">
        <v>36</v>
      </c>
      <c r="AU323" s="12">
        <v>17</v>
      </c>
      <c r="AV323" s="12" t="s">
        <v>3805</v>
      </c>
      <c r="AW323" s="30" t="s">
        <v>3971</v>
      </c>
      <c r="AX323" s="12"/>
      <c r="AY323" s="12"/>
      <c r="AZ323" s="12"/>
      <c r="BA323" s="12"/>
      <c r="BB323" s="12"/>
      <c r="BC323" s="12"/>
      <c r="BD323" s="209">
        <v>40.799999999999997</v>
      </c>
      <c r="BE323" s="210">
        <v>62.5</v>
      </c>
      <c r="BF323" s="210">
        <v>43.9</v>
      </c>
      <c r="BG323" s="210">
        <v>66.7</v>
      </c>
      <c r="BH323" s="210">
        <v>40.4</v>
      </c>
      <c r="BI323" s="210">
        <v>64.7</v>
      </c>
      <c r="BJ323" s="210">
        <v>43.6</v>
      </c>
      <c r="BK323" s="211">
        <v>65.900000000000006</v>
      </c>
      <c r="BL323" s="36" t="s">
        <v>264</v>
      </c>
      <c r="BM323" s="8" t="s">
        <v>940</v>
      </c>
      <c r="BN323" s="8" t="s">
        <v>940</v>
      </c>
      <c r="BO323" s="8" t="s">
        <v>2772</v>
      </c>
      <c r="BP323" s="334" t="s">
        <v>3466</v>
      </c>
      <c r="BQ323" s="300" t="s">
        <v>2545</v>
      </c>
      <c r="BR323" s="300" t="s">
        <v>2818</v>
      </c>
      <c r="BS323" s="300" t="s">
        <v>2789</v>
      </c>
      <c r="BT323" s="349" t="s">
        <v>3023</v>
      </c>
      <c r="BU323" s="337"/>
      <c r="BV323" s="337"/>
      <c r="BW323" s="337"/>
      <c r="BX323" s="337"/>
      <c r="BY323" s="338"/>
      <c r="BZ323" s="338" t="s">
        <v>2469</v>
      </c>
      <c r="CA323" s="338" t="s">
        <v>2470</v>
      </c>
      <c r="CB323" s="348"/>
      <c r="CC323" s="339"/>
      <c r="CD323" s="339"/>
      <c r="CE323" s="339"/>
      <c r="CF323" s="339"/>
      <c r="CG323" s="339"/>
      <c r="CH323" s="347"/>
      <c r="CI323" s="340"/>
      <c r="CJ323" s="340"/>
      <c r="CK323" s="340"/>
      <c r="CL323" s="340"/>
      <c r="CM323" s="340"/>
      <c r="CN323" s="340"/>
      <c r="CO323" s="340"/>
      <c r="CP323" s="340"/>
      <c r="CQ323" s="52" t="s">
        <v>1116</v>
      </c>
      <c r="CR323" s="9" t="s">
        <v>1469</v>
      </c>
      <c r="CS323" s="9" t="s">
        <v>1491</v>
      </c>
      <c r="CT323" s="22" t="s">
        <v>208</v>
      </c>
      <c r="CU323" s="54" t="s">
        <v>1620</v>
      </c>
      <c r="CV323" s="68" t="s">
        <v>233</v>
      </c>
      <c r="CW323" s="68" t="s">
        <v>124</v>
      </c>
      <c r="CX323" s="68" t="s">
        <v>122</v>
      </c>
      <c r="CY323" s="68" t="s">
        <v>1621</v>
      </c>
      <c r="CZ323" s="68" t="s">
        <v>1622</v>
      </c>
      <c r="DA323" s="68" t="s">
        <v>218</v>
      </c>
      <c r="DB323" s="68" t="s">
        <v>1623</v>
      </c>
      <c r="DC323" s="56" t="s">
        <v>976</v>
      </c>
      <c r="DD323" s="13"/>
      <c r="DE323" s="13" t="s">
        <v>907</v>
      </c>
      <c r="DF323" s="13" t="s">
        <v>1630</v>
      </c>
      <c r="DG323" s="13"/>
      <c r="DH323" s="47" t="s">
        <v>923</v>
      </c>
      <c r="DI323" s="60" t="s">
        <v>1625</v>
      </c>
      <c r="DJ323" s="64" t="s">
        <v>1631</v>
      </c>
      <c r="DK323" s="301" t="s">
        <v>1627</v>
      </c>
      <c r="DL323" s="301" t="s">
        <v>1628</v>
      </c>
      <c r="DM323" s="302" t="s">
        <v>1551</v>
      </c>
      <c r="DN323" s="67" t="s">
        <v>187</v>
      </c>
      <c r="DO323" s="15" t="s">
        <v>188</v>
      </c>
      <c r="DP323" s="15" t="s">
        <v>934</v>
      </c>
      <c r="DQ323" s="15" t="s">
        <v>3758</v>
      </c>
      <c r="DR323" s="2"/>
    </row>
    <row r="324" spans="2:122">
      <c r="B324" s="299">
        <v>200706687</v>
      </c>
      <c r="C324" s="9" t="s">
        <v>1007</v>
      </c>
      <c r="D324" s="9" t="s">
        <v>1029</v>
      </c>
      <c r="E324" s="8">
        <v>2015</v>
      </c>
      <c r="F324" s="9" t="s">
        <v>3670</v>
      </c>
      <c r="G324" s="22" t="s">
        <v>1484</v>
      </c>
      <c r="H324" s="304">
        <v>51585</v>
      </c>
      <c r="I324" s="305">
        <v>46814</v>
      </c>
      <c r="J324" s="68" t="s">
        <v>1632</v>
      </c>
      <c r="K324" s="69" t="s">
        <v>1633</v>
      </c>
      <c r="L324" s="37" t="s">
        <v>3608</v>
      </c>
      <c r="M324" s="138">
        <v>4</v>
      </c>
      <c r="N324" s="10">
        <v>5</v>
      </c>
      <c r="O324" s="207">
        <v>231.9</v>
      </c>
      <c r="P324" s="207">
        <v>79.900000000000006</v>
      </c>
      <c r="Q324" s="207">
        <v>75.3</v>
      </c>
      <c r="R324" s="207">
        <v>145</v>
      </c>
      <c r="S324" s="207"/>
      <c r="T324" s="207"/>
      <c r="U324" s="207"/>
      <c r="V324" s="207"/>
      <c r="W324" s="207"/>
      <c r="X324" s="207">
        <v>47.8</v>
      </c>
      <c r="Y324" s="116"/>
      <c r="Z324" s="207"/>
      <c r="AA324" s="207"/>
      <c r="AB324" s="207"/>
      <c r="AC324" s="10"/>
      <c r="AD324" s="10"/>
      <c r="AE324" s="10"/>
      <c r="AF324" s="27"/>
      <c r="AG324" s="39" t="s">
        <v>184</v>
      </c>
      <c r="AH324" s="205">
        <v>5</v>
      </c>
      <c r="AI324" s="11">
        <v>385</v>
      </c>
      <c r="AJ324" s="11">
        <v>5750</v>
      </c>
      <c r="AK324" s="11">
        <v>387</v>
      </c>
      <c r="AL324" s="11">
        <v>3850</v>
      </c>
      <c r="AM324" s="11">
        <v>32</v>
      </c>
      <c r="AN324" s="11" t="s">
        <v>99</v>
      </c>
      <c r="AO324" s="11" t="s">
        <v>112</v>
      </c>
      <c r="AP324" s="14" t="s">
        <v>146</v>
      </c>
      <c r="AQ324" s="49" t="s">
        <v>140</v>
      </c>
      <c r="AR324" s="40" t="s">
        <v>216</v>
      </c>
      <c r="AS324" s="301" t="s">
        <v>919</v>
      </c>
      <c r="AT324" s="12">
        <v>26</v>
      </c>
      <c r="AU324" s="12">
        <v>18</v>
      </c>
      <c r="AV324" s="12" t="s">
        <v>3807</v>
      </c>
      <c r="AW324" s="30" t="s">
        <v>3926</v>
      </c>
      <c r="AX324" s="12"/>
      <c r="AY324" s="12"/>
      <c r="AZ324" s="12"/>
      <c r="BA324" s="12"/>
      <c r="BB324" s="12"/>
      <c r="BC324" s="12"/>
      <c r="BD324" s="209">
        <v>40.799999999999997</v>
      </c>
      <c r="BE324" s="210">
        <v>62.5</v>
      </c>
      <c r="BF324" s="210">
        <v>43.9</v>
      </c>
      <c r="BG324" s="210">
        <v>66.7</v>
      </c>
      <c r="BH324" s="210">
        <v>40.4</v>
      </c>
      <c r="BI324" s="210">
        <v>64.7</v>
      </c>
      <c r="BJ324" s="210">
        <v>43.6</v>
      </c>
      <c r="BK324" s="211">
        <v>65.900000000000006</v>
      </c>
      <c r="BL324" s="36" t="s">
        <v>264</v>
      </c>
      <c r="BM324" s="8" t="s">
        <v>940</v>
      </c>
      <c r="BN324" s="8" t="s">
        <v>940</v>
      </c>
      <c r="BO324" s="8" t="s">
        <v>2772</v>
      </c>
      <c r="BP324" s="334" t="s">
        <v>3467</v>
      </c>
      <c r="BQ324" s="300" t="s">
        <v>2545</v>
      </c>
      <c r="BR324" s="300" t="s">
        <v>2818</v>
      </c>
      <c r="BS324" s="300" t="s">
        <v>2789</v>
      </c>
      <c r="BT324" s="349" t="s">
        <v>3023</v>
      </c>
      <c r="BU324" s="337"/>
      <c r="BV324" s="337"/>
      <c r="BW324" s="337"/>
      <c r="BX324" s="337"/>
      <c r="BY324" s="338"/>
      <c r="BZ324" s="338" t="s">
        <v>2469</v>
      </c>
      <c r="CA324" s="338" t="s">
        <v>2470</v>
      </c>
      <c r="CB324" s="348"/>
      <c r="CC324" s="339"/>
      <c r="CD324" s="339"/>
      <c r="CE324" s="339"/>
      <c r="CF324" s="339"/>
      <c r="CG324" s="339"/>
      <c r="CH324" s="347"/>
      <c r="CI324" s="340"/>
      <c r="CJ324" s="340"/>
      <c r="CK324" s="340"/>
      <c r="CL324" s="340"/>
      <c r="CM324" s="340"/>
      <c r="CN324" s="340"/>
      <c r="CO324" s="340"/>
      <c r="CP324" s="340"/>
      <c r="CQ324" s="52" t="s">
        <v>1307</v>
      </c>
      <c r="CR324" s="9" t="s">
        <v>1473</v>
      </c>
      <c r="CS324" s="9" t="s">
        <v>1491</v>
      </c>
      <c r="CT324" s="22" t="s">
        <v>208</v>
      </c>
      <c r="CU324" s="54" t="s">
        <v>1620</v>
      </c>
      <c r="CV324" s="68" t="s">
        <v>233</v>
      </c>
      <c r="CW324" s="68" t="s">
        <v>124</v>
      </c>
      <c r="CX324" s="68" t="s">
        <v>122</v>
      </c>
      <c r="CY324" s="68" t="s">
        <v>1621</v>
      </c>
      <c r="CZ324" s="68" t="s">
        <v>1622</v>
      </c>
      <c r="DA324" s="68" t="s">
        <v>218</v>
      </c>
      <c r="DB324" s="68" t="s">
        <v>1623</v>
      </c>
      <c r="DC324" s="56" t="s">
        <v>1634</v>
      </c>
      <c r="DD324" s="13"/>
      <c r="DE324" s="13" t="s">
        <v>935</v>
      </c>
      <c r="DF324" s="13" t="s">
        <v>1635</v>
      </c>
      <c r="DG324" s="13"/>
      <c r="DH324" s="47" t="s">
        <v>923</v>
      </c>
      <c r="DI324" s="60" t="s">
        <v>1636</v>
      </c>
      <c r="DJ324" s="64" t="s">
        <v>1637</v>
      </c>
      <c r="DK324" s="301" t="s">
        <v>1638</v>
      </c>
      <c r="DL324" s="301" t="s">
        <v>1474</v>
      </c>
      <c r="DM324" s="302" t="s">
        <v>1629</v>
      </c>
      <c r="DN324" s="67" t="s">
        <v>187</v>
      </c>
      <c r="DO324" s="15" t="s">
        <v>188</v>
      </c>
      <c r="DP324" s="15" t="s">
        <v>934</v>
      </c>
      <c r="DQ324" s="15" t="s">
        <v>3758</v>
      </c>
      <c r="DR324" s="2"/>
    </row>
    <row r="325" spans="2:122">
      <c r="B325" s="299">
        <v>200706701</v>
      </c>
      <c r="C325" s="9" t="s">
        <v>1007</v>
      </c>
      <c r="D325" s="9" t="s">
        <v>1029</v>
      </c>
      <c r="E325" s="8">
        <v>2015</v>
      </c>
      <c r="F325" s="9" t="s">
        <v>3670</v>
      </c>
      <c r="G325" s="22" t="s">
        <v>1485</v>
      </c>
      <c r="H325" s="304">
        <v>51885</v>
      </c>
      <c r="I325" s="305">
        <v>47087</v>
      </c>
      <c r="J325" s="68" t="s">
        <v>1632</v>
      </c>
      <c r="K325" s="69" t="s">
        <v>1633</v>
      </c>
      <c r="L325" s="37" t="s">
        <v>3608</v>
      </c>
      <c r="M325" s="138">
        <v>4</v>
      </c>
      <c r="N325" s="10">
        <v>5</v>
      </c>
      <c r="O325" s="207">
        <v>243.7</v>
      </c>
      <c r="P325" s="207">
        <v>79.900000000000006</v>
      </c>
      <c r="Q325" s="207">
        <v>75.3</v>
      </c>
      <c r="R325" s="207">
        <v>156.80000000000001</v>
      </c>
      <c r="S325" s="207"/>
      <c r="T325" s="207"/>
      <c r="U325" s="207"/>
      <c r="V325" s="207"/>
      <c r="W325" s="207"/>
      <c r="X325" s="207">
        <v>51.1</v>
      </c>
      <c r="Y325" s="116"/>
      <c r="Z325" s="207"/>
      <c r="AA325" s="207"/>
      <c r="AB325" s="207"/>
      <c r="AC325" s="10"/>
      <c r="AD325" s="10"/>
      <c r="AE325" s="10"/>
      <c r="AF325" s="27"/>
      <c r="AG325" s="39" t="s">
        <v>184</v>
      </c>
      <c r="AH325" s="205">
        <v>5</v>
      </c>
      <c r="AI325" s="11">
        <v>385</v>
      </c>
      <c r="AJ325" s="11">
        <v>5750</v>
      </c>
      <c r="AK325" s="11">
        <v>387</v>
      </c>
      <c r="AL325" s="11">
        <v>3850</v>
      </c>
      <c r="AM325" s="11">
        <v>32</v>
      </c>
      <c r="AN325" s="11" t="s">
        <v>99</v>
      </c>
      <c r="AO325" s="11" t="s">
        <v>112</v>
      </c>
      <c r="AP325" s="14" t="s">
        <v>146</v>
      </c>
      <c r="AQ325" s="49" t="s">
        <v>140</v>
      </c>
      <c r="AR325" s="40" t="s">
        <v>216</v>
      </c>
      <c r="AS325" s="301" t="s">
        <v>919</v>
      </c>
      <c r="AT325" s="12">
        <v>26</v>
      </c>
      <c r="AU325" s="12">
        <v>18</v>
      </c>
      <c r="AV325" s="12" t="s">
        <v>3807</v>
      </c>
      <c r="AW325" s="30" t="s">
        <v>3926</v>
      </c>
      <c r="AX325" s="12"/>
      <c r="AY325" s="12"/>
      <c r="AZ325" s="12"/>
      <c r="BA325" s="12"/>
      <c r="BB325" s="12"/>
      <c r="BC325" s="12"/>
      <c r="BD325" s="209">
        <v>40.799999999999997</v>
      </c>
      <c r="BE325" s="210">
        <v>62.5</v>
      </c>
      <c r="BF325" s="210">
        <v>43.9</v>
      </c>
      <c r="BG325" s="210">
        <v>66.7</v>
      </c>
      <c r="BH325" s="210">
        <v>40.4</v>
      </c>
      <c r="BI325" s="210">
        <v>64.7</v>
      </c>
      <c r="BJ325" s="210">
        <v>43.6</v>
      </c>
      <c r="BK325" s="211">
        <v>65.900000000000006</v>
      </c>
      <c r="BL325" s="36" t="s">
        <v>264</v>
      </c>
      <c r="BM325" s="8" t="s">
        <v>940</v>
      </c>
      <c r="BN325" s="8" t="s">
        <v>940</v>
      </c>
      <c r="BO325" s="8" t="s">
        <v>2772</v>
      </c>
      <c r="BP325" s="334" t="s">
        <v>3468</v>
      </c>
      <c r="BQ325" s="300" t="s">
        <v>2545</v>
      </c>
      <c r="BR325" s="300" t="s">
        <v>2818</v>
      </c>
      <c r="BS325" s="300" t="s">
        <v>2789</v>
      </c>
      <c r="BT325" s="349" t="s">
        <v>3023</v>
      </c>
      <c r="BU325" s="337"/>
      <c r="BV325" s="337"/>
      <c r="BW325" s="337"/>
      <c r="BX325" s="337"/>
      <c r="BY325" s="338"/>
      <c r="BZ325" s="338" t="s">
        <v>2469</v>
      </c>
      <c r="CA325" s="338" t="s">
        <v>2470</v>
      </c>
      <c r="CB325" s="348"/>
      <c r="CC325" s="339"/>
      <c r="CD325" s="339"/>
      <c r="CE325" s="339"/>
      <c r="CF325" s="339"/>
      <c r="CG325" s="339"/>
      <c r="CH325" s="347"/>
      <c r="CI325" s="340"/>
      <c r="CJ325" s="340"/>
      <c r="CK325" s="340"/>
      <c r="CL325" s="340"/>
      <c r="CM325" s="340"/>
      <c r="CN325" s="340"/>
      <c r="CO325" s="340"/>
      <c r="CP325" s="340"/>
      <c r="CQ325" s="52" t="s">
        <v>1307</v>
      </c>
      <c r="CR325" s="9" t="s">
        <v>1471</v>
      </c>
      <c r="CS325" s="9" t="s">
        <v>1491</v>
      </c>
      <c r="CT325" s="22" t="s">
        <v>208</v>
      </c>
      <c r="CU325" s="54" t="s">
        <v>1620</v>
      </c>
      <c r="CV325" s="68" t="s">
        <v>233</v>
      </c>
      <c r="CW325" s="68" t="s">
        <v>124</v>
      </c>
      <c r="CX325" s="68" t="s">
        <v>122</v>
      </c>
      <c r="CY325" s="68" t="s">
        <v>1621</v>
      </c>
      <c r="CZ325" s="68" t="s">
        <v>1622</v>
      </c>
      <c r="DA325" s="68" t="s">
        <v>218</v>
      </c>
      <c r="DB325" s="68" t="s">
        <v>1623</v>
      </c>
      <c r="DC325" s="56" t="s">
        <v>1634</v>
      </c>
      <c r="DD325" s="13"/>
      <c r="DE325" s="13" t="s">
        <v>935</v>
      </c>
      <c r="DF325" s="13" t="s">
        <v>1635</v>
      </c>
      <c r="DG325" s="13"/>
      <c r="DH325" s="47" t="s">
        <v>923</v>
      </c>
      <c r="DI325" s="60" t="s">
        <v>1636</v>
      </c>
      <c r="DJ325" s="64" t="s">
        <v>1637</v>
      </c>
      <c r="DK325" s="301" t="s">
        <v>1638</v>
      </c>
      <c r="DL325" s="301" t="s">
        <v>1474</v>
      </c>
      <c r="DM325" s="302" t="s">
        <v>1629</v>
      </c>
      <c r="DN325" s="67" t="s">
        <v>187</v>
      </c>
      <c r="DO325" s="15" t="s">
        <v>188</v>
      </c>
      <c r="DP325" s="15" t="s">
        <v>934</v>
      </c>
      <c r="DQ325" s="15" t="s">
        <v>3758</v>
      </c>
      <c r="DR325" s="2"/>
    </row>
    <row r="326" spans="2:122">
      <c r="B326" s="299">
        <v>200706693</v>
      </c>
      <c r="C326" s="9" t="s">
        <v>1007</v>
      </c>
      <c r="D326" s="9" t="s">
        <v>1029</v>
      </c>
      <c r="E326" s="8">
        <v>2015</v>
      </c>
      <c r="F326" s="9" t="s">
        <v>3670</v>
      </c>
      <c r="G326" s="22" t="s">
        <v>1486</v>
      </c>
      <c r="H326" s="304">
        <v>55010</v>
      </c>
      <c r="I326" s="305">
        <v>49922</v>
      </c>
      <c r="J326" s="68" t="s">
        <v>1632</v>
      </c>
      <c r="K326" s="69" t="s">
        <v>1633</v>
      </c>
      <c r="L326" s="37" t="s">
        <v>3608</v>
      </c>
      <c r="M326" s="138">
        <v>4</v>
      </c>
      <c r="N326" s="10">
        <v>5</v>
      </c>
      <c r="O326" s="207">
        <v>231.9</v>
      </c>
      <c r="P326" s="207">
        <v>79.900000000000006</v>
      </c>
      <c r="Q326" s="207">
        <v>76.900000000000006</v>
      </c>
      <c r="R326" s="207">
        <v>145</v>
      </c>
      <c r="S326" s="207"/>
      <c r="T326" s="207"/>
      <c r="U326" s="207"/>
      <c r="V326" s="207"/>
      <c r="W326" s="207"/>
      <c r="X326" s="207">
        <v>47.8</v>
      </c>
      <c r="Y326" s="116"/>
      <c r="Z326" s="207"/>
      <c r="AA326" s="207"/>
      <c r="AB326" s="207"/>
      <c r="AC326" s="10"/>
      <c r="AD326" s="10"/>
      <c r="AE326" s="10"/>
      <c r="AF326" s="27"/>
      <c r="AG326" s="39" t="s">
        <v>184</v>
      </c>
      <c r="AH326" s="205">
        <v>5</v>
      </c>
      <c r="AI326" s="11">
        <v>385</v>
      </c>
      <c r="AJ326" s="11">
        <v>5750</v>
      </c>
      <c r="AK326" s="11">
        <v>387</v>
      </c>
      <c r="AL326" s="11">
        <v>3850</v>
      </c>
      <c r="AM326" s="11">
        <v>32</v>
      </c>
      <c r="AN326" s="11" t="s">
        <v>99</v>
      </c>
      <c r="AO326" s="11" t="s">
        <v>112</v>
      </c>
      <c r="AP326" s="14" t="s">
        <v>133</v>
      </c>
      <c r="AQ326" s="49" t="s">
        <v>140</v>
      </c>
      <c r="AR326" s="40" t="s">
        <v>216</v>
      </c>
      <c r="AS326" s="301" t="s">
        <v>919</v>
      </c>
      <c r="AT326" s="12">
        <v>36</v>
      </c>
      <c r="AU326" s="12">
        <v>17</v>
      </c>
      <c r="AV326" s="12" t="s">
        <v>3805</v>
      </c>
      <c r="AW326" s="30" t="s">
        <v>3971</v>
      </c>
      <c r="AX326" s="12"/>
      <c r="AY326" s="12"/>
      <c r="AZ326" s="12"/>
      <c r="BA326" s="12"/>
      <c r="BB326" s="12"/>
      <c r="BC326" s="12"/>
      <c r="BD326" s="209">
        <v>40.799999999999997</v>
      </c>
      <c r="BE326" s="210">
        <v>62.5</v>
      </c>
      <c r="BF326" s="210">
        <v>43.9</v>
      </c>
      <c r="BG326" s="210">
        <v>66.7</v>
      </c>
      <c r="BH326" s="210">
        <v>40.4</v>
      </c>
      <c r="BI326" s="210">
        <v>64.7</v>
      </c>
      <c r="BJ326" s="210">
        <v>43.6</v>
      </c>
      <c r="BK326" s="211">
        <v>65.900000000000006</v>
      </c>
      <c r="BL326" s="36" t="s">
        <v>264</v>
      </c>
      <c r="BM326" s="8" t="s">
        <v>940</v>
      </c>
      <c r="BN326" s="8" t="s">
        <v>940</v>
      </c>
      <c r="BO326" s="8" t="s">
        <v>2772</v>
      </c>
      <c r="BP326" s="334" t="s">
        <v>3469</v>
      </c>
      <c r="BQ326" s="300" t="s">
        <v>2545</v>
      </c>
      <c r="BR326" s="300" t="s">
        <v>2818</v>
      </c>
      <c r="BS326" s="300" t="s">
        <v>2789</v>
      </c>
      <c r="BT326" s="349" t="s">
        <v>3023</v>
      </c>
      <c r="BU326" s="337"/>
      <c r="BV326" s="337"/>
      <c r="BW326" s="337"/>
      <c r="BX326" s="337"/>
      <c r="BY326" s="338"/>
      <c r="BZ326" s="338" t="s">
        <v>2469</v>
      </c>
      <c r="CA326" s="338" t="s">
        <v>2470</v>
      </c>
      <c r="CB326" s="348"/>
      <c r="CC326" s="339"/>
      <c r="CD326" s="339"/>
      <c r="CE326" s="339"/>
      <c r="CF326" s="339"/>
      <c r="CG326" s="339"/>
      <c r="CH326" s="347"/>
      <c r="CI326" s="340"/>
      <c r="CJ326" s="340"/>
      <c r="CK326" s="340"/>
      <c r="CL326" s="340"/>
      <c r="CM326" s="340"/>
      <c r="CN326" s="340"/>
      <c r="CO326" s="340"/>
      <c r="CP326" s="340"/>
      <c r="CQ326" s="52" t="s">
        <v>1307</v>
      </c>
      <c r="CR326" s="9" t="s">
        <v>1472</v>
      </c>
      <c r="CS326" s="9" t="s">
        <v>1491</v>
      </c>
      <c r="CT326" s="22" t="s">
        <v>208</v>
      </c>
      <c r="CU326" s="54" t="s">
        <v>1620</v>
      </c>
      <c r="CV326" s="68" t="s">
        <v>233</v>
      </c>
      <c r="CW326" s="68" t="s">
        <v>124</v>
      </c>
      <c r="CX326" s="68" t="s">
        <v>122</v>
      </c>
      <c r="CY326" s="68" t="s">
        <v>1621</v>
      </c>
      <c r="CZ326" s="68" t="s">
        <v>1622</v>
      </c>
      <c r="DA326" s="68" t="s">
        <v>218</v>
      </c>
      <c r="DB326" s="68" t="s">
        <v>1623</v>
      </c>
      <c r="DC326" s="56" t="s">
        <v>1634</v>
      </c>
      <c r="DD326" s="13"/>
      <c r="DE326" s="13" t="s">
        <v>935</v>
      </c>
      <c r="DF326" s="13" t="s">
        <v>1639</v>
      </c>
      <c r="DG326" s="13"/>
      <c r="DH326" s="47" t="s">
        <v>923</v>
      </c>
      <c r="DI326" s="60" t="s">
        <v>1636</v>
      </c>
      <c r="DJ326" s="64" t="s">
        <v>1640</v>
      </c>
      <c r="DK326" s="301" t="s">
        <v>1638</v>
      </c>
      <c r="DL326" s="301" t="s">
        <v>1474</v>
      </c>
      <c r="DM326" s="302" t="s">
        <v>1551</v>
      </c>
      <c r="DN326" s="67" t="s">
        <v>187</v>
      </c>
      <c r="DO326" s="15" t="s">
        <v>188</v>
      </c>
      <c r="DP326" s="15" t="s">
        <v>934</v>
      </c>
      <c r="DQ326" s="15" t="s">
        <v>3758</v>
      </c>
      <c r="DR326" s="2"/>
    </row>
    <row r="327" spans="2:122">
      <c r="B327" s="299">
        <v>200470591</v>
      </c>
      <c r="C327" s="9" t="s">
        <v>1007</v>
      </c>
      <c r="D327" s="9" t="s">
        <v>1029</v>
      </c>
      <c r="E327" s="8">
        <v>2015</v>
      </c>
      <c r="F327" s="9" t="s">
        <v>3670</v>
      </c>
      <c r="G327" s="22" t="s">
        <v>1487</v>
      </c>
      <c r="H327" s="304">
        <v>55305</v>
      </c>
      <c r="I327" s="305">
        <v>50189</v>
      </c>
      <c r="J327" s="68" t="s">
        <v>1632</v>
      </c>
      <c r="K327" s="69" t="s">
        <v>1633</v>
      </c>
      <c r="L327" s="37" t="s">
        <v>3608</v>
      </c>
      <c r="M327" s="138">
        <v>4</v>
      </c>
      <c r="N327" s="10">
        <v>5</v>
      </c>
      <c r="O327" s="207">
        <v>243.7</v>
      </c>
      <c r="P327" s="207">
        <v>79.900000000000006</v>
      </c>
      <c r="Q327" s="207">
        <v>76.900000000000006</v>
      </c>
      <c r="R327" s="207">
        <v>156.80000000000001</v>
      </c>
      <c r="S327" s="207"/>
      <c r="T327" s="207"/>
      <c r="U327" s="207"/>
      <c r="V327" s="207"/>
      <c r="W327" s="207"/>
      <c r="X327" s="207">
        <v>51.1</v>
      </c>
      <c r="Y327" s="116"/>
      <c r="Z327" s="207"/>
      <c r="AA327" s="207"/>
      <c r="AB327" s="207"/>
      <c r="AC327" s="10"/>
      <c r="AD327" s="10"/>
      <c r="AE327" s="10"/>
      <c r="AF327" s="27"/>
      <c r="AG327" s="39" t="s">
        <v>184</v>
      </c>
      <c r="AH327" s="205">
        <v>5</v>
      </c>
      <c r="AI327" s="11">
        <v>385</v>
      </c>
      <c r="AJ327" s="11">
        <v>5750</v>
      </c>
      <c r="AK327" s="11">
        <v>387</v>
      </c>
      <c r="AL327" s="11">
        <v>3850</v>
      </c>
      <c r="AM327" s="11">
        <v>32</v>
      </c>
      <c r="AN327" s="11" t="s">
        <v>99</v>
      </c>
      <c r="AO327" s="11" t="s">
        <v>112</v>
      </c>
      <c r="AP327" s="14" t="s">
        <v>133</v>
      </c>
      <c r="AQ327" s="49" t="s">
        <v>140</v>
      </c>
      <c r="AR327" s="40" t="s">
        <v>216</v>
      </c>
      <c r="AS327" s="301" t="s">
        <v>919</v>
      </c>
      <c r="AT327" s="12">
        <v>36</v>
      </c>
      <c r="AU327" s="12">
        <v>17</v>
      </c>
      <c r="AV327" s="12" t="s">
        <v>3805</v>
      </c>
      <c r="AW327" s="30" t="s">
        <v>3971</v>
      </c>
      <c r="AX327" s="12"/>
      <c r="AY327" s="12"/>
      <c r="AZ327" s="12"/>
      <c r="BA327" s="12"/>
      <c r="BB327" s="12"/>
      <c r="BC327" s="12"/>
      <c r="BD327" s="209">
        <v>40.799999999999997</v>
      </c>
      <c r="BE327" s="210">
        <v>62.5</v>
      </c>
      <c r="BF327" s="210">
        <v>43.9</v>
      </c>
      <c r="BG327" s="210">
        <v>66.7</v>
      </c>
      <c r="BH327" s="210">
        <v>40.4</v>
      </c>
      <c r="BI327" s="210">
        <v>64.7</v>
      </c>
      <c r="BJ327" s="210">
        <v>43.6</v>
      </c>
      <c r="BK327" s="211">
        <v>65.900000000000006</v>
      </c>
      <c r="BL327" s="36" t="s">
        <v>264</v>
      </c>
      <c r="BM327" s="8" t="s">
        <v>940</v>
      </c>
      <c r="BN327" s="8" t="s">
        <v>940</v>
      </c>
      <c r="BO327" s="8" t="s">
        <v>2772</v>
      </c>
      <c r="BP327" s="334" t="s">
        <v>3470</v>
      </c>
      <c r="BQ327" s="300" t="s">
        <v>2545</v>
      </c>
      <c r="BR327" s="300" t="s">
        <v>2818</v>
      </c>
      <c r="BS327" s="300" t="s">
        <v>2789</v>
      </c>
      <c r="BT327" s="349" t="s">
        <v>3023</v>
      </c>
      <c r="BU327" s="337"/>
      <c r="BV327" s="337"/>
      <c r="BW327" s="337"/>
      <c r="BX327" s="337"/>
      <c r="BY327" s="338"/>
      <c r="BZ327" s="338" t="s">
        <v>2469</v>
      </c>
      <c r="CA327" s="338" t="s">
        <v>2470</v>
      </c>
      <c r="CB327" s="348"/>
      <c r="CC327" s="339"/>
      <c r="CD327" s="339"/>
      <c r="CE327" s="339"/>
      <c r="CF327" s="339"/>
      <c r="CG327" s="339"/>
      <c r="CH327" s="347"/>
      <c r="CI327" s="340"/>
      <c r="CJ327" s="340"/>
      <c r="CK327" s="340"/>
      <c r="CL327" s="340"/>
      <c r="CM327" s="340"/>
      <c r="CN327" s="340"/>
      <c r="CO327" s="340"/>
      <c r="CP327" s="340"/>
      <c r="CQ327" s="52" t="s">
        <v>1307</v>
      </c>
      <c r="CR327" s="9" t="s">
        <v>1469</v>
      </c>
      <c r="CS327" s="9" t="s">
        <v>1491</v>
      </c>
      <c r="CT327" s="22" t="s">
        <v>208</v>
      </c>
      <c r="CU327" s="54" t="s">
        <v>1620</v>
      </c>
      <c r="CV327" s="68" t="s">
        <v>233</v>
      </c>
      <c r="CW327" s="68" t="s">
        <v>124</v>
      </c>
      <c r="CX327" s="68" t="s">
        <v>122</v>
      </c>
      <c r="CY327" s="68" t="s">
        <v>1621</v>
      </c>
      <c r="CZ327" s="68" t="s">
        <v>1622</v>
      </c>
      <c r="DA327" s="68" t="s">
        <v>218</v>
      </c>
      <c r="DB327" s="68" t="s">
        <v>1623</v>
      </c>
      <c r="DC327" s="56" t="s">
        <v>1634</v>
      </c>
      <c r="DD327" s="13"/>
      <c r="DE327" s="13" t="s">
        <v>935</v>
      </c>
      <c r="DF327" s="13" t="s">
        <v>1639</v>
      </c>
      <c r="DG327" s="13"/>
      <c r="DH327" s="47" t="s">
        <v>923</v>
      </c>
      <c r="DI327" s="60" t="s">
        <v>1636</v>
      </c>
      <c r="DJ327" s="64" t="s">
        <v>1640</v>
      </c>
      <c r="DK327" s="301" t="s">
        <v>1638</v>
      </c>
      <c r="DL327" s="301" t="s">
        <v>1474</v>
      </c>
      <c r="DM327" s="302" t="s">
        <v>1551</v>
      </c>
      <c r="DN327" s="67" t="s">
        <v>187</v>
      </c>
      <c r="DO327" s="15" t="s">
        <v>188</v>
      </c>
      <c r="DP327" s="15" t="s">
        <v>934</v>
      </c>
      <c r="DQ327" s="15" t="s">
        <v>3758</v>
      </c>
      <c r="DR327" s="2"/>
    </row>
    <row r="328" spans="2:122">
      <c r="B328" s="366">
        <v>101170629</v>
      </c>
      <c r="C328" s="16" t="s">
        <v>1007</v>
      </c>
      <c r="D328" s="16" t="s">
        <v>1029</v>
      </c>
      <c r="E328" s="367">
        <v>2010</v>
      </c>
      <c r="F328" s="16" t="s">
        <v>3637</v>
      </c>
      <c r="G328" s="368" t="s">
        <v>1250</v>
      </c>
      <c r="H328" s="306">
        <v>22060</v>
      </c>
      <c r="I328" s="307">
        <v>20683</v>
      </c>
      <c r="J328" s="350" t="s">
        <v>1312</v>
      </c>
      <c r="K328" s="369" t="s">
        <v>1313</v>
      </c>
      <c r="L328" s="38" t="s">
        <v>3607</v>
      </c>
      <c r="M328" s="370">
        <v>2</v>
      </c>
      <c r="N328" s="371">
        <v>3</v>
      </c>
      <c r="O328" s="208">
        <v>213.1</v>
      </c>
      <c r="P328" s="208">
        <v>78.900000000000006</v>
      </c>
      <c r="Q328" s="208">
        <v>74.599999999999994</v>
      </c>
      <c r="R328" s="208">
        <v>126</v>
      </c>
      <c r="S328" s="208">
        <v>67</v>
      </c>
      <c r="T328" s="208">
        <v>67</v>
      </c>
      <c r="U328" s="208">
        <v>8.6</v>
      </c>
      <c r="V328" s="208">
        <v>22.2</v>
      </c>
      <c r="W328" s="208">
        <v>18.8</v>
      </c>
      <c r="X328" s="208">
        <v>41.7</v>
      </c>
      <c r="Y328" s="120"/>
      <c r="Z328" s="208"/>
      <c r="AA328" s="208"/>
      <c r="AB328" s="208"/>
      <c r="AC328" s="371">
        <v>4743</v>
      </c>
      <c r="AD328" s="371">
        <v>6450</v>
      </c>
      <c r="AE328" s="371">
        <v>1690</v>
      </c>
      <c r="AF328" s="28">
        <v>5900</v>
      </c>
      <c r="AG328" s="372" t="s">
        <v>184</v>
      </c>
      <c r="AH328" s="206">
        <v>4.5999999999999996</v>
      </c>
      <c r="AI328" s="373">
        <v>248</v>
      </c>
      <c r="AJ328" s="373">
        <v>4750</v>
      </c>
      <c r="AK328" s="373">
        <v>294</v>
      </c>
      <c r="AL328" s="373">
        <v>4000</v>
      </c>
      <c r="AM328" s="373">
        <v>16</v>
      </c>
      <c r="AN328" s="373"/>
      <c r="AO328" s="373" t="s">
        <v>100</v>
      </c>
      <c r="AP328" s="374" t="s">
        <v>146</v>
      </c>
      <c r="AQ328" s="50" t="s">
        <v>97</v>
      </c>
      <c r="AR328" s="375" t="s">
        <v>92</v>
      </c>
      <c r="AS328" s="376" t="s">
        <v>93</v>
      </c>
      <c r="AT328" s="377">
        <v>26</v>
      </c>
      <c r="AU328" s="377">
        <v>16</v>
      </c>
      <c r="AV328" s="377" t="s">
        <v>3923</v>
      </c>
      <c r="AW328" s="378" t="s">
        <v>3945</v>
      </c>
      <c r="AX328" s="377"/>
      <c r="AY328" s="377"/>
      <c r="AZ328" s="377"/>
      <c r="BA328" s="377"/>
      <c r="BB328" s="377"/>
      <c r="BC328" s="377"/>
      <c r="BD328" s="379">
        <v>41</v>
      </c>
      <c r="BE328" s="380">
        <v>60.5</v>
      </c>
      <c r="BF328" s="380">
        <v>41.4</v>
      </c>
      <c r="BG328" s="380">
        <v>66.599999999999994</v>
      </c>
      <c r="BH328" s="380"/>
      <c r="BI328" s="380"/>
      <c r="BJ328" s="380"/>
      <c r="BK328" s="381"/>
      <c r="BL328" s="44" t="s">
        <v>264</v>
      </c>
      <c r="BM328" s="367" t="s">
        <v>940</v>
      </c>
      <c r="BN328" s="367" t="s">
        <v>940</v>
      </c>
      <c r="BO328" s="367" t="s">
        <v>2772</v>
      </c>
      <c r="BP328" s="382" t="s">
        <v>3380</v>
      </c>
      <c r="BQ328" s="383" t="s">
        <v>2544</v>
      </c>
      <c r="BR328" s="383" t="s">
        <v>3016</v>
      </c>
      <c r="BS328" s="383"/>
      <c r="BT328" s="384" t="s">
        <v>2978</v>
      </c>
      <c r="BU328" s="385"/>
      <c r="BV328" s="385"/>
      <c r="BW328" s="385"/>
      <c r="BX328" s="385"/>
      <c r="BY328" s="386"/>
      <c r="BZ328" s="386" t="s">
        <v>2467</v>
      </c>
      <c r="CA328" s="386" t="s">
        <v>2468</v>
      </c>
      <c r="CB328" s="387"/>
      <c r="CC328" s="388"/>
      <c r="CD328" s="388"/>
      <c r="CE328" s="388"/>
      <c r="CF328" s="388"/>
      <c r="CG328" s="388"/>
      <c r="CH328" s="389"/>
      <c r="CI328" s="390"/>
      <c r="CJ328" s="390"/>
      <c r="CK328" s="390"/>
      <c r="CL328" s="390"/>
      <c r="CM328" s="390"/>
      <c r="CN328" s="390"/>
      <c r="CO328" s="390"/>
      <c r="CP328" s="390"/>
      <c r="CQ328" s="53" t="s">
        <v>1036</v>
      </c>
      <c r="CR328" s="16" t="s">
        <v>1111</v>
      </c>
      <c r="CS328" s="16" t="s">
        <v>1314</v>
      </c>
      <c r="CT328" s="368" t="s">
        <v>996</v>
      </c>
      <c r="CU328" s="351" t="s">
        <v>967</v>
      </c>
      <c r="CV328" s="350"/>
      <c r="CW328" s="350" t="s">
        <v>938</v>
      </c>
      <c r="CX328" s="350" t="s">
        <v>128</v>
      </c>
      <c r="CY328" s="350" t="s">
        <v>968</v>
      </c>
      <c r="CZ328" s="350" t="s">
        <v>958</v>
      </c>
      <c r="DA328" s="350"/>
      <c r="DB328" s="350" t="s">
        <v>951</v>
      </c>
      <c r="DC328" s="57" t="s">
        <v>129</v>
      </c>
      <c r="DD328" s="17"/>
      <c r="DE328" s="17" t="s">
        <v>957</v>
      </c>
      <c r="DF328" s="17" t="s">
        <v>1252</v>
      </c>
      <c r="DG328" s="17"/>
      <c r="DH328" s="391" t="s">
        <v>141</v>
      </c>
      <c r="DI328" s="61" t="s">
        <v>1315</v>
      </c>
      <c r="DJ328" s="65" t="s">
        <v>1316</v>
      </c>
      <c r="DK328" s="376" t="s">
        <v>1317</v>
      </c>
      <c r="DL328" s="376" t="s">
        <v>1318</v>
      </c>
      <c r="DM328" s="392" t="s">
        <v>1319</v>
      </c>
      <c r="DN328" s="393" t="s">
        <v>187</v>
      </c>
      <c r="DO328" s="394" t="s">
        <v>188</v>
      </c>
      <c r="DP328" s="394" t="s">
        <v>934</v>
      </c>
      <c r="DQ328" s="394" t="s">
        <v>3759</v>
      </c>
      <c r="DR328" s="2"/>
    </row>
    <row r="329" spans="2:122">
      <c r="B329" s="299">
        <v>101170630</v>
      </c>
      <c r="C329" s="9" t="s">
        <v>1007</v>
      </c>
      <c r="D329" s="9" t="s">
        <v>1029</v>
      </c>
      <c r="E329" s="8">
        <v>2010</v>
      </c>
      <c r="F329" s="9" t="s">
        <v>3637</v>
      </c>
      <c r="G329" s="22" t="s">
        <v>1251</v>
      </c>
      <c r="H329" s="304">
        <v>22360</v>
      </c>
      <c r="I329" s="305">
        <v>20955</v>
      </c>
      <c r="J329" s="68" t="s">
        <v>1312</v>
      </c>
      <c r="K329" s="69" t="s">
        <v>1313</v>
      </c>
      <c r="L329" s="37" t="s">
        <v>3607</v>
      </c>
      <c r="M329" s="138">
        <v>2</v>
      </c>
      <c r="N329" s="10">
        <v>3</v>
      </c>
      <c r="O329" s="207">
        <v>231.7</v>
      </c>
      <c r="P329" s="207">
        <v>78.900000000000006</v>
      </c>
      <c r="Q329" s="207">
        <v>76.2</v>
      </c>
      <c r="R329" s="207">
        <v>144.5</v>
      </c>
      <c r="S329" s="207">
        <v>67</v>
      </c>
      <c r="T329" s="207">
        <v>67</v>
      </c>
      <c r="U329" s="207">
        <v>9.9</v>
      </c>
      <c r="V329" s="207">
        <v>24.2</v>
      </c>
      <c r="W329" s="207">
        <v>21.9</v>
      </c>
      <c r="X329" s="207">
        <v>47</v>
      </c>
      <c r="Y329" s="116"/>
      <c r="Z329" s="207"/>
      <c r="AA329" s="207"/>
      <c r="AB329" s="207"/>
      <c r="AC329" s="10">
        <v>4843</v>
      </c>
      <c r="AD329" s="10">
        <v>6750</v>
      </c>
      <c r="AE329" s="10">
        <v>1890</v>
      </c>
      <c r="AF329" s="27">
        <v>11300</v>
      </c>
      <c r="AG329" s="39" t="s">
        <v>184</v>
      </c>
      <c r="AH329" s="205">
        <v>4.5999999999999996</v>
      </c>
      <c r="AI329" s="11">
        <v>248</v>
      </c>
      <c r="AJ329" s="11">
        <v>4750</v>
      </c>
      <c r="AK329" s="11">
        <v>294</v>
      </c>
      <c r="AL329" s="11">
        <v>4000</v>
      </c>
      <c r="AM329" s="11">
        <v>16</v>
      </c>
      <c r="AN329" s="11"/>
      <c r="AO329" s="11" t="s">
        <v>100</v>
      </c>
      <c r="AP329" s="14" t="s">
        <v>146</v>
      </c>
      <c r="AQ329" s="49" t="s">
        <v>97</v>
      </c>
      <c r="AR329" s="40" t="s">
        <v>92</v>
      </c>
      <c r="AS329" s="301" t="s">
        <v>93</v>
      </c>
      <c r="AT329" s="12">
        <v>26</v>
      </c>
      <c r="AU329" s="12">
        <v>16</v>
      </c>
      <c r="AV329" s="12" t="s">
        <v>3923</v>
      </c>
      <c r="AW329" s="30" t="s">
        <v>3945</v>
      </c>
      <c r="AX329" s="12"/>
      <c r="AY329" s="12"/>
      <c r="AZ329" s="12"/>
      <c r="BA329" s="12"/>
      <c r="BB329" s="12"/>
      <c r="BC329" s="12"/>
      <c r="BD329" s="209">
        <v>41</v>
      </c>
      <c r="BE329" s="210">
        <v>60.5</v>
      </c>
      <c r="BF329" s="210">
        <v>41.4</v>
      </c>
      <c r="BG329" s="210">
        <v>66.599999999999994</v>
      </c>
      <c r="BH329" s="210"/>
      <c r="BI329" s="210"/>
      <c r="BJ329" s="210"/>
      <c r="BK329" s="211"/>
      <c r="BL329" s="36" t="s">
        <v>264</v>
      </c>
      <c r="BM329" s="8" t="s">
        <v>940</v>
      </c>
      <c r="BN329" s="8" t="s">
        <v>940</v>
      </c>
      <c r="BO329" s="8" t="s">
        <v>2772</v>
      </c>
      <c r="BP329" s="334" t="s">
        <v>3381</v>
      </c>
      <c r="BQ329" s="300" t="s">
        <v>2544</v>
      </c>
      <c r="BR329" s="300" t="s">
        <v>3016</v>
      </c>
      <c r="BS329" s="300"/>
      <c r="BT329" s="349" t="s">
        <v>2978</v>
      </c>
      <c r="BU329" s="337"/>
      <c r="BV329" s="337"/>
      <c r="BW329" s="337"/>
      <c r="BX329" s="337"/>
      <c r="BY329" s="338"/>
      <c r="BZ329" s="338" t="s">
        <v>2467</v>
      </c>
      <c r="CA329" s="338" t="s">
        <v>2468</v>
      </c>
      <c r="CB329" s="348"/>
      <c r="CC329" s="339"/>
      <c r="CD329" s="339"/>
      <c r="CE329" s="339"/>
      <c r="CF329" s="339"/>
      <c r="CG329" s="339"/>
      <c r="CH329" s="347"/>
      <c r="CI329" s="340"/>
      <c r="CJ329" s="340"/>
      <c r="CK329" s="340"/>
      <c r="CL329" s="340"/>
      <c r="CM329" s="340"/>
      <c r="CN329" s="340"/>
      <c r="CO329" s="340"/>
      <c r="CP329" s="340"/>
      <c r="CQ329" s="52" t="s">
        <v>1036</v>
      </c>
      <c r="CR329" s="9" t="s">
        <v>1112</v>
      </c>
      <c r="CS329" s="9" t="s">
        <v>1314</v>
      </c>
      <c r="CT329" s="22" t="s">
        <v>996</v>
      </c>
      <c r="CU329" s="54" t="s">
        <v>967</v>
      </c>
      <c r="CV329" s="68"/>
      <c r="CW329" s="68" t="s">
        <v>938</v>
      </c>
      <c r="CX329" s="68" t="s">
        <v>128</v>
      </c>
      <c r="CY329" s="68" t="s">
        <v>968</v>
      </c>
      <c r="CZ329" s="68" t="s">
        <v>958</v>
      </c>
      <c r="DA329" s="68"/>
      <c r="DB329" s="68" t="s">
        <v>951</v>
      </c>
      <c r="DC329" s="56" t="s">
        <v>129</v>
      </c>
      <c r="DD329" s="13"/>
      <c r="DE329" s="13" t="s">
        <v>957</v>
      </c>
      <c r="DF329" s="13" t="s">
        <v>1252</v>
      </c>
      <c r="DG329" s="13"/>
      <c r="DH329" s="47" t="s">
        <v>141</v>
      </c>
      <c r="DI329" s="60" t="s">
        <v>1315</v>
      </c>
      <c r="DJ329" s="64" t="s">
        <v>1320</v>
      </c>
      <c r="DK329" s="301" t="s">
        <v>1321</v>
      </c>
      <c r="DL329" s="301" t="s">
        <v>1318</v>
      </c>
      <c r="DM329" s="302" t="s">
        <v>1322</v>
      </c>
      <c r="DN329" s="67" t="s">
        <v>187</v>
      </c>
      <c r="DO329" s="15" t="s">
        <v>188</v>
      </c>
      <c r="DP329" s="15" t="s">
        <v>934</v>
      </c>
      <c r="DQ329" s="15" t="s">
        <v>3759</v>
      </c>
      <c r="DR329" s="2"/>
    </row>
    <row r="330" spans="2:122">
      <c r="B330" s="299">
        <v>101170631</v>
      </c>
      <c r="C330" s="9" t="s">
        <v>1007</v>
      </c>
      <c r="D330" s="9" t="s">
        <v>1029</v>
      </c>
      <c r="E330" s="8">
        <v>2010</v>
      </c>
      <c r="F330" s="9" t="s">
        <v>3637</v>
      </c>
      <c r="G330" s="22" t="s">
        <v>1225</v>
      </c>
      <c r="H330" s="304">
        <v>26430</v>
      </c>
      <c r="I330" s="305">
        <v>24641</v>
      </c>
      <c r="J330" s="68" t="s">
        <v>1312</v>
      </c>
      <c r="K330" s="69" t="s">
        <v>1313</v>
      </c>
      <c r="L330" s="37" t="s">
        <v>3607</v>
      </c>
      <c r="M330" s="138">
        <v>2</v>
      </c>
      <c r="N330" s="10">
        <v>3</v>
      </c>
      <c r="O330" s="207">
        <v>213.1</v>
      </c>
      <c r="P330" s="207">
        <v>78.900000000000006</v>
      </c>
      <c r="Q330" s="207">
        <v>76</v>
      </c>
      <c r="R330" s="207">
        <v>126</v>
      </c>
      <c r="S330" s="207">
        <v>67</v>
      </c>
      <c r="T330" s="207">
        <v>67</v>
      </c>
      <c r="U330" s="207">
        <v>8.8000000000000007</v>
      </c>
      <c r="V330" s="207">
        <v>24.3</v>
      </c>
      <c r="W330" s="207">
        <v>21</v>
      </c>
      <c r="X330" s="207">
        <v>41.7</v>
      </c>
      <c r="Y330" s="116"/>
      <c r="Z330" s="207"/>
      <c r="AA330" s="207"/>
      <c r="AB330" s="207"/>
      <c r="AC330" s="10">
        <v>4971</v>
      </c>
      <c r="AD330" s="10">
        <v>6650</v>
      </c>
      <c r="AE330" s="10">
        <v>1660</v>
      </c>
      <c r="AF330" s="27">
        <v>8600</v>
      </c>
      <c r="AG330" s="39" t="s">
        <v>184</v>
      </c>
      <c r="AH330" s="205">
        <v>4.5999999999999996</v>
      </c>
      <c r="AI330" s="11">
        <v>248</v>
      </c>
      <c r="AJ330" s="11">
        <v>4750</v>
      </c>
      <c r="AK330" s="11">
        <v>294</v>
      </c>
      <c r="AL330" s="11">
        <v>4000</v>
      </c>
      <c r="AM330" s="11">
        <v>16</v>
      </c>
      <c r="AN330" s="11"/>
      <c r="AO330" s="11" t="s">
        <v>100</v>
      </c>
      <c r="AP330" s="14" t="s">
        <v>133</v>
      </c>
      <c r="AQ330" s="49" t="s">
        <v>97</v>
      </c>
      <c r="AR330" s="40" t="s">
        <v>92</v>
      </c>
      <c r="AS330" s="301" t="s">
        <v>93</v>
      </c>
      <c r="AT330" s="12">
        <v>26</v>
      </c>
      <c r="AU330" s="12">
        <v>16</v>
      </c>
      <c r="AV330" s="12" t="s">
        <v>3828</v>
      </c>
      <c r="AW330" s="30" t="s">
        <v>3927</v>
      </c>
      <c r="AX330" s="12"/>
      <c r="AY330" s="12"/>
      <c r="AZ330" s="12"/>
      <c r="BA330" s="12"/>
      <c r="BB330" s="12"/>
      <c r="BC330" s="12"/>
      <c r="BD330" s="209">
        <v>41</v>
      </c>
      <c r="BE330" s="210">
        <v>60.5</v>
      </c>
      <c r="BF330" s="210">
        <v>41.4</v>
      </c>
      <c r="BG330" s="210">
        <v>66.599999999999994</v>
      </c>
      <c r="BH330" s="210"/>
      <c r="BI330" s="210"/>
      <c r="BJ330" s="210"/>
      <c r="BK330" s="211"/>
      <c r="BL330" s="36" t="s">
        <v>264</v>
      </c>
      <c r="BM330" s="8" t="s">
        <v>940</v>
      </c>
      <c r="BN330" s="8" t="s">
        <v>940</v>
      </c>
      <c r="BO330" s="8" t="s">
        <v>2772</v>
      </c>
      <c r="BP330" s="334" t="s">
        <v>3382</v>
      </c>
      <c r="BQ330" s="300" t="s">
        <v>2544</v>
      </c>
      <c r="BR330" s="300" t="s">
        <v>3016</v>
      </c>
      <c r="BS330" s="300"/>
      <c r="BT330" s="349" t="s">
        <v>2978</v>
      </c>
      <c r="BU330" s="337"/>
      <c r="BV330" s="337"/>
      <c r="BW330" s="337"/>
      <c r="BX330" s="337"/>
      <c r="BY330" s="338"/>
      <c r="BZ330" s="338" t="s">
        <v>2467</v>
      </c>
      <c r="CA330" s="338" t="s">
        <v>2468</v>
      </c>
      <c r="CB330" s="348"/>
      <c r="CC330" s="339"/>
      <c r="CD330" s="339"/>
      <c r="CE330" s="339"/>
      <c r="CF330" s="339"/>
      <c r="CG330" s="339"/>
      <c r="CH330" s="347"/>
      <c r="CI330" s="340"/>
      <c r="CJ330" s="340"/>
      <c r="CK330" s="340"/>
      <c r="CL330" s="340"/>
      <c r="CM330" s="340"/>
      <c r="CN330" s="340"/>
      <c r="CO330" s="340"/>
      <c r="CP330" s="340"/>
      <c r="CQ330" s="52" t="s">
        <v>1036</v>
      </c>
      <c r="CR330" s="9" t="s">
        <v>1113</v>
      </c>
      <c r="CS330" s="9" t="s">
        <v>1314</v>
      </c>
      <c r="CT330" s="22" t="s">
        <v>996</v>
      </c>
      <c r="CU330" s="54" t="s">
        <v>967</v>
      </c>
      <c r="CV330" s="68"/>
      <c r="CW330" s="68" t="s">
        <v>938</v>
      </c>
      <c r="CX330" s="68" t="s">
        <v>128</v>
      </c>
      <c r="CY330" s="68" t="s">
        <v>968</v>
      </c>
      <c r="CZ330" s="68" t="s">
        <v>958</v>
      </c>
      <c r="DA330" s="68"/>
      <c r="DB330" s="68" t="s">
        <v>951</v>
      </c>
      <c r="DC330" s="56" t="s">
        <v>129</v>
      </c>
      <c r="DD330" s="13"/>
      <c r="DE330" s="13" t="s">
        <v>957</v>
      </c>
      <c r="DF330" s="13" t="s">
        <v>1252</v>
      </c>
      <c r="DG330" s="13"/>
      <c r="DH330" s="47" t="s">
        <v>141</v>
      </c>
      <c r="DI330" s="60" t="s">
        <v>1315</v>
      </c>
      <c r="DJ330" s="64" t="s">
        <v>1316</v>
      </c>
      <c r="DK330" s="301" t="s">
        <v>1323</v>
      </c>
      <c r="DL330" s="301" t="s">
        <v>1318</v>
      </c>
      <c r="DM330" s="302" t="s">
        <v>1324</v>
      </c>
      <c r="DN330" s="67" t="s">
        <v>187</v>
      </c>
      <c r="DO330" s="15" t="s">
        <v>188</v>
      </c>
      <c r="DP330" s="15" t="s">
        <v>934</v>
      </c>
      <c r="DQ330" s="15" t="s">
        <v>3759</v>
      </c>
      <c r="DR330" s="2"/>
    </row>
    <row r="331" spans="2:122">
      <c r="B331" s="299">
        <v>101170632</v>
      </c>
      <c r="C331" s="9" t="s">
        <v>1007</v>
      </c>
      <c r="D331" s="9" t="s">
        <v>1029</v>
      </c>
      <c r="E331" s="8">
        <v>2010</v>
      </c>
      <c r="F331" s="9" t="s">
        <v>3637</v>
      </c>
      <c r="G331" s="22" t="s">
        <v>1226</v>
      </c>
      <c r="H331" s="304">
        <v>26730</v>
      </c>
      <c r="I331" s="305">
        <v>24912</v>
      </c>
      <c r="J331" s="68" t="s">
        <v>1312</v>
      </c>
      <c r="K331" s="69" t="s">
        <v>1313</v>
      </c>
      <c r="L331" s="37" t="s">
        <v>3607</v>
      </c>
      <c r="M331" s="138">
        <v>2</v>
      </c>
      <c r="N331" s="10">
        <v>3</v>
      </c>
      <c r="O331" s="207">
        <v>231.7</v>
      </c>
      <c r="P331" s="207">
        <v>78.900000000000006</v>
      </c>
      <c r="Q331" s="207">
        <v>75.8</v>
      </c>
      <c r="R331" s="207">
        <v>144.5</v>
      </c>
      <c r="S331" s="207">
        <v>67</v>
      </c>
      <c r="T331" s="207">
        <v>67</v>
      </c>
      <c r="U331" s="207">
        <v>8.8000000000000007</v>
      </c>
      <c r="V331" s="207">
        <v>23.4</v>
      </c>
      <c r="W331" s="207">
        <v>21.6</v>
      </c>
      <c r="X331" s="207">
        <v>47</v>
      </c>
      <c r="Y331" s="116"/>
      <c r="Z331" s="207"/>
      <c r="AA331" s="207"/>
      <c r="AB331" s="207"/>
      <c r="AC331" s="10">
        <v>5092</v>
      </c>
      <c r="AD331" s="10">
        <v>6950</v>
      </c>
      <c r="AE331" s="10">
        <v>1840</v>
      </c>
      <c r="AF331" s="27">
        <v>11300</v>
      </c>
      <c r="AG331" s="39" t="s">
        <v>184</v>
      </c>
      <c r="AH331" s="205">
        <v>4.5999999999999996</v>
      </c>
      <c r="AI331" s="11">
        <v>248</v>
      </c>
      <c r="AJ331" s="11">
        <v>4750</v>
      </c>
      <c r="AK331" s="11">
        <v>294</v>
      </c>
      <c r="AL331" s="11">
        <v>4000</v>
      </c>
      <c r="AM331" s="11">
        <v>16</v>
      </c>
      <c r="AN331" s="11"/>
      <c r="AO331" s="11" t="s">
        <v>100</v>
      </c>
      <c r="AP331" s="14" t="s">
        <v>133</v>
      </c>
      <c r="AQ331" s="49" t="s">
        <v>97</v>
      </c>
      <c r="AR331" s="40" t="s">
        <v>92</v>
      </c>
      <c r="AS331" s="301" t="s">
        <v>93</v>
      </c>
      <c r="AT331" s="12">
        <v>36</v>
      </c>
      <c r="AU331" s="12">
        <v>16</v>
      </c>
      <c r="AV331" s="12" t="s">
        <v>3828</v>
      </c>
      <c r="AW331" s="30" t="s">
        <v>3973</v>
      </c>
      <c r="AX331" s="12"/>
      <c r="AY331" s="12"/>
      <c r="AZ331" s="12"/>
      <c r="BA331" s="12"/>
      <c r="BB331" s="12"/>
      <c r="BC331" s="12"/>
      <c r="BD331" s="209">
        <v>41</v>
      </c>
      <c r="BE331" s="210">
        <v>60.5</v>
      </c>
      <c r="BF331" s="210">
        <v>41.4</v>
      </c>
      <c r="BG331" s="210">
        <v>66.599999999999994</v>
      </c>
      <c r="BH331" s="210"/>
      <c r="BI331" s="210"/>
      <c r="BJ331" s="210"/>
      <c r="BK331" s="211"/>
      <c r="BL331" s="36" t="s">
        <v>264</v>
      </c>
      <c r="BM331" s="8" t="s">
        <v>940</v>
      </c>
      <c r="BN331" s="8" t="s">
        <v>940</v>
      </c>
      <c r="BO331" s="8" t="s">
        <v>2772</v>
      </c>
      <c r="BP331" s="334" t="s">
        <v>3383</v>
      </c>
      <c r="BQ331" s="300" t="s">
        <v>2544</v>
      </c>
      <c r="BR331" s="300" t="s">
        <v>3016</v>
      </c>
      <c r="BS331" s="300"/>
      <c r="BT331" s="349" t="s">
        <v>2978</v>
      </c>
      <c r="BU331" s="337"/>
      <c r="BV331" s="337"/>
      <c r="BW331" s="337"/>
      <c r="BX331" s="337"/>
      <c r="BY331" s="338"/>
      <c r="BZ331" s="338" t="s">
        <v>2467</v>
      </c>
      <c r="CA331" s="338" t="s">
        <v>2468</v>
      </c>
      <c r="CB331" s="348"/>
      <c r="CC331" s="339"/>
      <c r="CD331" s="339"/>
      <c r="CE331" s="339"/>
      <c r="CF331" s="339"/>
      <c r="CG331" s="339"/>
      <c r="CH331" s="347"/>
      <c r="CI331" s="340"/>
      <c r="CJ331" s="340"/>
      <c r="CK331" s="340"/>
      <c r="CL331" s="340"/>
      <c r="CM331" s="340"/>
      <c r="CN331" s="340"/>
      <c r="CO331" s="340"/>
      <c r="CP331" s="340"/>
      <c r="CQ331" s="52" t="s">
        <v>1036</v>
      </c>
      <c r="CR331" s="9" t="s">
        <v>1114</v>
      </c>
      <c r="CS331" s="9" t="s">
        <v>1314</v>
      </c>
      <c r="CT331" s="22" t="s">
        <v>996</v>
      </c>
      <c r="CU331" s="54" t="s">
        <v>967</v>
      </c>
      <c r="CV331" s="68"/>
      <c r="CW331" s="68" t="s">
        <v>938</v>
      </c>
      <c r="CX331" s="68" t="s">
        <v>128</v>
      </c>
      <c r="CY331" s="68" t="s">
        <v>968</v>
      </c>
      <c r="CZ331" s="68" t="s">
        <v>958</v>
      </c>
      <c r="DA331" s="68"/>
      <c r="DB331" s="68" t="s">
        <v>951</v>
      </c>
      <c r="DC331" s="56" t="s">
        <v>129</v>
      </c>
      <c r="DD331" s="13"/>
      <c r="DE331" s="13" t="s">
        <v>957</v>
      </c>
      <c r="DF331" s="13" t="s">
        <v>1252</v>
      </c>
      <c r="DG331" s="13"/>
      <c r="DH331" s="47" t="s">
        <v>141</v>
      </c>
      <c r="DI331" s="60" t="s">
        <v>1315</v>
      </c>
      <c r="DJ331" s="64" t="s">
        <v>1325</v>
      </c>
      <c r="DK331" s="301" t="s">
        <v>1326</v>
      </c>
      <c r="DL331" s="301" t="s">
        <v>1318</v>
      </c>
      <c r="DM331" s="302" t="s">
        <v>1322</v>
      </c>
      <c r="DN331" s="67" t="s">
        <v>187</v>
      </c>
      <c r="DO331" s="15" t="s">
        <v>188</v>
      </c>
      <c r="DP331" s="15" t="s">
        <v>934</v>
      </c>
      <c r="DQ331" s="15" t="s">
        <v>3759</v>
      </c>
      <c r="DR331" s="2"/>
    </row>
    <row r="332" spans="2:122">
      <c r="B332" s="299">
        <v>101170633</v>
      </c>
      <c r="C332" s="9" t="s">
        <v>1007</v>
      </c>
      <c r="D332" s="9" t="s">
        <v>1029</v>
      </c>
      <c r="E332" s="8">
        <v>2010</v>
      </c>
      <c r="F332" s="9" t="s">
        <v>3640</v>
      </c>
      <c r="G332" s="22" t="s">
        <v>1253</v>
      </c>
      <c r="H332" s="304">
        <v>25085</v>
      </c>
      <c r="I332" s="305">
        <v>22922</v>
      </c>
      <c r="J332" s="68" t="s">
        <v>1312</v>
      </c>
      <c r="K332" s="69" t="s">
        <v>1313</v>
      </c>
      <c r="L332" s="37" t="s">
        <v>3607</v>
      </c>
      <c r="M332" s="138">
        <v>2</v>
      </c>
      <c r="N332" s="10">
        <v>3</v>
      </c>
      <c r="O332" s="207">
        <v>213.1</v>
      </c>
      <c r="P332" s="207">
        <v>78.900000000000006</v>
      </c>
      <c r="Q332" s="207">
        <v>74.599999999999994</v>
      </c>
      <c r="R332" s="207">
        <v>126</v>
      </c>
      <c r="S332" s="207">
        <v>67</v>
      </c>
      <c r="T332" s="207">
        <v>67</v>
      </c>
      <c r="U332" s="207">
        <v>8.6</v>
      </c>
      <c r="V332" s="207">
        <v>22.2</v>
      </c>
      <c r="W332" s="207">
        <v>18.8</v>
      </c>
      <c r="X332" s="207">
        <v>41.7</v>
      </c>
      <c r="Y332" s="116"/>
      <c r="Z332" s="207"/>
      <c r="AA332" s="207"/>
      <c r="AB332" s="207"/>
      <c r="AC332" s="10">
        <v>4743</v>
      </c>
      <c r="AD332" s="10">
        <v>6450</v>
      </c>
      <c r="AE332" s="10">
        <v>1690</v>
      </c>
      <c r="AF332" s="27">
        <v>5400</v>
      </c>
      <c r="AG332" s="39" t="s">
        <v>184</v>
      </c>
      <c r="AH332" s="205">
        <v>4.5999999999999996</v>
      </c>
      <c r="AI332" s="11">
        <v>248</v>
      </c>
      <c r="AJ332" s="11">
        <v>4750</v>
      </c>
      <c r="AK332" s="11">
        <v>294</v>
      </c>
      <c r="AL332" s="11">
        <v>4000</v>
      </c>
      <c r="AM332" s="11">
        <v>16</v>
      </c>
      <c r="AN332" s="11"/>
      <c r="AO332" s="11" t="s">
        <v>100</v>
      </c>
      <c r="AP332" s="14" t="s">
        <v>146</v>
      </c>
      <c r="AQ332" s="49" t="s">
        <v>97</v>
      </c>
      <c r="AR332" s="40" t="s">
        <v>92</v>
      </c>
      <c r="AS332" s="301" t="s">
        <v>93</v>
      </c>
      <c r="AT332" s="12">
        <v>26</v>
      </c>
      <c r="AU332" s="12">
        <v>16</v>
      </c>
      <c r="AV332" s="12" t="s">
        <v>3923</v>
      </c>
      <c r="AW332" s="30" t="s">
        <v>3945</v>
      </c>
      <c r="AX332" s="12"/>
      <c r="AY332" s="12"/>
      <c r="AZ332" s="12"/>
      <c r="BA332" s="12"/>
      <c r="BB332" s="12"/>
      <c r="BC332" s="12"/>
      <c r="BD332" s="209">
        <v>41</v>
      </c>
      <c r="BE332" s="210">
        <v>60.5</v>
      </c>
      <c r="BF332" s="210">
        <v>41.4</v>
      </c>
      <c r="BG332" s="210">
        <v>66.599999999999994</v>
      </c>
      <c r="BH332" s="210"/>
      <c r="BI332" s="210"/>
      <c r="BJ332" s="210"/>
      <c r="BK332" s="211"/>
      <c r="BL332" s="36" t="s">
        <v>264</v>
      </c>
      <c r="BM332" s="8" t="s">
        <v>940</v>
      </c>
      <c r="BN332" s="8" t="s">
        <v>940</v>
      </c>
      <c r="BO332" s="8" t="s">
        <v>2772</v>
      </c>
      <c r="BP332" s="334" t="s">
        <v>3384</v>
      </c>
      <c r="BQ332" s="300" t="s">
        <v>2544</v>
      </c>
      <c r="BR332" s="300" t="s">
        <v>3016</v>
      </c>
      <c r="BS332" s="300"/>
      <c r="BT332" s="349" t="s">
        <v>2978</v>
      </c>
      <c r="BU332" s="337"/>
      <c r="BV332" s="337"/>
      <c r="BW332" s="337"/>
      <c r="BX332" s="337"/>
      <c r="BY332" s="338"/>
      <c r="BZ332" s="338" t="s">
        <v>2467</v>
      </c>
      <c r="CA332" s="338" t="s">
        <v>2468</v>
      </c>
      <c r="CB332" s="348"/>
      <c r="CC332" s="339"/>
      <c r="CD332" s="339"/>
      <c r="CE332" s="339"/>
      <c r="CF332" s="339"/>
      <c r="CG332" s="339"/>
      <c r="CH332" s="347"/>
      <c r="CI332" s="340"/>
      <c r="CJ332" s="340"/>
      <c r="CK332" s="340"/>
      <c r="CL332" s="340"/>
      <c r="CM332" s="340"/>
      <c r="CN332" s="340"/>
      <c r="CO332" s="340"/>
      <c r="CP332" s="340"/>
      <c r="CQ332" s="52" t="s">
        <v>1124</v>
      </c>
      <c r="CR332" s="9" t="s">
        <v>1111</v>
      </c>
      <c r="CS332" s="9" t="s">
        <v>1314</v>
      </c>
      <c r="CT332" s="22" t="s">
        <v>996</v>
      </c>
      <c r="CU332" s="54" t="s">
        <v>970</v>
      </c>
      <c r="CV332" s="68"/>
      <c r="CW332" s="68" t="s">
        <v>938</v>
      </c>
      <c r="CX332" s="68" t="s">
        <v>128</v>
      </c>
      <c r="CY332" s="68" t="s">
        <v>968</v>
      </c>
      <c r="CZ332" s="68" t="s">
        <v>958</v>
      </c>
      <c r="DA332" s="68"/>
      <c r="DB332" s="68" t="s">
        <v>1017</v>
      </c>
      <c r="DC332" s="56" t="s">
        <v>129</v>
      </c>
      <c r="DD332" s="13"/>
      <c r="DE332" s="13" t="s">
        <v>957</v>
      </c>
      <c r="DF332" s="13" t="s">
        <v>1227</v>
      </c>
      <c r="DG332" s="13"/>
      <c r="DH332" s="47" t="s">
        <v>141</v>
      </c>
      <c r="DI332" s="60" t="s">
        <v>1315</v>
      </c>
      <c r="DJ332" s="64" t="s">
        <v>1327</v>
      </c>
      <c r="DK332" s="301" t="s">
        <v>1328</v>
      </c>
      <c r="DL332" s="301" t="s">
        <v>1329</v>
      </c>
      <c r="DM332" s="302" t="s">
        <v>1319</v>
      </c>
      <c r="DN332" s="67" t="s">
        <v>187</v>
      </c>
      <c r="DO332" s="15" t="s">
        <v>188</v>
      </c>
      <c r="DP332" s="15" t="s">
        <v>934</v>
      </c>
      <c r="DQ332" s="15" t="s">
        <v>3759</v>
      </c>
      <c r="DR332" s="2"/>
    </row>
    <row r="333" spans="2:122">
      <c r="B333" s="299">
        <v>101170634</v>
      </c>
      <c r="C333" s="9" t="s">
        <v>1007</v>
      </c>
      <c r="D333" s="9" t="s">
        <v>1029</v>
      </c>
      <c r="E333" s="8">
        <v>2010</v>
      </c>
      <c r="F333" s="9" t="s">
        <v>3640</v>
      </c>
      <c r="G333" s="22" t="s">
        <v>1228</v>
      </c>
      <c r="H333" s="304">
        <v>28230</v>
      </c>
      <c r="I333" s="305">
        <v>25705</v>
      </c>
      <c r="J333" s="68" t="s">
        <v>1312</v>
      </c>
      <c r="K333" s="69" t="s">
        <v>1313</v>
      </c>
      <c r="L333" s="37" t="s">
        <v>3607</v>
      </c>
      <c r="M333" s="138">
        <v>2</v>
      </c>
      <c r="N333" s="10">
        <v>3</v>
      </c>
      <c r="O333" s="207">
        <v>213.1</v>
      </c>
      <c r="P333" s="207">
        <v>78.900000000000006</v>
      </c>
      <c r="Q333" s="207">
        <v>76</v>
      </c>
      <c r="R333" s="207">
        <v>126</v>
      </c>
      <c r="S333" s="207">
        <v>67</v>
      </c>
      <c r="T333" s="207">
        <v>67</v>
      </c>
      <c r="U333" s="207">
        <v>8.8000000000000007</v>
      </c>
      <c r="V333" s="207">
        <v>24.3</v>
      </c>
      <c r="W333" s="207">
        <v>21</v>
      </c>
      <c r="X333" s="207">
        <v>41.7</v>
      </c>
      <c r="Y333" s="116"/>
      <c r="Z333" s="207"/>
      <c r="AA333" s="207"/>
      <c r="AB333" s="207"/>
      <c r="AC333" s="10">
        <v>4971</v>
      </c>
      <c r="AD333" s="10">
        <v>6650</v>
      </c>
      <c r="AE333" s="10">
        <v>1660</v>
      </c>
      <c r="AF333" s="27">
        <v>8000</v>
      </c>
      <c r="AG333" s="39" t="s">
        <v>184</v>
      </c>
      <c r="AH333" s="205">
        <v>4.5999999999999996</v>
      </c>
      <c r="AI333" s="11">
        <v>248</v>
      </c>
      <c r="AJ333" s="11">
        <v>4750</v>
      </c>
      <c r="AK333" s="11">
        <v>294</v>
      </c>
      <c r="AL333" s="11">
        <v>4000</v>
      </c>
      <c r="AM333" s="11">
        <v>16</v>
      </c>
      <c r="AN333" s="11"/>
      <c r="AO333" s="11" t="s">
        <v>100</v>
      </c>
      <c r="AP333" s="14" t="s">
        <v>133</v>
      </c>
      <c r="AQ333" s="49" t="s">
        <v>97</v>
      </c>
      <c r="AR333" s="40" t="s">
        <v>92</v>
      </c>
      <c r="AS333" s="301" t="s">
        <v>93</v>
      </c>
      <c r="AT333" s="12">
        <v>26</v>
      </c>
      <c r="AU333" s="12">
        <v>16</v>
      </c>
      <c r="AV333" s="12" t="s">
        <v>3828</v>
      </c>
      <c r="AW333" s="30" t="s">
        <v>3927</v>
      </c>
      <c r="AX333" s="12"/>
      <c r="AY333" s="12"/>
      <c r="AZ333" s="12"/>
      <c r="BA333" s="12"/>
      <c r="BB333" s="12"/>
      <c r="BC333" s="12"/>
      <c r="BD333" s="209">
        <v>41</v>
      </c>
      <c r="BE333" s="210">
        <v>60.5</v>
      </c>
      <c r="BF333" s="210">
        <v>41.4</v>
      </c>
      <c r="BG333" s="210">
        <v>66.599999999999994</v>
      </c>
      <c r="BH333" s="210"/>
      <c r="BI333" s="210"/>
      <c r="BJ333" s="210"/>
      <c r="BK333" s="211"/>
      <c r="BL333" s="36" t="s">
        <v>264</v>
      </c>
      <c r="BM333" s="8" t="s">
        <v>940</v>
      </c>
      <c r="BN333" s="8" t="s">
        <v>940</v>
      </c>
      <c r="BO333" s="8" t="s">
        <v>2772</v>
      </c>
      <c r="BP333" s="334" t="s">
        <v>3385</v>
      </c>
      <c r="BQ333" s="300" t="s">
        <v>2544</v>
      </c>
      <c r="BR333" s="300" t="s">
        <v>3016</v>
      </c>
      <c r="BS333" s="300"/>
      <c r="BT333" s="349" t="s">
        <v>2978</v>
      </c>
      <c r="BU333" s="337"/>
      <c r="BV333" s="337"/>
      <c r="BW333" s="337"/>
      <c r="BX333" s="337"/>
      <c r="BY333" s="338"/>
      <c r="BZ333" s="338" t="s">
        <v>2467</v>
      </c>
      <c r="CA333" s="338" t="s">
        <v>2468</v>
      </c>
      <c r="CB333" s="348"/>
      <c r="CC333" s="339"/>
      <c r="CD333" s="339"/>
      <c r="CE333" s="339"/>
      <c r="CF333" s="339"/>
      <c r="CG333" s="339"/>
      <c r="CH333" s="347"/>
      <c r="CI333" s="340"/>
      <c r="CJ333" s="340"/>
      <c r="CK333" s="340"/>
      <c r="CL333" s="340"/>
      <c r="CM333" s="340"/>
      <c r="CN333" s="340"/>
      <c r="CO333" s="340"/>
      <c r="CP333" s="340"/>
      <c r="CQ333" s="52" t="s">
        <v>1124</v>
      </c>
      <c r="CR333" s="9" t="s">
        <v>1113</v>
      </c>
      <c r="CS333" s="9" t="s">
        <v>1314</v>
      </c>
      <c r="CT333" s="22" t="s">
        <v>996</v>
      </c>
      <c r="CU333" s="54" t="s">
        <v>970</v>
      </c>
      <c r="CV333" s="68"/>
      <c r="CW333" s="68" t="s">
        <v>938</v>
      </c>
      <c r="CX333" s="68" t="s">
        <v>128</v>
      </c>
      <c r="CY333" s="68" t="s">
        <v>968</v>
      </c>
      <c r="CZ333" s="68" t="s">
        <v>958</v>
      </c>
      <c r="DA333" s="68"/>
      <c r="DB333" s="68" t="s">
        <v>1017</v>
      </c>
      <c r="DC333" s="56" t="s">
        <v>129</v>
      </c>
      <c r="DD333" s="13"/>
      <c r="DE333" s="13" t="s">
        <v>957</v>
      </c>
      <c r="DF333" s="13" t="s">
        <v>1330</v>
      </c>
      <c r="DG333" s="13"/>
      <c r="DH333" s="47" t="s">
        <v>141</v>
      </c>
      <c r="DI333" s="60" t="s">
        <v>1315</v>
      </c>
      <c r="DJ333" s="64" t="s">
        <v>1327</v>
      </c>
      <c r="DK333" s="301" t="s">
        <v>1328</v>
      </c>
      <c r="DL333" s="301" t="s">
        <v>1331</v>
      </c>
      <c r="DM333" s="302" t="s">
        <v>1332</v>
      </c>
      <c r="DN333" s="67" t="s">
        <v>187</v>
      </c>
      <c r="DO333" s="15" t="s">
        <v>188</v>
      </c>
      <c r="DP333" s="15" t="s">
        <v>934</v>
      </c>
      <c r="DQ333" s="15" t="s">
        <v>3759</v>
      </c>
      <c r="DR333" s="2"/>
    </row>
    <row r="334" spans="2:122">
      <c r="B334" s="299">
        <v>101170635</v>
      </c>
      <c r="C334" s="9" t="s">
        <v>1007</v>
      </c>
      <c r="D334" s="9" t="s">
        <v>1029</v>
      </c>
      <c r="E334" s="8">
        <v>2010</v>
      </c>
      <c r="F334" s="9" t="s">
        <v>3636</v>
      </c>
      <c r="G334" s="22" t="s">
        <v>1254</v>
      </c>
      <c r="H334" s="304">
        <v>26255</v>
      </c>
      <c r="I334" s="305">
        <v>23957</v>
      </c>
      <c r="J334" s="68" t="s">
        <v>1333</v>
      </c>
      <c r="K334" s="69" t="s">
        <v>1334</v>
      </c>
      <c r="L334" s="37" t="s">
        <v>3607</v>
      </c>
      <c r="M334" s="138">
        <v>2</v>
      </c>
      <c r="N334" s="10">
        <v>3</v>
      </c>
      <c r="O334" s="207">
        <v>213.1</v>
      </c>
      <c r="P334" s="207">
        <v>78.900000000000006</v>
      </c>
      <c r="Q334" s="207">
        <v>74.599999999999994</v>
      </c>
      <c r="R334" s="207">
        <v>126</v>
      </c>
      <c r="S334" s="207">
        <v>67</v>
      </c>
      <c r="T334" s="207">
        <v>67</v>
      </c>
      <c r="U334" s="207">
        <v>8.6</v>
      </c>
      <c r="V334" s="207">
        <v>22.2</v>
      </c>
      <c r="W334" s="207">
        <v>18.8</v>
      </c>
      <c r="X334" s="207">
        <v>41.7</v>
      </c>
      <c r="Y334" s="116"/>
      <c r="Z334" s="207"/>
      <c r="AA334" s="207"/>
      <c r="AB334" s="207"/>
      <c r="AC334" s="10">
        <v>4743</v>
      </c>
      <c r="AD334" s="10">
        <v>6450</v>
      </c>
      <c r="AE334" s="10">
        <v>1690</v>
      </c>
      <c r="AF334" s="27">
        <v>5400</v>
      </c>
      <c r="AG334" s="39" t="s">
        <v>184</v>
      </c>
      <c r="AH334" s="205">
        <v>4.5999999999999996</v>
      </c>
      <c r="AI334" s="11">
        <v>248</v>
      </c>
      <c r="AJ334" s="11">
        <v>4750</v>
      </c>
      <c r="AK334" s="11">
        <v>294</v>
      </c>
      <c r="AL334" s="11">
        <v>4000</v>
      </c>
      <c r="AM334" s="11">
        <v>16</v>
      </c>
      <c r="AN334" s="11"/>
      <c r="AO334" s="11" t="s">
        <v>100</v>
      </c>
      <c r="AP334" s="14" t="s">
        <v>146</v>
      </c>
      <c r="AQ334" s="49" t="s">
        <v>97</v>
      </c>
      <c r="AR334" s="40" t="s">
        <v>92</v>
      </c>
      <c r="AS334" s="301" t="s">
        <v>93</v>
      </c>
      <c r="AT334" s="12">
        <v>26</v>
      </c>
      <c r="AU334" s="12">
        <v>16</v>
      </c>
      <c r="AV334" s="12" t="s">
        <v>3923</v>
      </c>
      <c r="AW334" s="30" t="s">
        <v>3945</v>
      </c>
      <c r="AX334" s="12"/>
      <c r="AY334" s="12"/>
      <c r="AZ334" s="12"/>
      <c r="BA334" s="12"/>
      <c r="BB334" s="12"/>
      <c r="BC334" s="12"/>
      <c r="BD334" s="209">
        <v>41</v>
      </c>
      <c r="BE334" s="210">
        <v>60.5</v>
      </c>
      <c r="BF334" s="210">
        <v>41.4</v>
      </c>
      <c r="BG334" s="210">
        <v>66.599999999999994</v>
      </c>
      <c r="BH334" s="210"/>
      <c r="BI334" s="210"/>
      <c r="BJ334" s="210"/>
      <c r="BK334" s="211"/>
      <c r="BL334" s="36" t="s">
        <v>264</v>
      </c>
      <c r="BM334" s="8" t="s">
        <v>940</v>
      </c>
      <c r="BN334" s="8" t="s">
        <v>940</v>
      </c>
      <c r="BO334" s="8" t="s">
        <v>2772</v>
      </c>
      <c r="BP334" s="334" t="s">
        <v>3386</v>
      </c>
      <c r="BQ334" s="300" t="s">
        <v>2544</v>
      </c>
      <c r="BR334" s="300" t="s">
        <v>3016</v>
      </c>
      <c r="BS334" s="300"/>
      <c r="BT334" s="349" t="s">
        <v>2978</v>
      </c>
      <c r="BU334" s="337"/>
      <c r="BV334" s="337"/>
      <c r="BW334" s="337"/>
      <c r="BX334" s="337"/>
      <c r="BY334" s="338"/>
      <c r="BZ334" s="338" t="s">
        <v>2467</v>
      </c>
      <c r="CA334" s="338" t="s">
        <v>2468</v>
      </c>
      <c r="CB334" s="348"/>
      <c r="CC334" s="339"/>
      <c r="CD334" s="339"/>
      <c r="CE334" s="339"/>
      <c r="CF334" s="339"/>
      <c r="CG334" s="339"/>
      <c r="CH334" s="347"/>
      <c r="CI334" s="340"/>
      <c r="CJ334" s="340"/>
      <c r="CK334" s="340"/>
      <c r="CL334" s="340"/>
      <c r="CM334" s="340"/>
      <c r="CN334" s="340"/>
      <c r="CO334" s="340"/>
      <c r="CP334" s="340"/>
      <c r="CQ334" s="52" t="s">
        <v>1037</v>
      </c>
      <c r="CR334" s="9" t="s">
        <v>1111</v>
      </c>
      <c r="CS334" s="9" t="s">
        <v>1314</v>
      </c>
      <c r="CT334" s="22" t="s">
        <v>996</v>
      </c>
      <c r="CU334" s="54" t="s">
        <v>974</v>
      </c>
      <c r="CV334" s="68"/>
      <c r="CW334" s="68" t="s">
        <v>136</v>
      </c>
      <c r="CX334" s="68" t="s">
        <v>203</v>
      </c>
      <c r="CY334" s="68" t="s">
        <v>963</v>
      </c>
      <c r="CZ334" s="68" t="s">
        <v>986</v>
      </c>
      <c r="DA334" s="68"/>
      <c r="DB334" s="68" t="s">
        <v>1017</v>
      </c>
      <c r="DC334" s="56" t="s">
        <v>129</v>
      </c>
      <c r="DD334" s="13"/>
      <c r="DE334" s="13" t="s">
        <v>946</v>
      </c>
      <c r="DF334" s="13" t="s">
        <v>1256</v>
      </c>
      <c r="DG334" s="13"/>
      <c r="DH334" s="47" t="s">
        <v>141</v>
      </c>
      <c r="DI334" s="60" t="s">
        <v>1335</v>
      </c>
      <c r="DJ334" s="64" t="s">
        <v>1336</v>
      </c>
      <c r="DK334" s="301" t="s">
        <v>1337</v>
      </c>
      <c r="DL334" s="301" t="s">
        <v>1338</v>
      </c>
      <c r="DM334" s="302" t="s">
        <v>1319</v>
      </c>
      <c r="DN334" s="67" t="s">
        <v>187</v>
      </c>
      <c r="DO334" s="15" t="s">
        <v>188</v>
      </c>
      <c r="DP334" s="15" t="s">
        <v>934</v>
      </c>
      <c r="DQ334" s="15" t="s">
        <v>3759</v>
      </c>
      <c r="DR334" s="2"/>
    </row>
    <row r="335" spans="2:122">
      <c r="B335" s="299">
        <v>101170636</v>
      </c>
      <c r="C335" s="9" t="s">
        <v>1007</v>
      </c>
      <c r="D335" s="9" t="s">
        <v>1029</v>
      </c>
      <c r="E335" s="8">
        <v>2010</v>
      </c>
      <c r="F335" s="9" t="s">
        <v>3636</v>
      </c>
      <c r="G335" s="22" t="s">
        <v>1255</v>
      </c>
      <c r="H335" s="304">
        <v>26555</v>
      </c>
      <c r="I335" s="305">
        <v>24223</v>
      </c>
      <c r="J335" s="68" t="s">
        <v>1333</v>
      </c>
      <c r="K335" s="69" t="s">
        <v>1334</v>
      </c>
      <c r="L335" s="37" t="s">
        <v>3607</v>
      </c>
      <c r="M335" s="138">
        <v>2</v>
      </c>
      <c r="N335" s="10">
        <v>3</v>
      </c>
      <c r="O335" s="207">
        <v>231.7</v>
      </c>
      <c r="P335" s="207">
        <v>78.900000000000006</v>
      </c>
      <c r="Q335" s="207">
        <v>76.2</v>
      </c>
      <c r="R335" s="207">
        <v>144.5</v>
      </c>
      <c r="S335" s="207">
        <v>67</v>
      </c>
      <c r="T335" s="207">
        <v>67</v>
      </c>
      <c r="U335" s="207">
        <v>9.9</v>
      </c>
      <c r="V335" s="207">
        <v>24.2</v>
      </c>
      <c r="W335" s="207">
        <v>21.9</v>
      </c>
      <c r="X335" s="207">
        <v>47</v>
      </c>
      <c r="Y335" s="116"/>
      <c r="Z335" s="207"/>
      <c r="AA335" s="207"/>
      <c r="AB335" s="207"/>
      <c r="AC335" s="10">
        <v>4843</v>
      </c>
      <c r="AD335" s="10">
        <v>6750</v>
      </c>
      <c r="AE335" s="10">
        <v>1890</v>
      </c>
      <c r="AF335" s="27">
        <v>11300</v>
      </c>
      <c r="AG335" s="39" t="s">
        <v>184</v>
      </c>
      <c r="AH335" s="205">
        <v>4.5999999999999996</v>
      </c>
      <c r="AI335" s="11">
        <v>248</v>
      </c>
      <c r="AJ335" s="11">
        <v>4750</v>
      </c>
      <c r="AK335" s="11">
        <v>294</v>
      </c>
      <c r="AL335" s="11">
        <v>4000</v>
      </c>
      <c r="AM335" s="11">
        <v>16</v>
      </c>
      <c r="AN335" s="11"/>
      <c r="AO335" s="11" t="s">
        <v>100</v>
      </c>
      <c r="AP335" s="14" t="s">
        <v>146</v>
      </c>
      <c r="AQ335" s="49" t="s">
        <v>97</v>
      </c>
      <c r="AR335" s="40" t="s">
        <v>92</v>
      </c>
      <c r="AS335" s="301" t="s">
        <v>93</v>
      </c>
      <c r="AT335" s="12">
        <v>26</v>
      </c>
      <c r="AU335" s="12">
        <v>16</v>
      </c>
      <c r="AV335" s="12" t="s">
        <v>3923</v>
      </c>
      <c r="AW335" s="30" t="s">
        <v>3945</v>
      </c>
      <c r="AX335" s="12"/>
      <c r="AY335" s="12"/>
      <c r="AZ335" s="12"/>
      <c r="BA335" s="12"/>
      <c r="BB335" s="12"/>
      <c r="BC335" s="12"/>
      <c r="BD335" s="209">
        <v>41</v>
      </c>
      <c r="BE335" s="210">
        <v>60.5</v>
      </c>
      <c r="BF335" s="210">
        <v>41.4</v>
      </c>
      <c r="BG335" s="210">
        <v>66.599999999999994</v>
      </c>
      <c r="BH335" s="210"/>
      <c r="BI335" s="210"/>
      <c r="BJ335" s="210"/>
      <c r="BK335" s="211"/>
      <c r="BL335" s="36" t="s">
        <v>264</v>
      </c>
      <c r="BM335" s="8" t="s">
        <v>940</v>
      </c>
      <c r="BN335" s="8" t="s">
        <v>940</v>
      </c>
      <c r="BO335" s="8" t="s">
        <v>2772</v>
      </c>
      <c r="BP335" s="334" t="s">
        <v>3387</v>
      </c>
      <c r="BQ335" s="300" t="s">
        <v>2544</v>
      </c>
      <c r="BR335" s="300" t="s">
        <v>3016</v>
      </c>
      <c r="BS335" s="300"/>
      <c r="BT335" s="349" t="s">
        <v>2978</v>
      </c>
      <c r="BU335" s="337"/>
      <c r="BV335" s="337"/>
      <c r="BW335" s="337"/>
      <c r="BX335" s="337"/>
      <c r="BY335" s="338"/>
      <c r="BZ335" s="338" t="s">
        <v>2467</v>
      </c>
      <c r="CA335" s="338" t="s">
        <v>2468</v>
      </c>
      <c r="CB335" s="348"/>
      <c r="CC335" s="339"/>
      <c r="CD335" s="339"/>
      <c r="CE335" s="339"/>
      <c r="CF335" s="339"/>
      <c r="CG335" s="339"/>
      <c r="CH335" s="347"/>
      <c r="CI335" s="340"/>
      <c r="CJ335" s="340"/>
      <c r="CK335" s="340"/>
      <c r="CL335" s="340"/>
      <c r="CM335" s="340"/>
      <c r="CN335" s="340"/>
      <c r="CO335" s="340"/>
      <c r="CP335" s="340"/>
      <c r="CQ335" s="52" t="s">
        <v>1037</v>
      </c>
      <c r="CR335" s="9" t="s">
        <v>1112</v>
      </c>
      <c r="CS335" s="9" t="s">
        <v>1314</v>
      </c>
      <c r="CT335" s="22" t="s">
        <v>996</v>
      </c>
      <c r="CU335" s="54" t="s">
        <v>974</v>
      </c>
      <c r="CV335" s="68"/>
      <c r="CW335" s="68" t="s">
        <v>136</v>
      </c>
      <c r="CX335" s="68" t="s">
        <v>203</v>
      </c>
      <c r="CY335" s="68" t="s">
        <v>963</v>
      </c>
      <c r="CZ335" s="68" t="s">
        <v>986</v>
      </c>
      <c r="DA335" s="68"/>
      <c r="DB335" s="68" t="s">
        <v>1017</v>
      </c>
      <c r="DC335" s="56" t="s">
        <v>129</v>
      </c>
      <c r="DD335" s="13"/>
      <c r="DE335" s="13" t="s">
        <v>946</v>
      </c>
      <c r="DF335" s="13" t="s">
        <v>1256</v>
      </c>
      <c r="DG335" s="13"/>
      <c r="DH335" s="47" t="s">
        <v>141</v>
      </c>
      <c r="DI335" s="60" t="s">
        <v>1335</v>
      </c>
      <c r="DJ335" s="64" t="s">
        <v>1339</v>
      </c>
      <c r="DK335" s="301" t="s">
        <v>1340</v>
      </c>
      <c r="DL335" s="301" t="s">
        <v>1338</v>
      </c>
      <c r="DM335" s="302" t="s">
        <v>1322</v>
      </c>
      <c r="DN335" s="67" t="s">
        <v>187</v>
      </c>
      <c r="DO335" s="15" t="s">
        <v>188</v>
      </c>
      <c r="DP335" s="15" t="s">
        <v>934</v>
      </c>
      <c r="DQ335" s="15" t="s">
        <v>3759</v>
      </c>
      <c r="DR335" s="2"/>
    </row>
    <row r="336" spans="2:122">
      <c r="B336" s="299">
        <v>101170637</v>
      </c>
      <c r="C336" s="9" t="s">
        <v>1007</v>
      </c>
      <c r="D336" s="9" t="s">
        <v>1029</v>
      </c>
      <c r="E336" s="8">
        <v>2010</v>
      </c>
      <c r="F336" s="9" t="s">
        <v>3636</v>
      </c>
      <c r="G336" s="22" t="s">
        <v>1230</v>
      </c>
      <c r="H336" s="304">
        <v>29400</v>
      </c>
      <c r="I336" s="305">
        <v>26739</v>
      </c>
      <c r="J336" s="68" t="s">
        <v>1333</v>
      </c>
      <c r="K336" s="69" t="s">
        <v>1334</v>
      </c>
      <c r="L336" s="37" t="s">
        <v>3607</v>
      </c>
      <c r="M336" s="138">
        <v>2</v>
      </c>
      <c r="N336" s="10">
        <v>3</v>
      </c>
      <c r="O336" s="207">
        <v>213.1</v>
      </c>
      <c r="P336" s="207">
        <v>78.900000000000006</v>
      </c>
      <c r="Q336" s="207">
        <v>76</v>
      </c>
      <c r="R336" s="207">
        <v>126</v>
      </c>
      <c r="S336" s="207">
        <v>67</v>
      </c>
      <c r="T336" s="207">
        <v>67</v>
      </c>
      <c r="U336" s="207">
        <v>8.8000000000000007</v>
      </c>
      <c r="V336" s="207">
        <v>24.3</v>
      </c>
      <c r="W336" s="207">
        <v>21</v>
      </c>
      <c r="X336" s="207">
        <v>41.7</v>
      </c>
      <c r="Y336" s="116"/>
      <c r="Z336" s="207"/>
      <c r="AA336" s="207"/>
      <c r="AB336" s="207"/>
      <c r="AC336" s="10">
        <v>4971</v>
      </c>
      <c r="AD336" s="10">
        <v>6450</v>
      </c>
      <c r="AE336" s="10">
        <v>1660</v>
      </c>
      <c r="AF336" s="27">
        <v>8600</v>
      </c>
      <c r="AG336" s="39" t="s">
        <v>184</v>
      </c>
      <c r="AH336" s="205">
        <v>4.5999999999999996</v>
      </c>
      <c r="AI336" s="11">
        <v>248</v>
      </c>
      <c r="AJ336" s="11">
        <v>4750</v>
      </c>
      <c r="AK336" s="11">
        <v>294</v>
      </c>
      <c r="AL336" s="11">
        <v>4000</v>
      </c>
      <c r="AM336" s="11">
        <v>16</v>
      </c>
      <c r="AN336" s="11"/>
      <c r="AO336" s="11" t="s">
        <v>100</v>
      </c>
      <c r="AP336" s="14" t="s">
        <v>133</v>
      </c>
      <c r="AQ336" s="49" t="s">
        <v>97</v>
      </c>
      <c r="AR336" s="40" t="s">
        <v>92</v>
      </c>
      <c r="AS336" s="301" t="s">
        <v>93</v>
      </c>
      <c r="AT336" s="12">
        <v>26</v>
      </c>
      <c r="AU336" s="12">
        <v>16</v>
      </c>
      <c r="AV336" s="12" t="s">
        <v>3828</v>
      </c>
      <c r="AW336" s="30" t="s">
        <v>3927</v>
      </c>
      <c r="AX336" s="12"/>
      <c r="AY336" s="12"/>
      <c r="AZ336" s="12"/>
      <c r="BA336" s="12"/>
      <c r="BB336" s="12"/>
      <c r="BC336" s="12"/>
      <c r="BD336" s="209">
        <v>41</v>
      </c>
      <c r="BE336" s="210">
        <v>60.5</v>
      </c>
      <c r="BF336" s="210">
        <v>41.4</v>
      </c>
      <c r="BG336" s="210">
        <v>66.599999999999994</v>
      </c>
      <c r="BH336" s="210"/>
      <c r="BI336" s="210"/>
      <c r="BJ336" s="210"/>
      <c r="BK336" s="211"/>
      <c r="BL336" s="36" t="s">
        <v>264</v>
      </c>
      <c r="BM336" s="8" t="s">
        <v>940</v>
      </c>
      <c r="BN336" s="8" t="s">
        <v>940</v>
      </c>
      <c r="BO336" s="8" t="s">
        <v>2772</v>
      </c>
      <c r="BP336" s="334" t="s">
        <v>3388</v>
      </c>
      <c r="BQ336" s="300" t="s">
        <v>2544</v>
      </c>
      <c r="BR336" s="300" t="s">
        <v>3016</v>
      </c>
      <c r="BS336" s="300"/>
      <c r="BT336" s="349" t="s">
        <v>2978</v>
      </c>
      <c r="BU336" s="337"/>
      <c r="BV336" s="337"/>
      <c r="BW336" s="337"/>
      <c r="BX336" s="337"/>
      <c r="BY336" s="338"/>
      <c r="BZ336" s="338" t="s">
        <v>2467</v>
      </c>
      <c r="CA336" s="338" t="s">
        <v>2468</v>
      </c>
      <c r="CB336" s="348"/>
      <c r="CC336" s="339"/>
      <c r="CD336" s="339"/>
      <c r="CE336" s="339"/>
      <c r="CF336" s="339"/>
      <c r="CG336" s="339"/>
      <c r="CH336" s="347"/>
      <c r="CI336" s="340"/>
      <c r="CJ336" s="340"/>
      <c r="CK336" s="340"/>
      <c r="CL336" s="340"/>
      <c r="CM336" s="340"/>
      <c r="CN336" s="340"/>
      <c r="CO336" s="340"/>
      <c r="CP336" s="340"/>
      <c r="CQ336" s="52" t="s">
        <v>1037</v>
      </c>
      <c r="CR336" s="9" t="s">
        <v>1113</v>
      </c>
      <c r="CS336" s="9" t="s">
        <v>1314</v>
      </c>
      <c r="CT336" s="22" t="s">
        <v>996</v>
      </c>
      <c r="CU336" s="54" t="s">
        <v>974</v>
      </c>
      <c r="CV336" s="68"/>
      <c r="CW336" s="68" t="s">
        <v>136</v>
      </c>
      <c r="CX336" s="68" t="s">
        <v>203</v>
      </c>
      <c r="CY336" s="68" t="s">
        <v>963</v>
      </c>
      <c r="CZ336" s="68" t="s">
        <v>986</v>
      </c>
      <c r="DA336" s="68"/>
      <c r="DB336" s="68" t="s">
        <v>1017</v>
      </c>
      <c r="DC336" s="56" t="s">
        <v>129</v>
      </c>
      <c r="DD336" s="13"/>
      <c r="DE336" s="13" t="s">
        <v>946</v>
      </c>
      <c r="DF336" s="13" t="s">
        <v>1256</v>
      </c>
      <c r="DG336" s="13"/>
      <c r="DH336" s="47" t="s">
        <v>141</v>
      </c>
      <c r="DI336" s="60" t="s">
        <v>1335</v>
      </c>
      <c r="DJ336" s="64" t="s">
        <v>1336</v>
      </c>
      <c r="DK336" s="301" t="s">
        <v>1341</v>
      </c>
      <c r="DL336" s="301" t="s">
        <v>1342</v>
      </c>
      <c r="DM336" s="302" t="s">
        <v>1324</v>
      </c>
      <c r="DN336" s="67" t="s">
        <v>187</v>
      </c>
      <c r="DO336" s="15" t="s">
        <v>188</v>
      </c>
      <c r="DP336" s="15" t="s">
        <v>934</v>
      </c>
      <c r="DQ336" s="15" t="s">
        <v>3759</v>
      </c>
      <c r="DR336" s="2"/>
    </row>
    <row r="337" spans="2:122">
      <c r="B337" s="299">
        <v>101170638</v>
      </c>
      <c r="C337" s="9" t="s">
        <v>1007</v>
      </c>
      <c r="D337" s="9" t="s">
        <v>1029</v>
      </c>
      <c r="E337" s="8">
        <v>2010</v>
      </c>
      <c r="F337" s="9" t="s">
        <v>3636</v>
      </c>
      <c r="G337" s="22" t="s">
        <v>1229</v>
      </c>
      <c r="H337" s="304">
        <v>29700</v>
      </c>
      <c r="I337" s="305">
        <v>27006</v>
      </c>
      <c r="J337" s="68" t="s">
        <v>1333</v>
      </c>
      <c r="K337" s="69" t="s">
        <v>1334</v>
      </c>
      <c r="L337" s="37" t="s">
        <v>3607</v>
      </c>
      <c r="M337" s="138">
        <v>2</v>
      </c>
      <c r="N337" s="10">
        <v>3</v>
      </c>
      <c r="O337" s="207">
        <v>231.7</v>
      </c>
      <c r="P337" s="207">
        <v>78.900000000000006</v>
      </c>
      <c r="Q337" s="207">
        <v>75.8</v>
      </c>
      <c r="R337" s="207">
        <v>144.5</v>
      </c>
      <c r="S337" s="207">
        <v>67</v>
      </c>
      <c r="T337" s="207">
        <v>67</v>
      </c>
      <c r="U337" s="207">
        <v>8.8000000000000007</v>
      </c>
      <c r="V337" s="207">
        <v>23.4</v>
      </c>
      <c r="W337" s="207">
        <v>21.6</v>
      </c>
      <c r="X337" s="207">
        <v>47</v>
      </c>
      <c r="Y337" s="116"/>
      <c r="Z337" s="207"/>
      <c r="AA337" s="207"/>
      <c r="AB337" s="207"/>
      <c r="AC337" s="10">
        <v>5092</v>
      </c>
      <c r="AD337" s="10">
        <v>6950</v>
      </c>
      <c r="AE337" s="10">
        <v>1840</v>
      </c>
      <c r="AF337" s="27">
        <v>11300</v>
      </c>
      <c r="AG337" s="39" t="s">
        <v>184</v>
      </c>
      <c r="AH337" s="205">
        <v>4.5999999999999996</v>
      </c>
      <c r="AI337" s="11">
        <v>248</v>
      </c>
      <c r="AJ337" s="11">
        <v>4750</v>
      </c>
      <c r="AK337" s="11">
        <v>294</v>
      </c>
      <c r="AL337" s="11">
        <v>4000</v>
      </c>
      <c r="AM337" s="11">
        <v>16</v>
      </c>
      <c r="AN337" s="11"/>
      <c r="AO337" s="11" t="s">
        <v>100</v>
      </c>
      <c r="AP337" s="14" t="s">
        <v>133</v>
      </c>
      <c r="AQ337" s="49" t="s">
        <v>97</v>
      </c>
      <c r="AR337" s="40" t="s">
        <v>92</v>
      </c>
      <c r="AS337" s="301" t="s">
        <v>93</v>
      </c>
      <c r="AT337" s="12">
        <v>36</v>
      </c>
      <c r="AU337" s="12">
        <v>16</v>
      </c>
      <c r="AV337" s="12" t="s">
        <v>3828</v>
      </c>
      <c r="AW337" s="30" t="s">
        <v>3973</v>
      </c>
      <c r="AX337" s="12"/>
      <c r="AY337" s="12"/>
      <c r="AZ337" s="12"/>
      <c r="BA337" s="12"/>
      <c r="BB337" s="12"/>
      <c r="BC337" s="12"/>
      <c r="BD337" s="209">
        <v>41</v>
      </c>
      <c r="BE337" s="210">
        <v>60.5</v>
      </c>
      <c r="BF337" s="210">
        <v>41.4</v>
      </c>
      <c r="BG337" s="210">
        <v>66.599999999999994</v>
      </c>
      <c r="BH337" s="210"/>
      <c r="BI337" s="210"/>
      <c r="BJ337" s="210"/>
      <c r="BK337" s="211"/>
      <c r="BL337" s="36" t="s">
        <v>264</v>
      </c>
      <c r="BM337" s="8" t="s">
        <v>940</v>
      </c>
      <c r="BN337" s="8" t="s">
        <v>940</v>
      </c>
      <c r="BO337" s="8" t="s">
        <v>2772</v>
      </c>
      <c r="BP337" s="334" t="s">
        <v>3389</v>
      </c>
      <c r="BQ337" s="300" t="s">
        <v>2544</v>
      </c>
      <c r="BR337" s="300" t="s">
        <v>3016</v>
      </c>
      <c r="BS337" s="300"/>
      <c r="BT337" s="349" t="s">
        <v>2978</v>
      </c>
      <c r="BU337" s="337"/>
      <c r="BV337" s="337"/>
      <c r="BW337" s="337"/>
      <c r="BX337" s="337"/>
      <c r="BY337" s="338"/>
      <c r="BZ337" s="338" t="s">
        <v>2467</v>
      </c>
      <c r="CA337" s="338" t="s">
        <v>2468</v>
      </c>
      <c r="CB337" s="348"/>
      <c r="CC337" s="339"/>
      <c r="CD337" s="339"/>
      <c r="CE337" s="339"/>
      <c r="CF337" s="339"/>
      <c r="CG337" s="339"/>
      <c r="CH337" s="347"/>
      <c r="CI337" s="340"/>
      <c r="CJ337" s="340"/>
      <c r="CK337" s="340"/>
      <c r="CL337" s="340"/>
      <c r="CM337" s="340"/>
      <c r="CN337" s="340"/>
      <c r="CO337" s="340"/>
      <c r="CP337" s="340"/>
      <c r="CQ337" s="52" t="s">
        <v>1037</v>
      </c>
      <c r="CR337" s="9" t="s">
        <v>1114</v>
      </c>
      <c r="CS337" s="9" t="s">
        <v>1314</v>
      </c>
      <c r="CT337" s="22" t="s">
        <v>996</v>
      </c>
      <c r="CU337" s="54" t="s">
        <v>974</v>
      </c>
      <c r="CV337" s="68"/>
      <c r="CW337" s="68" t="s">
        <v>136</v>
      </c>
      <c r="CX337" s="68" t="s">
        <v>203</v>
      </c>
      <c r="CY337" s="68" t="s">
        <v>963</v>
      </c>
      <c r="CZ337" s="68" t="s">
        <v>986</v>
      </c>
      <c r="DA337" s="68"/>
      <c r="DB337" s="68" t="s">
        <v>1017</v>
      </c>
      <c r="DC337" s="56" t="s">
        <v>129</v>
      </c>
      <c r="DD337" s="13"/>
      <c r="DE337" s="13" t="s">
        <v>946</v>
      </c>
      <c r="DF337" s="13" t="s">
        <v>1256</v>
      </c>
      <c r="DG337" s="13"/>
      <c r="DH337" s="47" t="s">
        <v>141</v>
      </c>
      <c r="DI337" s="60" t="s">
        <v>1335</v>
      </c>
      <c r="DJ337" s="64" t="s">
        <v>1343</v>
      </c>
      <c r="DK337" s="301" t="s">
        <v>1344</v>
      </c>
      <c r="DL337" s="301" t="s">
        <v>1342</v>
      </c>
      <c r="DM337" s="302" t="s">
        <v>1345</v>
      </c>
      <c r="DN337" s="67" t="s">
        <v>187</v>
      </c>
      <c r="DO337" s="15" t="s">
        <v>188</v>
      </c>
      <c r="DP337" s="15" t="s">
        <v>934</v>
      </c>
      <c r="DQ337" s="15" t="s">
        <v>3759</v>
      </c>
      <c r="DR337" s="2"/>
    </row>
    <row r="338" spans="2:122">
      <c r="B338" s="299">
        <v>101170948</v>
      </c>
      <c r="C338" s="9" t="s">
        <v>1007</v>
      </c>
      <c r="D338" s="9" t="s">
        <v>1029</v>
      </c>
      <c r="E338" s="8">
        <v>2010</v>
      </c>
      <c r="F338" s="9" t="s">
        <v>3637</v>
      </c>
      <c r="G338" s="22" t="s">
        <v>1231</v>
      </c>
      <c r="H338" s="304">
        <v>25885</v>
      </c>
      <c r="I338" s="305">
        <v>24147</v>
      </c>
      <c r="J338" s="68" t="s">
        <v>1312</v>
      </c>
      <c r="K338" s="69" t="s">
        <v>1346</v>
      </c>
      <c r="L338" s="37" t="s">
        <v>3609</v>
      </c>
      <c r="M338" s="138">
        <v>4</v>
      </c>
      <c r="N338" s="10">
        <v>6</v>
      </c>
      <c r="O338" s="207">
        <v>231.7</v>
      </c>
      <c r="P338" s="207">
        <v>78.900000000000006</v>
      </c>
      <c r="Q338" s="207">
        <v>71.5</v>
      </c>
      <c r="R338" s="207">
        <v>144.5</v>
      </c>
      <c r="S338" s="207">
        <v>67</v>
      </c>
      <c r="T338" s="207">
        <v>67</v>
      </c>
      <c r="U338" s="207">
        <v>8.1999999999999993</v>
      </c>
      <c r="V338" s="207">
        <v>21.1</v>
      </c>
      <c r="W338" s="207">
        <v>18.8</v>
      </c>
      <c r="X338" s="207">
        <v>47</v>
      </c>
      <c r="Y338" s="116"/>
      <c r="Z338" s="207"/>
      <c r="AA338" s="207"/>
      <c r="AB338" s="207"/>
      <c r="AC338" s="10">
        <v>5067</v>
      </c>
      <c r="AD338" s="10">
        <v>6700</v>
      </c>
      <c r="AE338" s="10">
        <v>1610</v>
      </c>
      <c r="AF338" s="27">
        <v>11300</v>
      </c>
      <c r="AG338" s="39" t="s">
        <v>184</v>
      </c>
      <c r="AH338" s="205">
        <v>4.5999999999999996</v>
      </c>
      <c r="AI338" s="11">
        <v>248</v>
      </c>
      <c r="AJ338" s="11">
        <v>4750</v>
      </c>
      <c r="AK338" s="11">
        <v>294</v>
      </c>
      <c r="AL338" s="11">
        <v>4000</v>
      </c>
      <c r="AM338" s="11">
        <v>16</v>
      </c>
      <c r="AN338" s="11"/>
      <c r="AO338" s="11" t="s">
        <v>100</v>
      </c>
      <c r="AP338" s="14" t="s">
        <v>146</v>
      </c>
      <c r="AQ338" s="49" t="s">
        <v>97</v>
      </c>
      <c r="AR338" s="40" t="s">
        <v>92</v>
      </c>
      <c r="AS338" s="301" t="s">
        <v>93</v>
      </c>
      <c r="AT338" s="12">
        <v>26</v>
      </c>
      <c r="AU338" s="12">
        <v>16</v>
      </c>
      <c r="AV338" s="12" t="s">
        <v>3923</v>
      </c>
      <c r="AW338" s="30" t="s">
        <v>3945</v>
      </c>
      <c r="AX338" s="12"/>
      <c r="AY338" s="12"/>
      <c r="AZ338" s="12"/>
      <c r="BA338" s="12"/>
      <c r="BB338" s="12"/>
      <c r="BC338" s="12"/>
      <c r="BD338" s="209">
        <v>41</v>
      </c>
      <c r="BE338" s="210">
        <v>60.5</v>
      </c>
      <c r="BF338" s="210">
        <v>41.4</v>
      </c>
      <c r="BG338" s="210">
        <v>66.599999999999994</v>
      </c>
      <c r="BH338" s="210">
        <v>39.700000000000003</v>
      </c>
      <c r="BI338" s="210">
        <v>66.599999999999994</v>
      </c>
      <c r="BJ338" s="210">
        <v>33.4</v>
      </c>
      <c r="BK338" s="211">
        <v>66.8</v>
      </c>
      <c r="BL338" s="36" t="s">
        <v>264</v>
      </c>
      <c r="BM338" s="8" t="s">
        <v>940</v>
      </c>
      <c r="BN338" s="8" t="s">
        <v>940</v>
      </c>
      <c r="BO338" s="8" t="s">
        <v>2772</v>
      </c>
      <c r="BP338" s="334" t="s">
        <v>3390</v>
      </c>
      <c r="BQ338" s="300" t="s">
        <v>2544</v>
      </c>
      <c r="BR338" s="300" t="s">
        <v>3016</v>
      </c>
      <c r="BS338" s="300"/>
      <c r="BT338" s="349" t="s">
        <v>2978</v>
      </c>
      <c r="BU338" s="337"/>
      <c r="BV338" s="337"/>
      <c r="BW338" s="337"/>
      <c r="BX338" s="337"/>
      <c r="BY338" s="338"/>
      <c r="BZ338" s="338" t="s">
        <v>2467</v>
      </c>
      <c r="CA338" s="338" t="s">
        <v>2468</v>
      </c>
      <c r="CB338" s="348"/>
      <c r="CC338" s="339"/>
      <c r="CD338" s="339"/>
      <c r="CE338" s="339"/>
      <c r="CF338" s="339"/>
      <c r="CG338" s="339"/>
      <c r="CH338" s="347"/>
      <c r="CI338" s="340"/>
      <c r="CJ338" s="340"/>
      <c r="CK338" s="340"/>
      <c r="CL338" s="340"/>
      <c r="CM338" s="340"/>
      <c r="CN338" s="340"/>
      <c r="CO338" s="340"/>
      <c r="CP338" s="340"/>
      <c r="CQ338" s="52" t="s">
        <v>1034</v>
      </c>
      <c r="CR338" s="9" t="s">
        <v>1111</v>
      </c>
      <c r="CS338" s="9" t="s">
        <v>1314</v>
      </c>
      <c r="CT338" s="22" t="s">
        <v>996</v>
      </c>
      <c r="CU338" s="54" t="s">
        <v>967</v>
      </c>
      <c r="CV338" s="68" t="s">
        <v>130</v>
      </c>
      <c r="CW338" s="68" t="s">
        <v>938</v>
      </c>
      <c r="CX338" s="68" t="s">
        <v>128</v>
      </c>
      <c r="CY338" s="68" t="s">
        <v>1140</v>
      </c>
      <c r="CZ338" s="68" t="s">
        <v>958</v>
      </c>
      <c r="DA338" s="68"/>
      <c r="DB338" s="68" t="s">
        <v>951</v>
      </c>
      <c r="DC338" s="56" t="s">
        <v>129</v>
      </c>
      <c r="DD338" s="13"/>
      <c r="DE338" s="13" t="s">
        <v>957</v>
      </c>
      <c r="DF338" s="13" t="s">
        <v>1252</v>
      </c>
      <c r="DG338" s="13"/>
      <c r="DH338" s="47" t="s">
        <v>141</v>
      </c>
      <c r="DI338" s="60" t="s">
        <v>1257</v>
      </c>
      <c r="DJ338" s="64" t="s">
        <v>1316</v>
      </c>
      <c r="DK338" s="301" t="s">
        <v>1317</v>
      </c>
      <c r="DL338" s="301" t="s">
        <v>1347</v>
      </c>
      <c r="DM338" s="302" t="s">
        <v>1322</v>
      </c>
      <c r="DN338" s="67" t="s">
        <v>187</v>
      </c>
      <c r="DO338" s="15" t="s">
        <v>188</v>
      </c>
      <c r="DP338" s="15" t="s">
        <v>934</v>
      </c>
      <c r="DQ338" s="15" t="s">
        <v>3759</v>
      </c>
      <c r="DR338" s="2"/>
    </row>
    <row r="339" spans="2:122">
      <c r="B339" s="299">
        <v>101170949</v>
      </c>
      <c r="C339" s="9" t="s">
        <v>1007</v>
      </c>
      <c r="D339" s="9" t="s">
        <v>1029</v>
      </c>
      <c r="E339" s="8">
        <v>2010</v>
      </c>
      <c r="F339" s="9" t="s">
        <v>3637</v>
      </c>
      <c r="G339" s="22" t="s">
        <v>1258</v>
      </c>
      <c r="H339" s="304">
        <v>26185</v>
      </c>
      <c r="I339" s="305">
        <v>24420</v>
      </c>
      <c r="J339" s="68" t="s">
        <v>1312</v>
      </c>
      <c r="K339" s="69" t="s">
        <v>1346</v>
      </c>
      <c r="L339" s="37" t="s">
        <v>3609</v>
      </c>
      <c r="M339" s="138">
        <v>4</v>
      </c>
      <c r="N339" s="10">
        <v>6</v>
      </c>
      <c r="O339" s="207">
        <v>250.3</v>
      </c>
      <c r="P339" s="207">
        <v>78.900000000000006</v>
      </c>
      <c r="Q339" s="207">
        <v>75.900000000000006</v>
      </c>
      <c r="R339" s="207">
        <v>163.19999999999999</v>
      </c>
      <c r="S339" s="207">
        <v>67</v>
      </c>
      <c r="T339" s="207">
        <v>67</v>
      </c>
      <c r="U339" s="207">
        <v>9.4</v>
      </c>
      <c r="V339" s="207">
        <v>22.4</v>
      </c>
      <c r="W339" s="207">
        <v>17.3</v>
      </c>
      <c r="X339" s="207">
        <v>52.3</v>
      </c>
      <c r="Y339" s="116"/>
      <c r="Z339" s="207"/>
      <c r="AA339" s="207"/>
      <c r="AB339" s="207"/>
      <c r="AC339" s="10">
        <v>5516</v>
      </c>
      <c r="AD339" s="10">
        <v>8200</v>
      </c>
      <c r="AE339" s="10">
        <v>2650</v>
      </c>
      <c r="AF339" s="27">
        <v>11300</v>
      </c>
      <c r="AG339" s="39" t="s">
        <v>184</v>
      </c>
      <c r="AH339" s="205">
        <v>5.4</v>
      </c>
      <c r="AI339" s="11">
        <v>310</v>
      </c>
      <c r="AJ339" s="11">
        <v>5000</v>
      </c>
      <c r="AK339" s="11">
        <v>365</v>
      </c>
      <c r="AL339" s="11">
        <v>3500</v>
      </c>
      <c r="AM339" s="11">
        <v>24</v>
      </c>
      <c r="AN339" s="11" t="s">
        <v>99</v>
      </c>
      <c r="AO339" s="11" t="s">
        <v>100</v>
      </c>
      <c r="AP339" s="14" t="s">
        <v>146</v>
      </c>
      <c r="AQ339" s="49" t="s">
        <v>196</v>
      </c>
      <c r="AR339" s="40" t="s">
        <v>92</v>
      </c>
      <c r="AS339" s="301" t="s">
        <v>919</v>
      </c>
      <c r="AT339" s="12">
        <v>26</v>
      </c>
      <c r="AU339" s="12">
        <v>16</v>
      </c>
      <c r="AV339" s="12" t="s">
        <v>3830</v>
      </c>
      <c r="AW339" s="30" t="s">
        <v>3928</v>
      </c>
      <c r="AX339" s="12"/>
      <c r="AY339" s="12"/>
      <c r="AZ339" s="12"/>
      <c r="BA339" s="12"/>
      <c r="BB339" s="12"/>
      <c r="BC339" s="12"/>
      <c r="BD339" s="209">
        <v>41</v>
      </c>
      <c r="BE339" s="210">
        <v>60.5</v>
      </c>
      <c r="BF339" s="210">
        <v>41.4</v>
      </c>
      <c r="BG339" s="210">
        <v>66.599999999999994</v>
      </c>
      <c r="BH339" s="210">
        <v>39.700000000000003</v>
      </c>
      <c r="BI339" s="210">
        <v>66.599999999999994</v>
      </c>
      <c r="BJ339" s="210">
        <v>33.4</v>
      </c>
      <c r="BK339" s="211">
        <v>66.8</v>
      </c>
      <c r="BL339" s="36" t="s">
        <v>264</v>
      </c>
      <c r="BM339" s="8" t="s">
        <v>940</v>
      </c>
      <c r="BN339" s="8" t="s">
        <v>940</v>
      </c>
      <c r="BO339" s="8" t="s">
        <v>2772</v>
      </c>
      <c r="BP339" s="334" t="s">
        <v>3391</v>
      </c>
      <c r="BQ339" s="300" t="s">
        <v>2544</v>
      </c>
      <c r="BR339" s="300" t="s">
        <v>3016</v>
      </c>
      <c r="BS339" s="300"/>
      <c r="BT339" s="349" t="s">
        <v>2978</v>
      </c>
      <c r="BU339" s="337"/>
      <c r="BV339" s="337"/>
      <c r="BW339" s="337"/>
      <c r="BX339" s="337"/>
      <c r="BY339" s="338"/>
      <c r="BZ339" s="338" t="s">
        <v>2467</v>
      </c>
      <c r="CA339" s="338" t="s">
        <v>2468</v>
      </c>
      <c r="CB339" s="348"/>
      <c r="CC339" s="339"/>
      <c r="CD339" s="339"/>
      <c r="CE339" s="339"/>
      <c r="CF339" s="339"/>
      <c r="CG339" s="339"/>
      <c r="CH339" s="347"/>
      <c r="CI339" s="340"/>
      <c r="CJ339" s="340"/>
      <c r="CK339" s="340"/>
      <c r="CL339" s="340"/>
      <c r="CM339" s="340"/>
      <c r="CN339" s="340"/>
      <c r="CO339" s="340"/>
      <c r="CP339" s="340"/>
      <c r="CQ339" s="52" t="s">
        <v>1034</v>
      </c>
      <c r="CR339" s="9" t="s">
        <v>1350</v>
      </c>
      <c r="CS339" s="9" t="s">
        <v>1314</v>
      </c>
      <c r="CT339" s="22" t="s">
        <v>996</v>
      </c>
      <c r="CU339" s="54" t="s">
        <v>967</v>
      </c>
      <c r="CV339" s="68" t="s">
        <v>130</v>
      </c>
      <c r="CW339" s="68" t="s">
        <v>938</v>
      </c>
      <c r="CX339" s="68" t="s">
        <v>128</v>
      </c>
      <c r="CY339" s="68" t="s">
        <v>1140</v>
      </c>
      <c r="CZ339" s="68" t="s">
        <v>958</v>
      </c>
      <c r="DA339" s="68"/>
      <c r="DB339" s="68" t="s">
        <v>951</v>
      </c>
      <c r="DC339" s="56" t="s">
        <v>129</v>
      </c>
      <c r="DD339" s="13"/>
      <c r="DE339" s="13" t="s">
        <v>1239</v>
      </c>
      <c r="DF339" s="13" t="s">
        <v>1259</v>
      </c>
      <c r="DG339" s="13"/>
      <c r="DH339" s="47" t="s">
        <v>923</v>
      </c>
      <c r="DI339" s="60" t="s">
        <v>1257</v>
      </c>
      <c r="DJ339" s="64" t="s">
        <v>1348</v>
      </c>
      <c r="DK339" s="301" t="s">
        <v>1321</v>
      </c>
      <c r="DL339" s="301" t="s">
        <v>1347</v>
      </c>
      <c r="DM339" s="302" t="s">
        <v>1349</v>
      </c>
      <c r="DN339" s="67" t="s">
        <v>187</v>
      </c>
      <c r="DO339" s="15" t="s">
        <v>188</v>
      </c>
      <c r="DP339" s="15" t="s">
        <v>934</v>
      </c>
      <c r="DQ339" s="15" t="s">
        <v>3759</v>
      </c>
      <c r="DR339" s="2"/>
    </row>
    <row r="340" spans="2:122">
      <c r="B340" s="299">
        <v>101170950</v>
      </c>
      <c r="C340" s="9" t="s">
        <v>1007</v>
      </c>
      <c r="D340" s="9" t="s">
        <v>1029</v>
      </c>
      <c r="E340" s="8">
        <v>2010</v>
      </c>
      <c r="F340" s="9" t="s">
        <v>3637</v>
      </c>
      <c r="G340" s="22" t="s">
        <v>1232</v>
      </c>
      <c r="H340" s="304">
        <v>29030</v>
      </c>
      <c r="I340" s="305">
        <v>26994</v>
      </c>
      <c r="J340" s="68" t="s">
        <v>1312</v>
      </c>
      <c r="K340" s="69" t="s">
        <v>1346</v>
      </c>
      <c r="L340" s="37" t="s">
        <v>3609</v>
      </c>
      <c r="M340" s="138">
        <v>4</v>
      </c>
      <c r="N340" s="10">
        <v>6</v>
      </c>
      <c r="O340" s="207">
        <v>231.7</v>
      </c>
      <c r="P340" s="207">
        <v>78.900000000000006</v>
      </c>
      <c r="Q340" s="207">
        <v>75.900000000000006</v>
      </c>
      <c r="R340" s="207">
        <v>144.5</v>
      </c>
      <c r="S340" s="207">
        <v>67</v>
      </c>
      <c r="T340" s="207">
        <v>67</v>
      </c>
      <c r="U340" s="207">
        <v>8.6999999999999993</v>
      </c>
      <c r="V340" s="207">
        <v>23.7</v>
      </c>
      <c r="W340" s="207">
        <v>20.7</v>
      </c>
      <c r="X340" s="207">
        <v>47</v>
      </c>
      <c r="Y340" s="116"/>
      <c r="Z340" s="207"/>
      <c r="AA340" s="207"/>
      <c r="AB340" s="207"/>
      <c r="AC340" s="10">
        <v>5384</v>
      </c>
      <c r="AD340" s="10">
        <v>6850</v>
      </c>
      <c r="AE340" s="10">
        <v>1440</v>
      </c>
      <c r="AF340" s="27">
        <v>11200</v>
      </c>
      <c r="AG340" s="39" t="s">
        <v>184</v>
      </c>
      <c r="AH340" s="205">
        <v>4.5999999999999996</v>
      </c>
      <c r="AI340" s="11">
        <v>248</v>
      </c>
      <c r="AJ340" s="11">
        <v>4750</v>
      </c>
      <c r="AK340" s="11">
        <v>294</v>
      </c>
      <c r="AL340" s="11">
        <v>4000</v>
      </c>
      <c r="AM340" s="11">
        <v>16</v>
      </c>
      <c r="AN340" s="11"/>
      <c r="AO340" s="11" t="s">
        <v>100</v>
      </c>
      <c r="AP340" s="14" t="s">
        <v>133</v>
      </c>
      <c r="AQ340" s="49" t="s">
        <v>97</v>
      </c>
      <c r="AR340" s="40" t="s">
        <v>92</v>
      </c>
      <c r="AS340" s="301" t="s">
        <v>93</v>
      </c>
      <c r="AT340" s="12">
        <v>36</v>
      </c>
      <c r="AU340" s="12">
        <v>16</v>
      </c>
      <c r="AV340" s="12" t="s">
        <v>3828</v>
      </c>
      <c r="AW340" s="30" t="s">
        <v>3973</v>
      </c>
      <c r="AX340" s="12"/>
      <c r="AY340" s="12"/>
      <c r="AZ340" s="12"/>
      <c r="BA340" s="12"/>
      <c r="BB340" s="12"/>
      <c r="BC340" s="12"/>
      <c r="BD340" s="209">
        <v>41</v>
      </c>
      <c r="BE340" s="210">
        <v>60.5</v>
      </c>
      <c r="BF340" s="210">
        <v>41.4</v>
      </c>
      <c r="BG340" s="210">
        <v>66.599999999999994</v>
      </c>
      <c r="BH340" s="210">
        <v>39.700000000000003</v>
      </c>
      <c r="BI340" s="210">
        <v>66.599999999999994</v>
      </c>
      <c r="BJ340" s="210">
        <v>33.4</v>
      </c>
      <c r="BK340" s="211">
        <v>66.8</v>
      </c>
      <c r="BL340" s="36" t="s">
        <v>264</v>
      </c>
      <c r="BM340" s="8" t="s">
        <v>940</v>
      </c>
      <c r="BN340" s="8" t="s">
        <v>940</v>
      </c>
      <c r="BO340" s="8" t="s">
        <v>2772</v>
      </c>
      <c r="BP340" s="334" t="s">
        <v>3392</v>
      </c>
      <c r="BQ340" s="300" t="s">
        <v>2544</v>
      </c>
      <c r="BR340" s="300" t="s">
        <v>3016</v>
      </c>
      <c r="BS340" s="300"/>
      <c r="BT340" s="349" t="s">
        <v>2978</v>
      </c>
      <c r="BU340" s="337"/>
      <c r="BV340" s="337"/>
      <c r="BW340" s="337"/>
      <c r="BX340" s="337"/>
      <c r="BY340" s="338"/>
      <c r="BZ340" s="338" t="s">
        <v>2467</v>
      </c>
      <c r="CA340" s="338" t="s">
        <v>2468</v>
      </c>
      <c r="CB340" s="348"/>
      <c r="CC340" s="339"/>
      <c r="CD340" s="339"/>
      <c r="CE340" s="339"/>
      <c r="CF340" s="339"/>
      <c r="CG340" s="339"/>
      <c r="CH340" s="347"/>
      <c r="CI340" s="340"/>
      <c r="CJ340" s="340"/>
      <c r="CK340" s="340"/>
      <c r="CL340" s="340"/>
      <c r="CM340" s="340"/>
      <c r="CN340" s="340"/>
      <c r="CO340" s="340"/>
      <c r="CP340" s="340"/>
      <c r="CQ340" s="52" t="s">
        <v>1034</v>
      </c>
      <c r="CR340" s="9" t="s">
        <v>1113</v>
      </c>
      <c r="CS340" s="9" t="s">
        <v>1314</v>
      </c>
      <c r="CT340" s="22" t="s">
        <v>996</v>
      </c>
      <c r="CU340" s="54" t="s">
        <v>967</v>
      </c>
      <c r="CV340" s="68" t="s">
        <v>130</v>
      </c>
      <c r="CW340" s="68" t="s">
        <v>938</v>
      </c>
      <c r="CX340" s="68" t="s">
        <v>128</v>
      </c>
      <c r="CY340" s="68" t="s">
        <v>1140</v>
      </c>
      <c r="CZ340" s="68" t="s">
        <v>958</v>
      </c>
      <c r="DA340" s="68"/>
      <c r="DB340" s="68" t="s">
        <v>951</v>
      </c>
      <c r="DC340" s="56" t="s">
        <v>129</v>
      </c>
      <c r="DD340" s="13"/>
      <c r="DE340" s="13" t="s">
        <v>957</v>
      </c>
      <c r="DF340" s="13" t="s">
        <v>1252</v>
      </c>
      <c r="DG340" s="13"/>
      <c r="DH340" s="47" t="s">
        <v>141</v>
      </c>
      <c r="DI340" s="60" t="s">
        <v>1257</v>
      </c>
      <c r="DJ340" s="64" t="s">
        <v>1316</v>
      </c>
      <c r="DK340" s="301" t="s">
        <v>1323</v>
      </c>
      <c r="DL340" s="301" t="s">
        <v>1347</v>
      </c>
      <c r="DM340" s="302" t="s">
        <v>1345</v>
      </c>
      <c r="DN340" s="67" t="s">
        <v>187</v>
      </c>
      <c r="DO340" s="15" t="s">
        <v>188</v>
      </c>
      <c r="DP340" s="15" t="s">
        <v>934</v>
      </c>
      <c r="DQ340" s="15" t="s">
        <v>3759</v>
      </c>
      <c r="DR340" s="2"/>
    </row>
    <row r="341" spans="2:122">
      <c r="B341" s="299">
        <v>101170951</v>
      </c>
      <c r="C341" s="9" t="s">
        <v>1007</v>
      </c>
      <c r="D341" s="9" t="s">
        <v>1029</v>
      </c>
      <c r="E341" s="8">
        <v>2010</v>
      </c>
      <c r="F341" s="9" t="s">
        <v>3637</v>
      </c>
      <c r="G341" s="22" t="s">
        <v>1260</v>
      </c>
      <c r="H341" s="304">
        <v>29330</v>
      </c>
      <c r="I341" s="305">
        <v>27265</v>
      </c>
      <c r="J341" s="68" t="s">
        <v>1312</v>
      </c>
      <c r="K341" s="69" t="s">
        <v>1346</v>
      </c>
      <c r="L341" s="37" t="s">
        <v>3609</v>
      </c>
      <c r="M341" s="138">
        <v>4</v>
      </c>
      <c r="N341" s="10">
        <v>6</v>
      </c>
      <c r="O341" s="207">
        <v>250.3</v>
      </c>
      <c r="P341" s="207">
        <v>78.900000000000006</v>
      </c>
      <c r="Q341" s="207">
        <v>76.7</v>
      </c>
      <c r="R341" s="207">
        <v>163.19999999999999</v>
      </c>
      <c r="S341" s="207">
        <v>67</v>
      </c>
      <c r="T341" s="207">
        <v>67</v>
      </c>
      <c r="U341" s="207">
        <v>10</v>
      </c>
      <c r="V341" s="207">
        <v>25.5</v>
      </c>
      <c r="W341" s="207">
        <v>18.7</v>
      </c>
      <c r="X341" s="207">
        <v>52.3</v>
      </c>
      <c r="Y341" s="116"/>
      <c r="Z341" s="207"/>
      <c r="AA341" s="207"/>
      <c r="AB341" s="207"/>
      <c r="AC341" s="10">
        <v>5820</v>
      </c>
      <c r="AD341" s="10">
        <v>8200</v>
      </c>
      <c r="AE341" s="10">
        <v>2340</v>
      </c>
      <c r="AF341" s="27">
        <v>11100</v>
      </c>
      <c r="AG341" s="39" t="s">
        <v>184</v>
      </c>
      <c r="AH341" s="205">
        <v>5.4</v>
      </c>
      <c r="AI341" s="11">
        <v>310</v>
      </c>
      <c r="AJ341" s="11">
        <v>5000</v>
      </c>
      <c r="AK341" s="11">
        <v>365</v>
      </c>
      <c r="AL341" s="11">
        <v>3500</v>
      </c>
      <c r="AM341" s="11">
        <v>24</v>
      </c>
      <c r="AN341" s="11" t="s">
        <v>99</v>
      </c>
      <c r="AO341" s="11" t="s">
        <v>100</v>
      </c>
      <c r="AP341" s="14" t="s">
        <v>133</v>
      </c>
      <c r="AQ341" s="49" t="s">
        <v>196</v>
      </c>
      <c r="AR341" s="40" t="s">
        <v>92</v>
      </c>
      <c r="AS341" s="301" t="s">
        <v>919</v>
      </c>
      <c r="AT341" s="12">
        <v>36</v>
      </c>
      <c r="AU341" s="12">
        <v>15</v>
      </c>
      <c r="AV341" s="12" t="s">
        <v>3828</v>
      </c>
      <c r="AW341" s="30" t="s">
        <v>3973</v>
      </c>
      <c r="AX341" s="12"/>
      <c r="AY341" s="12"/>
      <c r="AZ341" s="12"/>
      <c r="BA341" s="12"/>
      <c r="BB341" s="12"/>
      <c r="BC341" s="12"/>
      <c r="BD341" s="209">
        <v>41</v>
      </c>
      <c r="BE341" s="210">
        <v>60.5</v>
      </c>
      <c r="BF341" s="210">
        <v>41.4</v>
      </c>
      <c r="BG341" s="210">
        <v>66.599999999999994</v>
      </c>
      <c r="BH341" s="210">
        <v>39.700000000000003</v>
      </c>
      <c r="BI341" s="210">
        <v>66.599999999999994</v>
      </c>
      <c r="BJ341" s="210">
        <v>33.4</v>
      </c>
      <c r="BK341" s="211">
        <v>66.8</v>
      </c>
      <c r="BL341" s="36" t="s">
        <v>264</v>
      </c>
      <c r="BM341" s="8" t="s">
        <v>940</v>
      </c>
      <c r="BN341" s="8" t="s">
        <v>940</v>
      </c>
      <c r="BO341" s="8" t="s">
        <v>2772</v>
      </c>
      <c r="BP341" s="334" t="s">
        <v>3393</v>
      </c>
      <c r="BQ341" s="300" t="s">
        <v>2544</v>
      </c>
      <c r="BR341" s="300" t="s">
        <v>3016</v>
      </c>
      <c r="BS341" s="300"/>
      <c r="BT341" s="349" t="s">
        <v>2978</v>
      </c>
      <c r="BU341" s="337"/>
      <c r="BV341" s="337"/>
      <c r="BW341" s="337"/>
      <c r="BX341" s="337"/>
      <c r="BY341" s="338"/>
      <c r="BZ341" s="338" t="s">
        <v>2467</v>
      </c>
      <c r="CA341" s="338" t="s">
        <v>2468</v>
      </c>
      <c r="CB341" s="348"/>
      <c r="CC341" s="339"/>
      <c r="CD341" s="339"/>
      <c r="CE341" s="339"/>
      <c r="CF341" s="339"/>
      <c r="CG341" s="339"/>
      <c r="CH341" s="347"/>
      <c r="CI341" s="340"/>
      <c r="CJ341" s="340"/>
      <c r="CK341" s="340"/>
      <c r="CL341" s="340"/>
      <c r="CM341" s="340"/>
      <c r="CN341" s="340"/>
      <c r="CO341" s="340"/>
      <c r="CP341" s="340"/>
      <c r="CQ341" s="52" t="s">
        <v>1034</v>
      </c>
      <c r="CR341" s="9" t="s">
        <v>1353</v>
      </c>
      <c r="CS341" s="9" t="s">
        <v>1314</v>
      </c>
      <c r="CT341" s="22" t="s">
        <v>996</v>
      </c>
      <c r="CU341" s="54" t="s">
        <v>967</v>
      </c>
      <c r="CV341" s="68" t="s">
        <v>130</v>
      </c>
      <c r="CW341" s="68" t="s">
        <v>938</v>
      </c>
      <c r="CX341" s="68" t="s">
        <v>128</v>
      </c>
      <c r="CY341" s="68" t="s">
        <v>1140</v>
      </c>
      <c r="CZ341" s="68" t="s">
        <v>958</v>
      </c>
      <c r="DA341" s="68"/>
      <c r="DB341" s="68" t="s">
        <v>951</v>
      </c>
      <c r="DC341" s="56" t="s">
        <v>129</v>
      </c>
      <c r="DD341" s="13"/>
      <c r="DE341" s="13" t="s">
        <v>1239</v>
      </c>
      <c r="DF341" s="13" t="s">
        <v>1259</v>
      </c>
      <c r="DG341" s="13"/>
      <c r="DH341" s="47" t="s">
        <v>923</v>
      </c>
      <c r="DI341" s="60" t="s">
        <v>1257</v>
      </c>
      <c r="DJ341" s="64" t="s">
        <v>1351</v>
      </c>
      <c r="DK341" s="301" t="s">
        <v>1326</v>
      </c>
      <c r="DL341" s="301" t="s">
        <v>1347</v>
      </c>
      <c r="DM341" s="302" t="s">
        <v>1352</v>
      </c>
      <c r="DN341" s="67" t="s">
        <v>187</v>
      </c>
      <c r="DO341" s="15" t="s">
        <v>188</v>
      </c>
      <c r="DP341" s="15" t="s">
        <v>934</v>
      </c>
      <c r="DQ341" s="15" t="s">
        <v>3759</v>
      </c>
      <c r="DR341" s="2"/>
    </row>
    <row r="342" spans="2:122">
      <c r="B342" s="299">
        <v>101170962</v>
      </c>
      <c r="C342" s="9" t="s">
        <v>1007</v>
      </c>
      <c r="D342" s="9" t="s">
        <v>1029</v>
      </c>
      <c r="E342" s="8">
        <v>2010</v>
      </c>
      <c r="F342" s="9" t="s">
        <v>3640</v>
      </c>
      <c r="G342" s="22" t="s">
        <v>1233</v>
      </c>
      <c r="H342" s="304">
        <v>27685</v>
      </c>
      <c r="I342" s="305">
        <v>25223</v>
      </c>
      <c r="J342" s="68" t="s">
        <v>1312</v>
      </c>
      <c r="K342" s="69" t="s">
        <v>1313</v>
      </c>
      <c r="L342" s="37" t="s">
        <v>3609</v>
      </c>
      <c r="M342" s="138">
        <v>4</v>
      </c>
      <c r="N342" s="10">
        <v>6</v>
      </c>
      <c r="O342" s="207">
        <v>231.7</v>
      </c>
      <c r="P342" s="207">
        <v>78.900000000000006</v>
      </c>
      <c r="Q342" s="207">
        <v>71.5</v>
      </c>
      <c r="R342" s="207">
        <v>144.5</v>
      </c>
      <c r="S342" s="207">
        <v>67</v>
      </c>
      <c r="T342" s="207">
        <v>67</v>
      </c>
      <c r="U342" s="207">
        <v>8.1999999999999993</v>
      </c>
      <c r="V342" s="207">
        <v>21.1</v>
      </c>
      <c r="W342" s="207">
        <v>18.8</v>
      </c>
      <c r="X342" s="207">
        <v>47</v>
      </c>
      <c r="Y342" s="116"/>
      <c r="Z342" s="207"/>
      <c r="AA342" s="207"/>
      <c r="AB342" s="207"/>
      <c r="AC342" s="10">
        <v>5067</v>
      </c>
      <c r="AD342" s="10">
        <v>6700</v>
      </c>
      <c r="AE342" s="10">
        <v>1610</v>
      </c>
      <c r="AF342" s="27">
        <v>9500</v>
      </c>
      <c r="AG342" s="39" t="s">
        <v>184</v>
      </c>
      <c r="AH342" s="205">
        <v>4.5999999999999996</v>
      </c>
      <c r="AI342" s="11">
        <v>248</v>
      </c>
      <c r="AJ342" s="11">
        <v>4750</v>
      </c>
      <c r="AK342" s="11">
        <v>294</v>
      </c>
      <c r="AL342" s="11">
        <v>4000</v>
      </c>
      <c r="AM342" s="11">
        <v>16</v>
      </c>
      <c r="AN342" s="11"/>
      <c r="AO342" s="11" t="s">
        <v>100</v>
      </c>
      <c r="AP342" s="14" t="s">
        <v>146</v>
      </c>
      <c r="AQ342" s="49" t="s">
        <v>97</v>
      </c>
      <c r="AR342" s="40" t="s">
        <v>92</v>
      </c>
      <c r="AS342" s="301" t="s">
        <v>93</v>
      </c>
      <c r="AT342" s="12">
        <v>26</v>
      </c>
      <c r="AU342" s="12">
        <v>16</v>
      </c>
      <c r="AV342" s="12" t="s">
        <v>3923</v>
      </c>
      <c r="AW342" s="30" t="s">
        <v>3945</v>
      </c>
      <c r="AX342" s="12"/>
      <c r="AY342" s="12"/>
      <c r="AZ342" s="12"/>
      <c r="BA342" s="12"/>
      <c r="BB342" s="12"/>
      <c r="BC342" s="12"/>
      <c r="BD342" s="209">
        <v>41</v>
      </c>
      <c r="BE342" s="210">
        <v>60.5</v>
      </c>
      <c r="BF342" s="210">
        <v>41.4</v>
      </c>
      <c r="BG342" s="210">
        <v>66.599999999999994</v>
      </c>
      <c r="BH342" s="210">
        <v>39.700000000000003</v>
      </c>
      <c r="BI342" s="210">
        <v>66.599999999999994</v>
      </c>
      <c r="BJ342" s="210">
        <v>33.4</v>
      </c>
      <c r="BK342" s="211">
        <v>66.8</v>
      </c>
      <c r="BL342" s="36" t="s">
        <v>264</v>
      </c>
      <c r="BM342" s="8" t="s">
        <v>940</v>
      </c>
      <c r="BN342" s="8" t="s">
        <v>940</v>
      </c>
      <c r="BO342" s="8" t="s">
        <v>2772</v>
      </c>
      <c r="BP342" s="334" t="s">
        <v>3394</v>
      </c>
      <c r="BQ342" s="300" t="s">
        <v>2544</v>
      </c>
      <c r="BR342" s="300" t="s">
        <v>3016</v>
      </c>
      <c r="BS342" s="300"/>
      <c r="BT342" s="349" t="s">
        <v>2978</v>
      </c>
      <c r="BU342" s="337"/>
      <c r="BV342" s="337"/>
      <c r="BW342" s="337"/>
      <c r="BX342" s="337"/>
      <c r="BY342" s="338"/>
      <c r="BZ342" s="338" t="s">
        <v>2467</v>
      </c>
      <c r="CA342" s="338" t="s">
        <v>2468</v>
      </c>
      <c r="CB342" s="348"/>
      <c r="CC342" s="339"/>
      <c r="CD342" s="339"/>
      <c r="CE342" s="339"/>
      <c r="CF342" s="339"/>
      <c r="CG342" s="339"/>
      <c r="CH342" s="347"/>
      <c r="CI342" s="340"/>
      <c r="CJ342" s="340"/>
      <c r="CK342" s="340"/>
      <c r="CL342" s="340"/>
      <c r="CM342" s="340"/>
      <c r="CN342" s="340"/>
      <c r="CO342" s="340"/>
      <c r="CP342" s="340"/>
      <c r="CQ342" s="52" t="s">
        <v>1147</v>
      </c>
      <c r="CR342" s="9" t="s">
        <v>1111</v>
      </c>
      <c r="CS342" s="9" t="s">
        <v>1314</v>
      </c>
      <c r="CT342" s="22" t="s">
        <v>996</v>
      </c>
      <c r="CU342" s="54" t="s">
        <v>970</v>
      </c>
      <c r="CV342" s="68" t="s">
        <v>130</v>
      </c>
      <c r="CW342" s="68" t="s">
        <v>938</v>
      </c>
      <c r="CX342" s="68" t="s">
        <v>128</v>
      </c>
      <c r="CY342" s="68" t="s">
        <v>1140</v>
      </c>
      <c r="CZ342" s="68" t="s">
        <v>958</v>
      </c>
      <c r="DA342" s="68"/>
      <c r="DB342" s="68" t="s">
        <v>1017</v>
      </c>
      <c r="DC342" s="56" t="s">
        <v>129</v>
      </c>
      <c r="DD342" s="13"/>
      <c r="DE342" s="13" t="s">
        <v>957</v>
      </c>
      <c r="DF342" s="13" t="s">
        <v>1227</v>
      </c>
      <c r="DG342" s="13"/>
      <c r="DH342" s="47" t="s">
        <v>141</v>
      </c>
      <c r="DI342" s="60" t="s">
        <v>1257</v>
      </c>
      <c r="DJ342" s="64" t="s">
        <v>1354</v>
      </c>
      <c r="DK342" s="301" t="s">
        <v>1328</v>
      </c>
      <c r="DL342" s="301" t="s">
        <v>1355</v>
      </c>
      <c r="DM342" s="302" t="s">
        <v>1356</v>
      </c>
      <c r="DN342" s="67" t="s">
        <v>187</v>
      </c>
      <c r="DO342" s="15" t="s">
        <v>188</v>
      </c>
      <c r="DP342" s="15" t="s">
        <v>934</v>
      </c>
      <c r="DQ342" s="15" t="s">
        <v>3759</v>
      </c>
      <c r="DR342" s="2"/>
    </row>
    <row r="343" spans="2:122">
      <c r="B343" s="299">
        <v>101170963</v>
      </c>
      <c r="C343" s="9" t="s">
        <v>1007</v>
      </c>
      <c r="D343" s="9" t="s">
        <v>1029</v>
      </c>
      <c r="E343" s="8">
        <v>2010</v>
      </c>
      <c r="F343" s="9" t="s">
        <v>3640</v>
      </c>
      <c r="G343" s="22" t="s">
        <v>1234</v>
      </c>
      <c r="H343" s="304">
        <v>30830</v>
      </c>
      <c r="I343" s="305">
        <v>28006</v>
      </c>
      <c r="J343" s="68" t="s">
        <v>1312</v>
      </c>
      <c r="K343" s="69" t="s">
        <v>1313</v>
      </c>
      <c r="L343" s="37" t="s">
        <v>3609</v>
      </c>
      <c r="M343" s="138">
        <v>4</v>
      </c>
      <c r="N343" s="10">
        <v>6</v>
      </c>
      <c r="O343" s="207">
        <v>231.7</v>
      </c>
      <c r="P343" s="207">
        <v>78.900000000000006</v>
      </c>
      <c r="Q343" s="207">
        <v>75.900000000000006</v>
      </c>
      <c r="R343" s="207">
        <v>144.5</v>
      </c>
      <c r="S343" s="207">
        <v>67</v>
      </c>
      <c r="T343" s="207">
        <v>67</v>
      </c>
      <c r="U343" s="207">
        <v>8.6999999999999993</v>
      </c>
      <c r="V343" s="207">
        <v>23.7</v>
      </c>
      <c r="W343" s="207">
        <v>20.7</v>
      </c>
      <c r="X343" s="207">
        <v>47</v>
      </c>
      <c r="Y343" s="116"/>
      <c r="Z343" s="207"/>
      <c r="AA343" s="207"/>
      <c r="AB343" s="207"/>
      <c r="AC343" s="10">
        <v>5384</v>
      </c>
      <c r="AD343" s="10">
        <v>6850</v>
      </c>
      <c r="AE343" s="10">
        <v>1440</v>
      </c>
      <c r="AF343" s="27">
        <v>9400</v>
      </c>
      <c r="AG343" s="39" t="s">
        <v>184</v>
      </c>
      <c r="AH343" s="205">
        <v>4.5999999999999996</v>
      </c>
      <c r="AI343" s="11">
        <v>248</v>
      </c>
      <c r="AJ343" s="11">
        <v>4750</v>
      </c>
      <c r="AK343" s="11">
        <v>294</v>
      </c>
      <c r="AL343" s="11">
        <v>4000</v>
      </c>
      <c r="AM343" s="11">
        <v>16</v>
      </c>
      <c r="AN343" s="11"/>
      <c r="AO343" s="11" t="s">
        <v>100</v>
      </c>
      <c r="AP343" s="14" t="s">
        <v>133</v>
      </c>
      <c r="AQ343" s="49" t="s">
        <v>97</v>
      </c>
      <c r="AR343" s="40" t="s">
        <v>92</v>
      </c>
      <c r="AS343" s="301" t="s">
        <v>93</v>
      </c>
      <c r="AT343" s="12">
        <v>36</v>
      </c>
      <c r="AU343" s="12">
        <v>16</v>
      </c>
      <c r="AV343" s="12" t="s">
        <v>3828</v>
      </c>
      <c r="AW343" s="30" t="s">
        <v>3973</v>
      </c>
      <c r="AX343" s="12"/>
      <c r="AY343" s="12"/>
      <c r="AZ343" s="12"/>
      <c r="BA343" s="12"/>
      <c r="BB343" s="12"/>
      <c r="BC343" s="12"/>
      <c r="BD343" s="209">
        <v>41</v>
      </c>
      <c r="BE343" s="210">
        <v>60.5</v>
      </c>
      <c r="BF343" s="210">
        <v>41.4</v>
      </c>
      <c r="BG343" s="210">
        <v>66.599999999999994</v>
      </c>
      <c r="BH343" s="210">
        <v>39.700000000000003</v>
      </c>
      <c r="BI343" s="210">
        <v>66.599999999999994</v>
      </c>
      <c r="BJ343" s="210">
        <v>33.4</v>
      </c>
      <c r="BK343" s="211">
        <v>66.8</v>
      </c>
      <c r="BL343" s="36" t="s">
        <v>264</v>
      </c>
      <c r="BM343" s="8" t="s">
        <v>940</v>
      </c>
      <c r="BN343" s="8" t="s">
        <v>940</v>
      </c>
      <c r="BO343" s="8" t="s">
        <v>2772</v>
      </c>
      <c r="BP343" s="334" t="s">
        <v>3395</v>
      </c>
      <c r="BQ343" s="300" t="s">
        <v>2544</v>
      </c>
      <c r="BR343" s="300" t="s">
        <v>3016</v>
      </c>
      <c r="BS343" s="300"/>
      <c r="BT343" s="349" t="s">
        <v>2978</v>
      </c>
      <c r="BU343" s="337"/>
      <c r="BV343" s="337"/>
      <c r="BW343" s="337"/>
      <c r="BX343" s="337"/>
      <c r="BY343" s="338"/>
      <c r="BZ343" s="338" t="s">
        <v>2467</v>
      </c>
      <c r="CA343" s="338" t="s">
        <v>2468</v>
      </c>
      <c r="CB343" s="348"/>
      <c r="CC343" s="339"/>
      <c r="CD343" s="339"/>
      <c r="CE343" s="339"/>
      <c r="CF343" s="339"/>
      <c r="CG343" s="339"/>
      <c r="CH343" s="347"/>
      <c r="CI343" s="340"/>
      <c r="CJ343" s="340"/>
      <c r="CK343" s="340"/>
      <c r="CL343" s="340"/>
      <c r="CM343" s="340"/>
      <c r="CN343" s="340"/>
      <c r="CO343" s="340"/>
      <c r="CP343" s="340"/>
      <c r="CQ343" s="52" t="s">
        <v>1147</v>
      </c>
      <c r="CR343" s="9" t="s">
        <v>1113</v>
      </c>
      <c r="CS343" s="9" t="s">
        <v>1314</v>
      </c>
      <c r="CT343" s="22" t="s">
        <v>996</v>
      </c>
      <c r="CU343" s="54" t="s">
        <v>970</v>
      </c>
      <c r="CV343" s="68" t="s">
        <v>130</v>
      </c>
      <c r="CW343" s="68" t="s">
        <v>938</v>
      </c>
      <c r="CX343" s="68" t="s">
        <v>128</v>
      </c>
      <c r="CY343" s="68" t="s">
        <v>1140</v>
      </c>
      <c r="CZ343" s="68" t="s">
        <v>958</v>
      </c>
      <c r="DA343" s="68"/>
      <c r="DB343" s="68" t="s">
        <v>1017</v>
      </c>
      <c r="DC343" s="56" t="s">
        <v>129</v>
      </c>
      <c r="DD343" s="13"/>
      <c r="DE343" s="13" t="s">
        <v>957</v>
      </c>
      <c r="DF343" s="13" t="s">
        <v>1330</v>
      </c>
      <c r="DG343" s="13"/>
      <c r="DH343" s="47" t="s">
        <v>141</v>
      </c>
      <c r="DI343" s="60" t="s">
        <v>1257</v>
      </c>
      <c r="DJ343" s="64" t="s">
        <v>1357</v>
      </c>
      <c r="DK343" s="301" t="s">
        <v>1328</v>
      </c>
      <c r="DL343" s="301" t="s">
        <v>1355</v>
      </c>
      <c r="DM343" s="302" t="s">
        <v>1358</v>
      </c>
      <c r="DN343" s="67" t="s">
        <v>187</v>
      </c>
      <c r="DO343" s="15" t="s">
        <v>188</v>
      </c>
      <c r="DP343" s="15" t="s">
        <v>934</v>
      </c>
      <c r="DQ343" s="15" t="s">
        <v>3759</v>
      </c>
      <c r="DR343" s="2"/>
    </row>
    <row r="344" spans="2:122">
      <c r="B344" s="299">
        <v>101170964</v>
      </c>
      <c r="C344" s="9" t="s">
        <v>1007</v>
      </c>
      <c r="D344" s="9" t="s">
        <v>1029</v>
      </c>
      <c r="E344" s="8">
        <v>2010</v>
      </c>
      <c r="F344" s="9" t="s">
        <v>3636</v>
      </c>
      <c r="G344" s="22" t="s">
        <v>1261</v>
      </c>
      <c r="H344" s="304">
        <v>29795</v>
      </c>
      <c r="I344" s="305">
        <v>27087</v>
      </c>
      <c r="J344" s="68" t="s">
        <v>1333</v>
      </c>
      <c r="K344" s="69" t="s">
        <v>1334</v>
      </c>
      <c r="L344" s="37" t="s">
        <v>3609</v>
      </c>
      <c r="M344" s="138">
        <v>4</v>
      </c>
      <c r="N344" s="10">
        <v>6</v>
      </c>
      <c r="O344" s="207">
        <v>231.7</v>
      </c>
      <c r="P344" s="207">
        <v>78.900000000000006</v>
      </c>
      <c r="Q344" s="207">
        <v>71.5</v>
      </c>
      <c r="R344" s="207">
        <v>144.5</v>
      </c>
      <c r="S344" s="207">
        <v>67</v>
      </c>
      <c r="T344" s="207">
        <v>67</v>
      </c>
      <c r="U344" s="207">
        <v>8.1999999999999993</v>
      </c>
      <c r="V344" s="207">
        <v>21.1</v>
      </c>
      <c r="W344" s="207">
        <v>18.8</v>
      </c>
      <c r="X344" s="207">
        <v>47</v>
      </c>
      <c r="Y344" s="116"/>
      <c r="Z344" s="207"/>
      <c r="AA344" s="207"/>
      <c r="AB344" s="207"/>
      <c r="AC344" s="10">
        <v>5127</v>
      </c>
      <c r="AD344" s="10">
        <v>6800</v>
      </c>
      <c r="AE344" s="10">
        <v>1650</v>
      </c>
      <c r="AF344" s="27">
        <v>9800</v>
      </c>
      <c r="AG344" s="39" t="s">
        <v>184</v>
      </c>
      <c r="AH344" s="205">
        <v>4.5999999999999996</v>
      </c>
      <c r="AI344" s="11">
        <v>292</v>
      </c>
      <c r="AJ344" s="11">
        <v>5700</v>
      </c>
      <c r="AK344" s="11">
        <v>320</v>
      </c>
      <c r="AL344" s="11">
        <v>4000</v>
      </c>
      <c r="AM344" s="11">
        <v>24</v>
      </c>
      <c r="AN344" s="11"/>
      <c r="AO344" s="11" t="s">
        <v>100</v>
      </c>
      <c r="AP344" s="14" t="s">
        <v>146</v>
      </c>
      <c r="AQ344" s="49" t="s">
        <v>196</v>
      </c>
      <c r="AR344" s="40" t="s">
        <v>92</v>
      </c>
      <c r="AS344" s="301" t="s">
        <v>93</v>
      </c>
      <c r="AT344" s="12">
        <v>26</v>
      </c>
      <c r="AU344" s="12">
        <v>17</v>
      </c>
      <c r="AV344" s="12" t="s">
        <v>3805</v>
      </c>
      <c r="AW344" s="30" t="s">
        <v>3803</v>
      </c>
      <c r="AX344" s="12"/>
      <c r="AY344" s="12"/>
      <c r="AZ344" s="12"/>
      <c r="BA344" s="12"/>
      <c r="BB344" s="12"/>
      <c r="BC344" s="12"/>
      <c r="BD344" s="209">
        <v>41</v>
      </c>
      <c r="BE344" s="210">
        <v>60.5</v>
      </c>
      <c r="BF344" s="210">
        <v>41.4</v>
      </c>
      <c r="BG344" s="210">
        <v>66.599999999999994</v>
      </c>
      <c r="BH344" s="210">
        <v>39.700000000000003</v>
      </c>
      <c r="BI344" s="210">
        <v>66.599999999999994</v>
      </c>
      <c r="BJ344" s="210">
        <v>33.4</v>
      </c>
      <c r="BK344" s="211">
        <v>66.8</v>
      </c>
      <c r="BL344" s="36" t="s">
        <v>264</v>
      </c>
      <c r="BM344" s="8" t="s">
        <v>940</v>
      </c>
      <c r="BN344" s="8" t="s">
        <v>940</v>
      </c>
      <c r="BO344" s="8" t="s">
        <v>2772</v>
      </c>
      <c r="BP344" s="334" t="s">
        <v>3396</v>
      </c>
      <c r="BQ344" s="300" t="s">
        <v>2544</v>
      </c>
      <c r="BR344" s="300" t="s">
        <v>3016</v>
      </c>
      <c r="BS344" s="300"/>
      <c r="BT344" s="349" t="s">
        <v>2978</v>
      </c>
      <c r="BU344" s="337"/>
      <c r="BV344" s="337"/>
      <c r="BW344" s="337"/>
      <c r="BX344" s="337"/>
      <c r="BY344" s="338"/>
      <c r="BZ344" s="338" t="s">
        <v>2467</v>
      </c>
      <c r="CA344" s="338" t="s">
        <v>2468</v>
      </c>
      <c r="CB344" s="348"/>
      <c r="CC344" s="339"/>
      <c r="CD344" s="339"/>
      <c r="CE344" s="339"/>
      <c r="CF344" s="339"/>
      <c r="CG344" s="339"/>
      <c r="CH344" s="347"/>
      <c r="CI344" s="340"/>
      <c r="CJ344" s="340"/>
      <c r="CK344" s="340"/>
      <c r="CL344" s="340"/>
      <c r="CM344" s="340"/>
      <c r="CN344" s="340"/>
      <c r="CO344" s="340"/>
      <c r="CP344" s="340"/>
      <c r="CQ344" s="52" t="s">
        <v>1038</v>
      </c>
      <c r="CR344" s="9" t="s">
        <v>1263</v>
      </c>
      <c r="CS344" s="9" t="s">
        <v>1314</v>
      </c>
      <c r="CT344" s="22" t="s">
        <v>996</v>
      </c>
      <c r="CU344" s="54" t="s">
        <v>974</v>
      </c>
      <c r="CV344" s="68" t="s">
        <v>130</v>
      </c>
      <c r="CW344" s="68" t="s">
        <v>136</v>
      </c>
      <c r="CX344" s="68" t="s">
        <v>203</v>
      </c>
      <c r="CY344" s="68" t="s">
        <v>1026</v>
      </c>
      <c r="CZ344" s="68" t="s">
        <v>950</v>
      </c>
      <c r="DA344" s="68"/>
      <c r="DB344" s="68" t="s">
        <v>1017</v>
      </c>
      <c r="DC344" s="56" t="s">
        <v>1013</v>
      </c>
      <c r="DD344" s="13"/>
      <c r="DE344" s="13" t="s">
        <v>946</v>
      </c>
      <c r="DF344" s="13" t="s">
        <v>1256</v>
      </c>
      <c r="DG344" s="13"/>
      <c r="DH344" s="47" t="s">
        <v>141</v>
      </c>
      <c r="DI344" s="60" t="s">
        <v>1359</v>
      </c>
      <c r="DJ344" s="64" t="s">
        <v>1360</v>
      </c>
      <c r="DK344" s="301" t="s">
        <v>1361</v>
      </c>
      <c r="DL344" s="301" t="s">
        <v>1362</v>
      </c>
      <c r="DM344" s="302" t="s">
        <v>1363</v>
      </c>
      <c r="DN344" s="67" t="s">
        <v>187</v>
      </c>
      <c r="DO344" s="15" t="s">
        <v>188</v>
      </c>
      <c r="DP344" s="15" t="s">
        <v>934</v>
      </c>
      <c r="DQ344" s="15" t="s">
        <v>3759</v>
      </c>
      <c r="DR344" s="2"/>
    </row>
    <row r="345" spans="2:122">
      <c r="B345" s="299">
        <v>101170965</v>
      </c>
      <c r="C345" s="9" t="s">
        <v>1007</v>
      </c>
      <c r="D345" s="9" t="s">
        <v>1029</v>
      </c>
      <c r="E345" s="8">
        <v>2010</v>
      </c>
      <c r="F345" s="9" t="s">
        <v>3636</v>
      </c>
      <c r="G345" s="22" t="s">
        <v>1265</v>
      </c>
      <c r="H345" s="304">
        <v>30095</v>
      </c>
      <c r="I345" s="305">
        <v>27353</v>
      </c>
      <c r="J345" s="68" t="s">
        <v>1333</v>
      </c>
      <c r="K345" s="69" t="s">
        <v>1334</v>
      </c>
      <c r="L345" s="37" t="s">
        <v>3609</v>
      </c>
      <c r="M345" s="138">
        <v>4</v>
      </c>
      <c r="N345" s="10">
        <v>6</v>
      </c>
      <c r="O345" s="207">
        <v>250.3</v>
      </c>
      <c r="P345" s="207">
        <v>78.900000000000006</v>
      </c>
      <c r="Q345" s="207">
        <v>75.900000000000006</v>
      </c>
      <c r="R345" s="207">
        <v>163.19999999999999</v>
      </c>
      <c r="S345" s="207">
        <v>67</v>
      </c>
      <c r="T345" s="207">
        <v>67</v>
      </c>
      <c r="U345" s="207">
        <v>9.4</v>
      </c>
      <c r="V345" s="207">
        <v>22.4</v>
      </c>
      <c r="W345" s="207">
        <v>17.3</v>
      </c>
      <c r="X345" s="207">
        <v>52.3</v>
      </c>
      <c r="Y345" s="116"/>
      <c r="Z345" s="207"/>
      <c r="AA345" s="207"/>
      <c r="AB345" s="207"/>
      <c r="AC345" s="10">
        <v>5516</v>
      </c>
      <c r="AD345" s="10">
        <v>8200</v>
      </c>
      <c r="AE345" s="10">
        <v>2650</v>
      </c>
      <c r="AF345" s="27">
        <v>11300</v>
      </c>
      <c r="AG345" s="39" t="s">
        <v>184</v>
      </c>
      <c r="AH345" s="205">
        <v>5.4</v>
      </c>
      <c r="AI345" s="11">
        <v>310</v>
      </c>
      <c r="AJ345" s="11">
        <v>5000</v>
      </c>
      <c r="AK345" s="11">
        <v>365</v>
      </c>
      <c r="AL345" s="11">
        <v>3500</v>
      </c>
      <c r="AM345" s="11">
        <v>24</v>
      </c>
      <c r="AN345" s="11" t="s">
        <v>99</v>
      </c>
      <c r="AO345" s="11" t="s">
        <v>100</v>
      </c>
      <c r="AP345" s="14" t="s">
        <v>146</v>
      </c>
      <c r="AQ345" s="49" t="s">
        <v>196</v>
      </c>
      <c r="AR345" s="40" t="s">
        <v>92</v>
      </c>
      <c r="AS345" s="301" t="s">
        <v>919</v>
      </c>
      <c r="AT345" s="12">
        <v>26</v>
      </c>
      <c r="AU345" s="12">
        <v>16</v>
      </c>
      <c r="AV345" s="12" t="s">
        <v>3830</v>
      </c>
      <c r="AW345" s="30" t="s">
        <v>3928</v>
      </c>
      <c r="AX345" s="12"/>
      <c r="AY345" s="12"/>
      <c r="AZ345" s="12"/>
      <c r="BA345" s="12"/>
      <c r="BB345" s="12"/>
      <c r="BC345" s="12"/>
      <c r="BD345" s="209">
        <v>41</v>
      </c>
      <c r="BE345" s="210">
        <v>60.5</v>
      </c>
      <c r="BF345" s="210">
        <v>41.4</v>
      </c>
      <c r="BG345" s="210">
        <v>66.599999999999994</v>
      </c>
      <c r="BH345" s="210">
        <v>39.700000000000003</v>
      </c>
      <c r="BI345" s="210">
        <v>66.599999999999994</v>
      </c>
      <c r="BJ345" s="210">
        <v>33.4</v>
      </c>
      <c r="BK345" s="211">
        <v>66.8</v>
      </c>
      <c r="BL345" s="36" t="s">
        <v>264</v>
      </c>
      <c r="BM345" s="8" t="s">
        <v>940</v>
      </c>
      <c r="BN345" s="8" t="s">
        <v>940</v>
      </c>
      <c r="BO345" s="8" t="s">
        <v>2772</v>
      </c>
      <c r="BP345" s="334" t="s">
        <v>3397</v>
      </c>
      <c r="BQ345" s="300" t="s">
        <v>2544</v>
      </c>
      <c r="BR345" s="300" t="s">
        <v>3016</v>
      </c>
      <c r="BS345" s="300"/>
      <c r="BT345" s="349" t="s">
        <v>2978</v>
      </c>
      <c r="BU345" s="337"/>
      <c r="BV345" s="337"/>
      <c r="BW345" s="337"/>
      <c r="BX345" s="337"/>
      <c r="BY345" s="338"/>
      <c r="BZ345" s="338" t="s">
        <v>2467</v>
      </c>
      <c r="CA345" s="338" t="s">
        <v>2468</v>
      </c>
      <c r="CB345" s="348"/>
      <c r="CC345" s="339"/>
      <c r="CD345" s="339"/>
      <c r="CE345" s="339"/>
      <c r="CF345" s="339"/>
      <c r="CG345" s="339"/>
      <c r="CH345" s="347"/>
      <c r="CI345" s="340"/>
      <c r="CJ345" s="340"/>
      <c r="CK345" s="340"/>
      <c r="CL345" s="340"/>
      <c r="CM345" s="340"/>
      <c r="CN345" s="340"/>
      <c r="CO345" s="340"/>
      <c r="CP345" s="340"/>
      <c r="CQ345" s="52" t="s">
        <v>1038</v>
      </c>
      <c r="CR345" s="9" t="s">
        <v>1350</v>
      </c>
      <c r="CS345" s="9" t="s">
        <v>1314</v>
      </c>
      <c r="CT345" s="22" t="s">
        <v>996</v>
      </c>
      <c r="CU345" s="54" t="s">
        <v>974</v>
      </c>
      <c r="CV345" s="68" t="s">
        <v>130</v>
      </c>
      <c r="CW345" s="68" t="s">
        <v>136</v>
      </c>
      <c r="CX345" s="68" t="s">
        <v>203</v>
      </c>
      <c r="CY345" s="68" t="s">
        <v>1026</v>
      </c>
      <c r="CZ345" s="68" t="s">
        <v>950</v>
      </c>
      <c r="DA345" s="68"/>
      <c r="DB345" s="68" t="s">
        <v>1017</v>
      </c>
      <c r="DC345" s="56" t="s">
        <v>1013</v>
      </c>
      <c r="DD345" s="13"/>
      <c r="DE345" s="13" t="s">
        <v>977</v>
      </c>
      <c r="DF345" s="13" t="s">
        <v>1266</v>
      </c>
      <c r="DG345" s="13"/>
      <c r="DH345" s="47" t="s">
        <v>923</v>
      </c>
      <c r="DI345" s="60" t="s">
        <v>1359</v>
      </c>
      <c r="DJ345" s="64" t="s">
        <v>1364</v>
      </c>
      <c r="DK345" s="301" t="s">
        <v>1365</v>
      </c>
      <c r="DL345" s="301" t="s">
        <v>1362</v>
      </c>
      <c r="DM345" s="302" t="s">
        <v>1319</v>
      </c>
      <c r="DN345" s="67" t="s">
        <v>187</v>
      </c>
      <c r="DO345" s="15" t="s">
        <v>188</v>
      </c>
      <c r="DP345" s="15" t="s">
        <v>934</v>
      </c>
      <c r="DQ345" s="15" t="s">
        <v>3759</v>
      </c>
      <c r="DR345" s="2"/>
    </row>
    <row r="346" spans="2:122">
      <c r="B346" s="299">
        <v>101170966</v>
      </c>
      <c r="C346" s="9" t="s">
        <v>1007</v>
      </c>
      <c r="D346" s="9" t="s">
        <v>1029</v>
      </c>
      <c r="E346" s="8">
        <v>2010</v>
      </c>
      <c r="F346" s="9" t="s">
        <v>3636</v>
      </c>
      <c r="G346" s="22" t="s">
        <v>1268</v>
      </c>
      <c r="H346" s="304">
        <v>32940</v>
      </c>
      <c r="I346" s="305">
        <v>29870</v>
      </c>
      <c r="J346" s="68" t="s">
        <v>1333</v>
      </c>
      <c r="K346" s="69" t="s">
        <v>1334</v>
      </c>
      <c r="L346" s="37" t="s">
        <v>3609</v>
      </c>
      <c r="M346" s="138">
        <v>4</v>
      </c>
      <c r="N346" s="10">
        <v>6</v>
      </c>
      <c r="O346" s="207">
        <v>231.7</v>
      </c>
      <c r="P346" s="207">
        <v>78.900000000000006</v>
      </c>
      <c r="Q346" s="207">
        <v>75.900000000000006</v>
      </c>
      <c r="R346" s="207">
        <v>144.5</v>
      </c>
      <c r="S346" s="207">
        <v>67</v>
      </c>
      <c r="T346" s="207">
        <v>67</v>
      </c>
      <c r="U346" s="207">
        <v>8.6999999999999993</v>
      </c>
      <c r="V346" s="207">
        <v>23.7</v>
      </c>
      <c r="W346" s="207">
        <v>20.7</v>
      </c>
      <c r="X346" s="207">
        <v>47</v>
      </c>
      <c r="Y346" s="116"/>
      <c r="Z346" s="207"/>
      <c r="AA346" s="207"/>
      <c r="AB346" s="207"/>
      <c r="AC346" s="10">
        <v>5434</v>
      </c>
      <c r="AD346" s="10">
        <v>6950</v>
      </c>
      <c r="AE346" s="10">
        <v>1490</v>
      </c>
      <c r="AF346" s="27">
        <v>11200</v>
      </c>
      <c r="AG346" s="39" t="s">
        <v>184</v>
      </c>
      <c r="AH346" s="205">
        <v>4.5999999999999996</v>
      </c>
      <c r="AI346" s="11">
        <v>292</v>
      </c>
      <c r="AJ346" s="11">
        <v>5700</v>
      </c>
      <c r="AK346" s="11">
        <v>320</v>
      </c>
      <c r="AL346" s="11">
        <v>4000</v>
      </c>
      <c r="AM346" s="11">
        <v>24</v>
      </c>
      <c r="AN346" s="11"/>
      <c r="AO346" s="11" t="s">
        <v>100</v>
      </c>
      <c r="AP346" s="14" t="s">
        <v>133</v>
      </c>
      <c r="AQ346" s="49" t="s">
        <v>196</v>
      </c>
      <c r="AR346" s="40" t="s">
        <v>92</v>
      </c>
      <c r="AS346" s="301" t="s">
        <v>93</v>
      </c>
      <c r="AT346" s="12">
        <v>36</v>
      </c>
      <c r="AU346" s="12">
        <v>16</v>
      </c>
      <c r="AV346" s="12" t="s">
        <v>3830</v>
      </c>
      <c r="AW346" s="30" t="s">
        <v>3974</v>
      </c>
      <c r="AX346" s="12"/>
      <c r="AY346" s="12"/>
      <c r="AZ346" s="12"/>
      <c r="BA346" s="12"/>
      <c r="BB346" s="12"/>
      <c r="BC346" s="12"/>
      <c r="BD346" s="209">
        <v>41</v>
      </c>
      <c r="BE346" s="210">
        <v>60.5</v>
      </c>
      <c r="BF346" s="210">
        <v>41.4</v>
      </c>
      <c r="BG346" s="210">
        <v>66.599999999999994</v>
      </c>
      <c r="BH346" s="210">
        <v>39.700000000000003</v>
      </c>
      <c r="BI346" s="210">
        <v>66.599999999999994</v>
      </c>
      <c r="BJ346" s="210">
        <v>33.4</v>
      </c>
      <c r="BK346" s="211">
        <v>66.8</v>
      </c>
      <c r="BL346" s="36" t="s">
        <v>264</v>
      </c>
      <c r="BM346" s="8" t="s">
        <v>940</v>
      </c>
      <c r="BN346" s="8" t="s">
        <v>940</v>
      </c>
      <c r="BO346" s="8" t="s">
        <v>2772</v>
      </c>
      <c r="BP346" s="334" t="s">
        <v>3398</v>
      </c>
      <c r="BQ346" s="300" t="s">
        <v>2544</v>
      </c>
      <c r="BR346" s="300" t="s">
        <v>3016</v>
      </c>
      <c r="BS346" s="300"/>
      <c r="BT346" s="349" t="s">
        <v>2978</v>
      </c>
      <c r="BU346" s="337"/>
      <c r="BV346" s="337"/>
      <c r="BW346" s="337"/>
      <c r="BX346" s="337"/>
      <c r="BY346" s="338"/>
      <c r="BZ346" s="338" t="s">
        <v>2467</v>
      </c>
      <c r="CA346" s="338" t="s">
        <v>2468</v>
      </c>
      <c r="CB346" s="348"/>
      <c r="CC346" s="339"/>
      <c r="CD346" s="339"/>
      <c r="CE346" s="339"/>
      <c r="CF346" s="339"/>
      <c r="CG346" s="339"/>
      <c r="CH346" s="347"/>
      <c r="CI346" s="340"/>
      <c r="CJ346" s="340"/>
      <c r="CK346" s="340"/>
      <c r="CL346" s="340"/>
      <c r="CM346" s="340"/>
      <c r="CN346" s="340"/>
      <c r="CO346" s="340"/>
      <c r="CP346" s="340"/>
      <c r="CQ346" s="52" t="s">
        <v>1038</v>
      </c>
      <c r="CR346" s="9" t="s">
        <v>1269</v>
      </c>
      <c r="CS346" s="9" t="s">
        <v>1314</v>
      </c>
      <c r="CT346" s="22" t="s">
        <v>996</v>
      </c>
      <c r="CU346" s="54" t="s">
        <v>974</v>
      </c>
      <c r="CV346" s="68" t="s">
        <v>130</v>
      </c>
      <c r="CW346" s="68" t="s">
        <v>136</v>
      </c>
      <c r="CX346" s="68" t="s">
        <v>203</v>
      </c>
      <c r="CY346" s="68" t="s">
        <v>1026</v>
      </c>
      <c r="CZ346" s="68" t="s">
        <v>950</v>
      </c>
      <c r="DA346" s="68"/>
      <c r="DB346" s="68" t="s">
        <v>1017</v>
      </c>
      <c r="DC346" s="56" t="s">
        <v>1013</v>
      </c>
      <c r="DD346" s="13"/>
      <c r="DE346" s="13" t="s">
        <v>946</v>
      </c>
      <c r="DF346" s="13" t="s">
        <v>1256</v>
      </c>
      <c r="DG346" s="13"/>
      <c r="DH346" s="47" t="s">
        <v>141</v>
      </c>
      <c r="DI346" s="60" t="s">
        <v>1359</v>
      </c>
      <c r="DJ346" s="64" t="s">
        <v>1360</v>
      </c>
      <c r="DK346" s="301" t="s">
        <v>1366</v>
      </c>
      <c r="DL346" s="301" t="s">
        <v>1362</v>
      </c>
      <c r="DM346" s="302" t="s">
        <v>1367</v>
      </c>
      <c r="DN346" s="67" t="s">
        <v>187</v>
      </c>
      <c r="DO346" s="15" t="s">
        <v>188</v>
      </c>
      <c r="DP346" s="15" t="s">
        <v>934</v>
      </c>
      <c r="DQ346" s="15" t="s">
        <v>3759</v>
      </c>
      <c r="DR346" s="2"/>
    </row>
    <row r="347" spans="2:122">
      <c r="B347" s="299">
        <v>101170967</v>
      </c>
      <c r="C347" s="9" t="s">
        <v>1007</v>
      </c>
      <c r="D347" s="9" t="s">
        <v>1029</v>
      </c>
      <c r="E347" s="8">
        <v>2010</v>
      </c>
      <c r="F347" s="9" t="s">
        <v>3636</v>
      </c>
      <c r="G347" s="22" t="s">
        <v>1270</v>
      </c>
      <c r="H347" s="304">
        <v>33240</v>
      </c>
      <c r="I347" s="305">
        <v>30136</v>
      </c>
      <c r="J347" s="68" t="s">
        <v>1333</v>
      </c>
      <c r="K347" s="69" t="s">
        <v>1334</v>
      </c>
      <c r="L347" s="37" t="s">
        <v>3609</v>
      </c>
      <c r="M347" s="138">
        <v>4</v>
      </c>
      <c r="N347" s="10">
        <v>6</v>
      </c>
      <c r="O347" s="207">
        <v>250.3</v>
      </c>
      <c r="P347" s="207">
        <v>78.900000000000006</v>
      </c>
      <c r="Q347" s="207">
        <v>76.7</v>
      </c>
      <c r="R347" s="207">
        <v>163.19999999999999</v>
      </c>
      <c r="S347" s="207">
        <v>67</v>
      </c>
      <c r="T347" s="207">
        <v>67</v>
      </c>
      <c r="U347" s="207">
        <v>10</v>
      </c>
      <c r="V347" s="207">
        <v>25.5</v>
      </c>
      <c r="W347" s="207">
        <v>18.7</v>
      </c>
      <c r="X347" s="207">
        <v>52.3</v>
      </c>
      <c r="Y347" s="116"/>
      <c r="Z347" s="207"/>
      <c r="AA347" s="207"/>
      <c r="AB347" s="207"/>
      <c r="AC347" s="10">
        <v>5820</v>
      </c>
      <c r="AD347" s="10">
        <v>8200</v>
      </c>
      <c r="AE347" s="10">
        <v>2340</v>
      </c>
      <c r="AF347" s="27">
        <v>11000</v>
      </c>
      <c r="AG347" s="39" t="s">
        <v>184</v>
      </c>
      <c r="AH347" s="205">
        <v>5.4</v>
      </c>
      <c r="AI347" s="11">
        <v>310</v>
      </c>
      <c r="AJ347" s="11">
        <v>5000</v>
      </c>
      <c r="AK347" s="11">
        <v>365</v>
      </c>
      <c r="AL347" s="11">
        <v>3500</v>
      </c>
      <c r="AM347" s="11">
        <v>24</v>
      </c>
      <c r="AN347" s="11" t="s">
        <v>99</v>
      </c>
      <c r="AO347" s="11" t="s">
        <v>100</v>
      </c>
      <c r="AP347" s="14" t="s">
        <v>133</v>
      </c>
      <c r="AQ347" s="49" t="s">
        <v>196</v>
      </c>
      <c r="AR347" s="40" t="s">
        <v>92</v>
      </c>
      <c r="AS347" s="301" t="s">
        <v>919</v>
      </c>
      <c r="AT347" s="12">
        <v>36</v>
      </c>
      <c r="AU347" s="12">
        <v>15</v>
      </c>
      <c r="AV347" s="12" t="s">
        <v>3828</v>
      </c>
      <c r="AW347" s="30" t="s">
        <v>3973</v>
      </c>
      <c r="AX347" s="12"/>
      <c r="AY347" s="12"/>
      <c r="AZ347" s="12"/>
      <c r="BA347" s="12"/>
      <c r="BB347" s="12"/>
      <c r="BC347" s="12"/>
      <c r="BD347" s="209">
        <v>41</v>
      </c>
      <c r="BE347" s="210">
        <v>60.5</v>
      </c>
      <c r="BF347" s="210">
        <v>41.4</v>
      </c>
      <c r="BG347" s="210">
        <v>66.599999999999994</v>
      </c>
      <c r="BH347" s="210">
        <v>39.700000000000003</v>
      </c>
      <c r="BI347" s="210">
        <v>66.599999999999994</v>
      </c>
      <c r="BJ347" s="210">
        <v>33.4</v>
      </c>
      <c r="BK347" s="211">
        <v>66.8</v>
      </c>
      <c r="BL347" s="36" t="s">
        <v>264</v>
      </c>
      <c r="BM347" s="8" t="s">
        <v>940</v>
      </c>
      <c r="BN347" s="8" t="s">
        <v>940</v>
      </c>
      <c r="BO347" s="8" t="s">
        <v>2772</v>
      </c>
      <c r="BP347" s="334" t="s">
        <v>3399</v>
      </c>
      <c r="BQ347" s="300" t="s">
        <v>2544</v>
      </c>
      <c r="BR347" s="300" t="s">
        <v>3016</v>
      </c>
      <c r="BS347" s="300"/>
      <c r="BT347" s="349" t="s">
        <v>2978</v>
      </c>
      <c r="BU347" s="337"/>
      <c r="BV347" s="337"/>
      <c r="BW347" s="337"/>
      <c r="BX347" s="337"/>
      <c r="BY347" s="338"/>
      <c r="BZ347" s="338" t="s">
        <v>2467</v>
      </c>
      <c r="CA347" s="338" t="s">
        <v>2468</v>
      </c>
      <c r="CB347" s="348"/>
      <c r="CC347" s="339"/>
      <c r="CD347" s="339"/>
      <c r="CE347" s="339"/>
      <c r="CF347" s="339"/>
      <c r="CG347" s="339"/>
      <c r="CH347" s="347"/>
      <c r="CI347" s="340"/>
      <c r="CJ347" s="340"/>
      <c r="CK347" s="340"/>
      <c r="CL347" s="340"/>
      <c r="CM347" s="340"/>
      <c r="CN347" s="340"/>
      <c r="CO347" s="340"/>
      <c r="CP347" s="340"/>
      <c r="CQ347" s="52" t="s">
        <v>1038</v>
      </c>
      <c r="CR347" s="9" t="s">
        <v>1353</v>
      </c>
      <c r="CS347" s="9" t="s">
        <v>1314</v>
      </c>
      <c r="CT347" s="22" t="s">
        <v>996</v>
      </c>
      <c r="CU347" s="54" t="s">
        <v>974</v>
      </c>
      <c r="CV347" s="68" t="s">
        <v>130</v>
      </c>
      <c r="CW347" s="68" t="s">
        <v>136</v>
      </c>
      <c r="CX347" s="68" t="s">
        <v>203</v>
      </c>
      <c r="CY347" s="68" t="s">
        <v>1026</v>
      </c>
      <c r="CZ347" s="68" t="s">
        <v>950</v>
      </c>
      <c r="DA347" s="68"/>
      <c r="DB347" s="68" t="s">
        <v>1017</v>
      </c>
      <c r="DC347" s="56" t="s">
        <v>1013</v>
      </c>
      <c r="DD347" s="13"/>
      <c r="DE347" s="13" t="s">
        <v>977</v>
      </c>
      <c r="DF347" s="13" t="s">
        <v>1259</v>
      </c>
      <c r="DG347" s="13"/>
      <c r="DH347" s="47" t="s">
        <v>923</v>
      </c>
      <c r="DI347" s="60" t="s">
        <v>1359</v>
      </c>
      <c r="DJ347" s="64" t="s">
        <v>1368</v>
      </c>
      <c r="DK347" s="301" t="s">
        <v>1369</v>
      </c>
      <c r="DL347" s="301" t="s">
        <v>1362</v>
      </c>
      <c r="DM347" s="302" t="s">
        <v>1319</v>
      </c>
      <c r="DN347" s="67" t="s">
        <v>187</v>
      </c>
      <c r="DO347" s="15" t="s">
        <v>188</v>
      </c>
      <c r="DP347" s="15" t="s">
        <v>934</v>
      </c>
      <c r="DQ347" s="15" t="s">
        <v>3759</v>
      </c>
      <c r="DR347" s="2"/>
    </row>
    <row r="348" spans="2:122">
      <c r="B348" s="299">
        <v>101170971</v>
      </c>
      <c r="C348" s="9" t="s">
        <v>1007</v>
      </c>
      <c r="D348" s="9" t="s">
        <v>1029</v>
      </c>
      <c r="E348" s="8">
        <v>2010</v>
      </c>
      <c r="F348" s="9" t="s">
        <v>3669</v>
      </c>
      <c r="G348" s="22" t="s">
        <v>1370</v>
      </c>
      <c r="H348" s="304">
        <v>31680</v>
      </c>
      <c r="I348" s="305">
        <v>28755</v>
      </c>
      <c r="J348" s="68" t="s">
        <v>1371</v>
      </c>
      <c r="K348" s="69" t="s">
        <v>1000</v>
      </c>
      <c r="L348" s="37" t="s">
        <v>3609</v>
      </c>
      <c r="M348" s="138">
        <v>4</v>
      </c>
      <c r="N348" s="10">
        <v>6</v>
      </c>
      <c r="O348" s="207">
        <v>231.7</v>
      </c>
      <c r="P348" s="207">
        <v>78.900000000000006</v>
      </c>
      <c r="Q348" s="207">
        <v>71.5</v>
      </c>
      <c r="R348" s="207">
        <v>144.5</v>
      </c>
      <c r="S348" s="207">
        <v>67</v>
      </c>
      <c r="T348" s="207">
        <v>67</v>
      </c>
      <c r="U348" s="207">
        <v>8.1999999999999993</v>
      </c>
      <c r="V348" s="207">
        <v>21.1</v>
      </c>
      <c r="W348" s="207">
        <v>18.8</v>
      </c>
      <c r="X348" s="207">
        <v>47</v>
      </c>
      <c r="Y348" s="116"/>
      <c r="Z348" s="207"/>
      <c r="AA348" s="207"/>
      <c r="AB348" s="207"/>
      <c r="AC348" s="10">
        <v>5127</v>
      </c>
      <c r="AD348" s="10">
        <v>6800</v>
      </c>
      <c r="AE348" s="10">
        <v>1650</v>
      </c>
      <c r="AF348" s="27">
        <v>9800</v>
      </c>
      <c r="AG348" s="39" t="s">
        <v>184</v>
      </c>
      <c r="AH348" s="205">
        <v>4.5999999999999996</v>
      </c>
      <c r="AI348" s="11">
        <v>292</v>
      </c>
      <c r="AJ348" s="11">
        <v>5700</v>
      </c>
      <c r="AK348" s="11">
        <v>320</v>
      </c>
      <c r="AL348" s="11">
        <v>4000</v>
      </c>
      <c r="AM348" s="11">
        <v>24</v>
      </c>
      <c r="AN348" s="11"/>
      <c r="AO348" s="11" t="s">
        <v>100</v>
      </c>
      <c r="AP348" s="14" t="s">
        <v>146</v>
      </c>
      <c r="AQ348" s="49" t="s">
        <v>196</v>
      </c>
      <c r="AR348" s="40" t="s">
        <v>92</v>
      </c>
      <c r="AS348" s="301" t="s">
        <v>93</v>
      </c>
      <c r="AT348" s="12">
        <v>26</v>
      </c>
      <c r="AU348" s="12">
        <v>17</v>
      </c>
      <c r="AV348" s="12" t="s">
        <v>3805</v>
      </c>
      <c r="AW348" s="30" t="s">
        <v>3803</v>
      </c>
      <c r="AX348" s="12"/>
      <c r="AY348" s="12"/>
      <c r="AZ348" s="12"/>
      <c r="BA348" s="12"/>
      <c r="BB348" s="12"/>
      <c r="BC348" s="12"/>
      <c r="BD348" s="209">
        <v>41</v>
      </c>
      <c r="BE348" s="210">
        <v>60.5</v>
      </c>
      <c r="BF348" s="210">
        <v>41.4</v>
      </c>
      <c r="BG348" s="210">
        <v>66.599999999999994</v>
      </c>
      <c r="BH348" s="210">
        <v>39.700000000000003</v>
      </c>
      <c r="BI348" s="210">
        <v>66.599999999999994</v>
      </c>
      <c r="BJ348" s="210">
        <v>33.4</v>
      </c>
      <c r="BK348" s="211">
        <v>66.8</v>
      </c>
      <c r="BL348" s="36" t="s">
        <v>264</v>
      </c>
      <c r="BM348" s="8" t="s">
        <v>940</v>
      </c>
      <c r="BN348" s="8" t="s">
        <v>940</v>
      </c>
      <c r="BO348" s="8" t="s">
        <v>2772</v>
      </c>
      <c r="BP348" s="334" t="s">
        <v>3400</v>
      </c>
      <c r="BQ348" s="300" t="s">
        <v>2544</v>
      </c>
      <c r="BR348" s="300" t="s">
        <v>3016</v>
      </c>
      <c r="BS348" s="300"/>
      <c r="BT348" s="349" t="s">
        <v>2978</v>
      </c>
      <c r="BU348" s="337"/>
      <c r="BV348" s="337"/>
      <c r="BW348" s="337"/>
      <c r="BX348" s="337"/>
      <c r="BY348" s="338"/>
      <c r="BZ348" s="338" t="s">
        <v>2467</v>
      </c>
      <c r="CA348" s="338" t="s">
        <v>2468</v>
      </c>
      <c r="CB348" s="348"/>
      <c r="CC348" s="339"/>
      <c r="CD348" s="339"/>
      <c r="CE348" s="339"/>
      <c r="CF348" s="339"/>
      <c r="CG348" s="339"/>
      <c r="CH348" s="347"/>
      <c r="CI348" s="340"/>
      <c r="CJ348" s="340"/>
      <c r="CK348" s="340"/>
      <c r="CL348" s="340"/>
      <c r="CM348" s="340"/>
      <c r="CN348" s="340"/>
      <c r="CO348" s="340"/>
      <c r="CP348" s="340"/>
      <c r="CQ348" s="52" t="s">
        <v>1240</v>
      </c>
      <c r="CR348" s="9" t="s">
        <v>1263</v>
      </c>
      <c r="CS348" s="9" t="s">
        <v>1314</v>
      </c>
      <c r="CT348" s="22" t="s">
        <v>996</v>
      </c>
      <c r="CU348" s="54" t="s">
        <v>974</v>
      </c>
      <c r="CV348" s="68" t="s">
        <v>130</v>
      </c>
      <c r="CW348" s="68" t="s">
        <v>136</v>
      </c>
      <c r="CX348" s="68" t="s">
        <v>203</v>
      </c>
      <c r="CY348" s="68" t="s">
        <v>1026</v>
      </c>
      <c r="CZ348" s="68" t="s">
        <v>950</v>
      </c>
      <c r="DA348" s="68"/>
      <c r="DB348" s="68" t="s">
        <v>1017</v>
      </c>
      <c r="DC348" s="56" t="s">
        <v>1013</v>
      </c>
      <c r="DD348" s="13"/>
      <c r="DE348" s="13" t="s">
        <v>946</v>
      </c>
      <c r="DF348" s="13" t="s">
        <v>1237</v>
      </c>
      <c r="DG348" s="13"/>
      <c r="DH348" s="47" t="s">
        <v>141</v>
      </c>
      <c r="DI348" s="60" t="s">
        <v>1262</v>
      </c>
      <c r="DJ348" s="64" t="s">
        <v>1372</v>
      </c>
      <c r="DK348" s="301" t="s">
        <v>1373</v>
      </c>
      <c r="DL348" s="301" t="s">
        <v>1374</v>
      </c>
      <c r="DM348" s="302" t="s">
        <v>1375</v>
      </c>
      <c r="DN348" s="67" t="s">
        <v>187</v>
      </c>
      <c r="DO348" s="15" t="s">
        <v>188</v>
      </c>
      <c r="DP348" s="15" t="s">
        <v>934</v>
      </c>
      <c r="DQ348" s="15" t="s">
        <v>3759</v>
      </c>
      <c r="DR348" s="2"/>
    </row>
    <row r="349" spans="2:122">
      <c r="B349" s="299">
        <v>101171203</v>
      </c>
      <c r="C349" s="9" t="s">
        <v>1007</v>
      </c>
      <c r="D349" s="9" t="s">
        <v>1029</v>
      </c>
      <c r="E349" s="8">
        <v>2010</v>
      </c>
      <c r="F349" s="9" t="s">
        <v>3648</v>
      </c>
      <c r="G349" s="22" t="s">
        <v>1271</v>
      </c>
      <c r="H349" s="304">
        <v>34005</v>
      </c>
      <c r="I349" s="305">
        <v>30813</v>
      </c>
      <c r="J349" s="68" t="s">
        <v>1376</v>
      </c>
      <c r="K349" s="69" t="s">
        <v>1377</v>
      </c>
      <c r="L349" s="37" t="s">
        <v>3609</v>
      </c>
      <c r="M349" s="138">
        <v>4</v>
      </c>
      <c r="N349" s="10">
        <v>6</v>
      </c>
      <c r="O349" s="207">
        <v>231.7</v>
      </c>
      <c r="P349" s="207">
        <v>78.900000000000006</v>
      </c>
      <c r="Q349" s="207">
        <v>71.5</v>
      </c>
      <c r="R349" s="207">
        <v>144.5</v>
      </c>
      <c r="S349" s="207">
        <v>67</v>
      </c>
      <c r="T349" s="207">
        <v>67</v>
      </c>
      <c r="U349" s="207">
        <v>8.1999999999999993</v>
      </c>
      <c r="V349" s="207">
        <v>21.1</v>
      </c>
      <c r="W349" s="207">
        <v>18.8</v>
      </c>
      <c r="X349" s="207">
        <v>47</v>
      </c>
      <c r="Y349" s="116"/>
      <c r="Z349" s="207"/>
      <c r="AA349" s="207"/>
      <c r="AB349" s="207"/>
      <c r="AC349" s="10">
        <v>5210</v>
      </c>
      <c r="AD349" s="10">
        <v>7000</v>
      </c>
      <c r="AE349" s="10">
        <v>1770</v>
      </c>
      <c r="AF349" s="27">
        <v>9700</v>
      </c>
      <c r="AG349" s="39" t="s">
        <v>184</v>
      </c>
      <c r="AH349" s="205">
        <v>5.4</v>
      </c>
      <c r="AI349" s="11">
        <v>310</v>
      </c>
      <c r="AJ349" s="11">
        <v>5000</v>
      </c>
      <c r="AK349" s="11">
        <v>365</v>
      </c>
      <c r="AL349" s="11">
        <v>3500</v>
      </c>
      <c r="AM349" s="11">
        <v>24</v>
      </c>
      <c r="AN349" s="11" t="s">
        <v>99</v>
      </c>
      <c r="AO349" s="11" t="s">
        <v>100</v>
      </c>
      <c r="AP349" s="14" t="s">
        <v>146</v>
      </c>
      <c r="AQ349" s="49" t="s">
        <v>196</v>
      </c>
      <c r="AR349" s="40" t="s">
        <v>92</v>
      </c>
      <c r="AS349" s="301" t="s">
        <v>919</v>
      </c>
      <c r="AT349" s="12">
        <v>26</v>
      </c>
      <c r="AU349" s="12">
        <v>16</v>
      </c>
      <c r="AV349" s="12" t="s">
        <v>3830</v>
      </c>
      <c r="AW349" s="30" t="s">
        <v>3928</v>
      </c>
      <c r="AX349" s="12"/>
      <c r="AY349" s="12"/>
      <c r="AZ349" s="12"/>
      <c r="BA349" s="12"/>
      <c r="BB349" s="12"/>
      <c r="BC349" s="12"/>
      <c r="BD349" s="209">
        <v>41</v>
      </c>
      <c r="BE349" s="210">
        <v>60.5</v>
      </c>
      <c r="BF349" s="210">
        <v>41.4</v>
      </c>
      <c r="BG349" s="210">
        <v>66.599999999999994</v>
      </c>
      <c r="BH349" s="210">
        <v>39.700000000000003</v>
      </c>
      <c r="BI349" s="210">
        <v>66.599999999999994</v>
      </c>
      <c r="BJ349" s="210">
        <v>33.4</v>
      </c>
      <c r="BK349" s="211">
        <v>66.8</v>
      </c>
      <c r="BL349" s="36" t="s">
        <v>264</v>
      </c>
      <c r="BM349" s="8" t="s">
        <v>940</v>
      </c>
      <c r="BN349" s="8" t="s">
        <v>940</v>
      </c>
      <c r="BO349" s="8" t="s">
        <v>2772</v>
      </c>
      <c r="BP349" s="334" t="s">
        <v>3401</v>
      </c>
      <c r="BQ349" s="300" t="s">
        <v>2544</v>
      </c>
      <c r="BR349" s="300" t="s">
        <v>3016</v>
      </c>
      <c r="BS349" s="300"/>
      <c r="BT349" s="349" t="s">
        <v>2978</v>
      </c>
      <c r="BU349" s="337"/>
      <c r="BV349" s="337"/>
      <c r="BW349" s="337"/>
      <c r="BX349" s="337"/>
      <c r="BY349" s="338"/>
      <c r="BZ349" s="338" t="s">
        <v>2467</v>
      </c>
      <c r="CA349" s="338" t="s">
        <v>2468</v>
      </c>
      <c r="CB349" s="348"/>
      <c r="CC349" s="339"/>
      <c r="CD349" s="339"/>
      <c r="CE349" s="339"/>
      <c r="CF349" s="339"/>
      <c r="CG349" s="339"/>
      <c r="CH349" s="347"/>
      <c r="CI349" s="340"/>
      <c r="CJ349" s="340"/>
      <c r="CK349" s="340"/>
      <c r="CL349" s="340"/>
      <c r="CM349" s="340"/>
      <c r="CN349" s="340"/>
      <c r="CO349" s="340"/>
      <c r="CP349" s="340"/>
      <c r="CQ349" s="52" t="s">
        <v>1049</v>
      </c>
      <c r="CR349" s="9" t="s">
        <v>1382</v>
      </c>
      <c r="CS349" s="9" t="s">
        <v>1314</v>
      </c>
      <c r="CT349" s="22" t="s">
        <v>996</v>
      </c>
      <c r="CU349" s="54" t="s">
        <v>975</v>
      </c>
      <c r="CV349" s="68" t="s">
        <v>130</v>
      </c>
      <c r="CW349" s="68" t="s">
        <v>1014</v>
      </c>
      <c r="CX349" s="68" t="s">
        <v>114</v>
      </c>
      <c r="CY349" s="68" t="s">
        <v>1272</v>
      </c>
      <c r="CZ349" s="68" t="s">
        <v>978</v>
      </c>
      <c r="DA349" s="68" t="s">
        <v>103</v>
      </c>
      <c r="DB349" s="68" t="s">
        <v>1273</v>
      </c>
      <c r="DC349" s="56" t="s">
        <v>1298</v>
      </c>
      <c r="DD349" s="13"/>
      <c r="DE349" s="13" t="s">
        <v>977</v>
      </c>
      <c r="DF349" s="13" t="s">
        <v>1235</v>
      </c>
      <c r="DG349" s="13"/>
      <c r="DH349" s="47" t="s">
        <v>923</v>
      </c>
      <c r="DI349" s="60" t="s">
        <v>1274</v>
      </c>
      <c r="DJ349" s="64" t="s">
        <v>1378</v>
      </c>
      <c r="DK349" s="301" t="s">
        <v>1379</v>
      </c>
      <c r="DL349" s="301" t="s">
        <v>1380</v>
      </c>
      <c r="DM349" s="302" t="s">
        <v>1381</v>
      </c>
      <c r="DN349" s="67" t="s">
        <v>187</v>
      </c>
      <c r="DO349" s="15" t="s">
        <v>188</v>
      </c>
      <c r="DP349" s="15" t="s">
        <v>934</v>
      </c>
      <c r="DQ349" s="15" t="s">
        <v>3759</v>
      </c>
      <c r="DR349" s="2"/>
    </row>
    <row r="350" spans="2:122">
      <c r="B350" s="299">
        <v>101171204</v>
      </c>
      <c r="C350" s="9" t="s">
        <v>1007</v>
      </c>
      <c r="D350" s="9" t="s">
        <v>1029</v>
      </c>
      <c r="E350" s="8">
        <v>2010</v>
      </c>
      <c r="F350" s="9" t="s">
        <v>3648</v>
      </c>
      <c r="G350" s="22" t="s">
        <v>1275</v>
      </c>
      <c r="H350" s="304">
        <v>37150</v>
      </c>
      <c r="I350" s="305">
        <v>33597</v>
      </c>
      <c r="J350" s="68" t="s">
        <v>1376</v>
      </c>
      <c r="K350" s="69" t="s">
        <v>1377</v>
      </c>
      <c r="L350" s="37" t="s">
        <v>3609</v>
      </c>
      <c r="M350" s="138">
        <v>4</v>
      </c>
      <c r="N350" s="10">
        <v>6</v>
      </c>
      <c r="O350" s="207">
        <v>231.7</v>
      </c>
      <c r="P350" s="207">
        <v>78.900000000000006</v>
      </c>
      <c r="Q350" s="207">
        <v>75.900000000000006</v>
      </c>
      <c r="R350" s="207">
        <v>144.5</v>
      </c>
      <c r="S350" s="207">
        <v>67</v>
      </c>
      <c r="T350" s="207">
        <v>67</v>
      </c>
      <c r="U350" s="207">
        <v>8.6999999999999993</v>
      </c>
      <c r="V350" s="207">
        <v>23.7</v>
      </c>
      <c r="W350" s="207">
        <v>20.7</v>
      </c>
      <c r="X350" s="207">
        <v>47</v>
      </c>
      <c r="Y350" s="116"/>
      <c r="Z350" s="207"/>
      <c r="AA350" s="207"/>
      <c r="AB350" s="207"/>
      <c r="AC350" s="10">
        <v>5493</v>
      </c>
      <c r="AD350" s="10">
        <v>7200</v>
      </c>
      <c r="AE350" s="10">
        <v>1680</v>
      </c>
      <c r="AF350" s="27">
        <v>9700</v>
      </c>
      <c r="AG350" s="39" t="s">
        <v>184</v>
      </c>
      <c r="AH350" s="205">
        <v>5.4</v>
      </c>
      <c r="AI350" s="11">
        <v>310</v>
      </c>
      <c r="AJ350" s="11">
        <v>5000</v>
      </c>
      <c r="AK350" s="11">
        <v>365</v>
      </c>
      <c r="AL350" s="11">
        <v>3500</v>
      </c>
      <c r="AM350" s="11">
        <v>24</v>
      </c>
      <c r="AN350" s="11" t="s">
        <v>99</v>
      </c>
      <c r="AO350" s="11" t="s">
        <v>100</v>
      </c>
      <c r="AP350" s="14" t="s">
        <v>133</v>
      </c>
      <c r="AQ350" s="49" t="s">
        <v>196</v>
      </c>
      <c r="AR350" s="40" t="s">
        <v>92</v>
      </c>
      <c r="AS350" s="301" t="s">
        <v>919</v>
      </c>
      <c r="AT350" s="12">
        <v>36</v>
      </c>
      <c r="AU350" s="12">
        <v>15</v>
      </c>
      <c r="AV350" s="12" t="s">
        <v>3828</v>
      </c>
      <c r="AW350" s="30" t="s">
        <v>3973</v>
      </c>
      <c r="AX350" s="12"/>
      <c r="AY350" s="12"/>
      <c r="AZ350" s="12"/>
      <c r="BA350" s="12"/>
      <c r="BB350" s="12"/>
      <c r="BC350" s="12"/>
      <c r="BD350" s="209">
        <v>41</v>
      </c>
      <c r="BE350" s="210">
        <v>60.5</v>
      </c>
      <c r="BF350" s="210">
        <v>41.4</v>
      </c>
      <c r="BG350" s="210">
        <v>66.599999999999994</v>
      </c>
      <c r="BH350" s="210">
        <v>39.700000000000003</v>
      </c>
      <c r="BI350" s="210">
        <v>66.599999999999994</v>
      </c>
      <c r="BJ350" s="210">
        <v>33.4</v>
      </c>
      <c r="BK350" s="211">
        <v>66.8</v>
      </c>
      <c r="BL350" s="36" t="s">
        <v>264</v>
      </c>
      <c r="BM350" s="8" t="s">
        <v>940</v>
      </c>
      <c r="BN350" s="8" t="s">
        <v>940</v>
      </c>
      <c r="BO350" s="8" t="s">
        <v>2772</v>
      </c>
      <c r="BP350" s="334" t="s">
        <v>3402</v>
      </c>
      <c r="BQ350" s="300" t="s">
        <v>2544</v>
      </c>
      <c r="BR350" s="300" t="s">
        <v>3016</v>
      </c>
      <c r="BS350" s="300"/>
      <c r="BT350" s="349" t="s">
        <v>2978</v>
      </c>
      <c r="BU350" s="337"/>
      <c r="BV350" s="337"/>
      <c r="BW350" s="337"/>
      <c r="BX350" s="337"/>
      <c r="BY350" s="338"/>
      <c r="BZ350" s="338" t="s">
        <v>2467</v>
      </c>
      <c r="CA350" s="338" t="s">
        <v>2468</v>
      </c>
      <c r="CB350" s="348"/>
      <c r="CC350" s="339"/>
      <c r="CD350" s="339"/>
      <c r="CE350" s="339"/>
      <c r="CF350" s="339"/>
      <c r="CG350" s="339"/>
      <c r="CH350" s="347"/>
      <c r="CI350" s="340"/>
      <c r="CJ350" s="340"/>
      <c r="CK350" s="340"/>
      <c r="CL350" s="340"/>
      <c r="CM350" s="340"/>
      <c r="CN350" s="340"/>
      <c r="CO350" s="340"/>
      <c r="CP350" s="340"/>
      <c r="CQ350" s="52" t="s">
        <v>1049</v>
      </c>
      <c r="CR350" s="9" t="s">
        <v>1385</v>
      </c>
      <c r="CS350" s="9" t="s">
        <v>1314</v>
      </c>
      <c r="CT350" s="22" t="s">
        <v>996</v>
      </c>
      <c r="CU350" s="54" t="s">
        <v>975</v>
      </c>
      <c r="CV350" s="68" t="s">
        <v>130</v>
      </c>
      <c r="CW350" s="68" t="s">
        <v>1014</v>
      </c>
      <c r="CX350" s="68" t="s">
        <v>114</v>
      </c>
      <c r="CY350" s="68" t="s">
        <v>1272</v>
      </c>
      <c r="CZ350" s="68" t="s">
        <v>978</v>
      </c>
      <c r="DA350" s="68" t="s">
        <v>103</v>
      </c>
      <c r="DB350" s="68" t="s">
        <v>1273</v>
      </c>
      <c r="DC350" s="56" t="s">
        <v>1298</v>
      </c>
      <c r="DD350" s="13"/>
      <c r="DE350" s="13" t="s">
        <v>977</v>
      </c>
      <c r="DF350" s="13" t="s">
        <v>1236</v>
      </c>
      <c r="DG350" s="13"/>
      <c r="DH350" s="47" t="s">
        <v>923</v>
      </c>
      <c r="DI350" s="60" t="s">
        <v>1274</v>
      </c>
      <c r="DJ350" s="64" t="s">
        <v>1383</v>
      </c>
      <c r="DK350" s="301" t="s">
        <v>1384</v>
      </c>
      <c r="DL350" s="301" t="s">
        <v>1380</v>
      </c>
      <c r="DM350" s="302" t="s">
        <v>1381</v>
      </c>
      <c r="DN350" s="67" t="s">
        <v>187</v>
      </c>
      <c r="DO350" s="15" t="s">
        <v>188</v>
      </c>
      <c r="DP350" s="15" t="s">
        <v>934</v>
      </c>
      <c r="DQ350" s="15" t="s">
        <v>3759</v>
      </c>
      <c r="DR350" s="2"/>
    </row>
    <row r="351" spans="2:122">
      <c r="B351" s="299">
        <v>101171202</v>
      </c>
      <c r="C351" s="9" t="s">
        <v>1007</v>
      </c>
      <c r="D351" s="9" t="s">
        <v>1029</v>
      </c>
      <c r="E351" s="8">
        <v>2010</v>
      </c>
      <c r="F351" s="9" t="s">
        <v>3665</v>
      </c>
      <c r="G351" s="22" t="s">
        <v>1278</v>
      </c>
      <c r="H351" s="304">
        <v>35890</v>
      </c>
      <c r="I351" s="305">
        <v>32481</v>
      </c>
      <c r="J351" s="68" t="s">
        <v>1371</v>
      </c>
      <c r="K351" s="69" t="s">
        <v>1000</v>
      </c>
      <c r="L351" s="37" t="s">
        <v>3609</v>
      </c>
      <c r="M351" s="138">
        <v>4</v>
      </c>
      <c r="N351" s="10">
        <v>5</v>
      </c>
      <c r="O351" s="207">
        <v>231.7</v>
      </c>
      <c r="P351" s="207">
        <v>78.900000000000006</v>
      </c>
      <c r="Q351" s="207">
        <v>75.900000000000006</v>
      </c>
      <c r="R351" s="207">
        <v>144.5</v>
      </c>
      <c r="S351" s="207">
        <v>67</v>
      </c>
      <c r="T351" s="207">
        <v>67</v>
      </c>
      <c r="U351" s="207">
        <v>8.6999999999999993</v>
      </c>
      <c r="V351" s="207">
        <v>23.7</v>
      </c>
      <c r="W351" s="207">
        <v>20.7</v>
      </c>
      <c r="X351" s="207">
        <v>47</v>
      </c>
      <c r="Y351" s="116"/>
      <c r="Z351" s="207"/>
      <c r="AA351" s="207"/>
      <c r="AB351" s="207"/>
      <c r="AC351" s="10">
        <v>5493</v>
      </c>
      <c r="AD351" s="10">
        <v>7200</v>
      </c>
      <c r="AE351" s="10">
        <v>1680</v>
      </c>
      <c r="AF351" s="27">
        <v>11200</v>
      </c>
      <c r="AG351" s="39" t="s">
        <v>184</v>
      </c>
      <c r="AH351" s="205">
        <v>5.4</v>
      </c>
      <c r="AI351" s="11">
        <v>310</v>
      </c>
      <c r="AJ351" s="11">
        <v>5000</v>
      </c>
      <c r="AK351" s="11">
        <v>365</v>
      </c>
      <c r="AL351" s="11">
        <v>3500</v>
      </c>
      <c r="AM351" s="11">
        <v>24</v>
      </c>
      <c r="AN351" s="11" t="s">
        <v>99</v>
      </c>
      <c r="AO351" s="11" t="s">
        <v>100</v>
      </c>
      <c r="AP351" s="14" t="s">
        <v>133</v>
      </c>
      <c r="AQ351" s="49" t="s">
        <v>196</v>
      </c>
      <c r="AR351" s="40" t="s">
        <v>92</v>
      </c>
      <c r="AS351" s="301" t="s">
        <v>919</v>
      </c>
      <c r="AT351" s="12">
        <v>36</v>
      </c>
      <c r="AU351" s="12">
        <v>15</v>
      </c>
      <c r="AV351" s="12" t="s">
        <v>3828</v>
      </c>
      <c r="AW351" s="30" t="s">
        <v>3973</v>
      </c>
      <c r="AX351" s="12"/>
      <c r="AY351" s="12"/>
      <c r="AZ351" s="12"/>
      <c r="BA351" s="12"/>
      <c r="BB351" s="12"/>
      <c r="BC351" s="12"/>
      <c r="BD351" s="209">
        <v>41</v>
      </c>
      <c r="BE351" s="210">
        <v>60.5</v>
      </c>
      <c r="BF351" s="210">
        <v>41.4</v>
      </c>
      <c r="BG351" s="210">
        <v>66.599999999999994</v>
      </c>
      <c r="BH351" s="210">
        <v>39.700000000000003</v>
      </c>
      <c r="BI351" s="210">
        <v>66.599999999999994</v>
      </c>
      <c r="BJ351" s="210">
        <v>33.4</v>
      </c>
      <c r="BK351" s="211">
        <v>66.8</v>
      </c>
      <c r="BL351" s="36" t="s">
        <v>264</v>
      </c>
      <c r="BM351" s="8" t="s">
        <v>940</v>
      </c>
      <c r="BN351" s="8" t="s">
        <v>940</v>
      </c>
      <c r="BO351" s="8" t="s">
        <v>2772</v>
      </c>
      <c r="BP351" s="334" t="s">
        <v>3403</v>
      </c>
      <c r="BQ351" s="300" t="s">
        <v>2544</v>
      </c>
      <c r="BR351" s="300" t="s">
        <v>3016</v>
      </c>
      <c r="BS351" s="300"/>
      <c r="BT351" s="349" t="s">
        <v>2978</v>
      </c>
      <c r="BU351" s="337"/>
      <c r="BV351" s="337"/>
      <c r="BW351" s="337"/>
      <c r="BX351" s="337"/>
      <c r="BY351" s="338"/>
      <c r="BZ351" s="338" t="s">
        <v>2467</v>
      </c>
      <c r="CA351" s="338" t="s">
        <v>2468</v>
      </c>
      <c r="CB351" s="348"/>
      <c r="CC351" s="339"/>
      <c r="CD351" s="339"/>
      <c r="CE351" s="339"/>
      <c r="CF351" s="339"/>
      <c r="CG351" s="339"/>
      <c r="CH351" s="347"/>
      <c r="CI351" s="340"/>
      <c r="CJ351" s="340"/>
      <c r="CK351" s="340"/>
      <c r="CL351" s="340"/>
      <c r="CM351" s="340"/>
      <c r="CN351" s="340"/>
      <c r="CO351" s="340"/>
      <c r="CP351" s="340"/>
      <c r="CQ351" s="52" t="s">
        <v>1175</v>
      </c>
      <c r="CR351" s="9" t="s">
        <v>1385</v>
      </c>
      <c r="CS351" s="9" t="s">
        <v>1314</v>
      </c>
      <c r="CT351" s="22" t="s">
        <v>996</v>
      </c>
      <c r="CU351" s="54" t="s">
        <v>1276</v>
      </c>
      <c r="CV351" s="68" t="s">
        <v>130</v>
      </c>
      <c r="CW351" s="68" t="s">
        <v>1014</v>
      </c>
      <c r="CX351" s="68" t="s">
        <v>203</v>
      </c>
      <c r="CY351" s="68" t="s">
        <v>1179</v>
      </c>
      <c r="CZ351" s="68" t="s">
        <v>992</v>
      </c>
      <c r="DA351" s="68"/>
      <c r="DB351" s="68" t="s">
        <v>1277</v>
      </c>
      <c r="DC351" s="56" t="s">
        <v>231</v>
      </c>
      <c r="DD351" s="13" t="s">
        <v>171</v>
      </c>
      <c r="DE351" s="13" t="s">
        <v>973</v>
      </c>
      <c r="DF351" s="13" t="s">
        <v>1241</v>
      </c>
      <c r="DG351" s="13"/>
      <c r="DH351" s="47" t="s">
        <v>923</v>
      </c>
      <c r="DI351" s="60" t="s">
        <v>1386</v>
      </c>
      <c r="DJ351" s="64" t="s">
        <v>1387</v>
      </c>
      <c r="DK351" s="301" t="s">
        <v>1388</v>
      </c>
      <c r="DL351" s="301" t="s">
        <v>1389</v>
      </c>
      <c r="DM351" s="302" t="s">
        <v>1390</v>
      </c>
      <c r="DN351" s="67" t="s">
        <v>187</v>
      </c>
      <c r="DO351" s="15" t="s">
        <v>188</v>
      </c>
      <c r="DP351" s="15" t="s">
        <v>934</v>
      </c>
      <c r="DQ351" s="15" t="s">
        <v>3759</v>
      </c>
      <c r="DR351" s="2"/>
    </row>
    <row r="352" spans="2:122">
      <c r="B352" s="299">
        <v>101171206</v>
      </c>
      <c r="C352" s="9" t="s">
        <v>1007</v>
      </c>
      <c r="D352" s="9" t="s">
        <v>1029</v>
      </c>
      <c r="E352" s="8">
        <v>2010</v>
      </c>
      <c r="F352" s="9" t="s">
        <v>3637</v>
      </c>
      <c r="G352" s="22" t="s">
        <v>1245</v>
      </c>
      <c r="H352" s="304">
        <v>29295</v>
      </c>
      <c r="I352" s="305">
        <v>27234</v>
      </c>
      <c r="J352" s="68" t="s">
        <v>1312</v>
      </c>
      <c r="K352" s="69" t="s">
        <v>1346</v>
      </c>
      <c r="L352" s="37" t="s">
        <v>3608</v>
      </c>
      <c r="M352" s="138">
        <v>4</v>
      </c>
      <c r="N352" s="10">
        <v>6</v>
      </c>
      <c r="O352" s="207">
        <v>231.7</v>
      </c>
      <c r="P352" s="207">
        <v>78.900000000000006</v>
      </c>
      <c r="Q352" s="207">
        <v>74.3</v>
      </c>
      <c r="R352" s="207">
        <v>144.5</v>
      </c>
      <c r="S352" s="207">
        <v>67</v>
      </c>
      <c r="T352" s="207">
        <v>67</v>
      </c>
      <c r="U352" s="207">
        <v>7.8</v>
      </c>
      <c r="V352" s="207">
        <v>21.2</v>
      </c>
      <c r="W352" s="207">
        <v>17.7</v>
      </c>
      <c r="X352" s="207">
        <v>47</v>
      </c>
      <c r="Y352" s="116"/>
      <c r="Z352" s="207"/>
      <c r="AA352" s="207"/>
      <c r="AB352" s="207"/>
      <c r="AC352" s="10">
        <v>5156</v>
      </c>
      <c r="AD352" s="10">
        <v>6800</v>
      </c>
      <c r="AE352" s="10">
        <v>1620</v>
      </c>
      <c r="AF352" s="27">
        <v>9400</v>
      </c>
      <c r="AG352" s="39" t="s">
        <v>184</v>
      </c>
      <c r="AH352" s="205">
        <v>4.5999999999999996</v>
      </c>
      <c r="AI352" s="11">
        <v>248</v>
      </c>
      <c r="AJ352" s="11">
        <v>4750</v>
      </c>
      <c r="AK352" s="11">
        <v>294</v>
      </c>
      <c r="AL352" s="11">
        <v>4000</v>
      </c>
      <c r="AM352" s="11">
        <v>16</v>
      </c>
      <c r="AN352" s="11"/>
      <c r="AO352" s="11" t="s">
        <v>100</v>
      </c>
      <c r="AP352" s="14" t="s">
        <v>146</v>
      </c>
      <c r="AQ352" s="49" t="s">
        <v>97</v>
      </c>
      <c r="AR352" s="40" t="s">
        <v>92</v>
      </c>
      <c r="AS352" s="301" t="s">
        <v>93</v>
      </c>
      <c r="AT352" s="12">
        <v>26</v>
      </c>
      <c r="AU352" s="12">
        <v>16</v>
      </c>
      <c r="AV352" s="12" t="s">
        <v>3923</v>
      </c>
      <c r="AW352" s="30" t="s">
        <v>3945</v>
      </c>
      <c r="AX352" s="12"/>
      <c r="AY352" s="12"/>
      <c r="AZ352" s="12"/>
      <c r="BA352" s="12"/>
      <c r="BB352" s="12"/>
      <c r="BC352" s="12"/>
      <c r="BD352" s="209">
        <v>41</v>
      </c>
      <c r="BE352" s="210">
        <v>60.5</v>
      </c>
      <c r="BF352" s="210">
        <v>41.4</v>
      </c>
      <c r="BG352" s="210">
        <v>65.900000000000006</v>
      </c>
      <c r="BH352" s="210">
        <v>40.299999999999997</v>
      </c>
      <c r="BI352" s="210">
        <v>64.599999999999994</v>
      </c>
      <c r="BJ352" s="210">
        <v>43.5</v>
      </c>
      <c r="BK352" s="211">
        <v>65.599999999999994</v>
      </c>
      <c r="BL352" s="36" t="s">
        <v>264</v>
      </c>
      <c r="BM352" s="8" t="s">
        <v>940</v>
      </c>
      <c r="BN352" s="8" t="s">
        <v>940</v>
      </c>
      <c r="BO352" s="8" t="s">
        <v>2772</v>
      </c>
      <c r="BP352" s="334" t="s">
        <v>3404</v>
      </c>
      <c r="BQ352" s="300" t="s">
        <v>2544</v>
      </c>
      <c r="BR352" s="300" t="s">
        <v>3016</v>
      </c>
      <c r="BS352" s="300"/>
      <c r="BT352" s="349" t="s">
        <v>2978</v>
      </c>
      <c r="BU352" s="337"/>
      <c r="BV352" s="337"/>
      <c r="BW352" s="337"/>
      <c r="BX352" s="337"/>
      <c r="BY352" s="338"/>
      <c r="BZ352" s="338" t="s">
        <v>2467</v>
      </c>
      <c r="CA352" s="338" t="s">
        <v>2468</v>
      </c>
      <c r="CB352" s="348"/>
      <c r="CC352" s="339"/>
      <c r="CD352" s="339"/>
      <c r="CE352" s="339"/>
      <c r="CF352" s="339"/>
      <c r="CG352" s="339"/>
      <c r="CH352" s="347"/>
      <c r="CI352" s="340"/>
      <c r="CJ352" s="340"/>
      <c r="CK352" s="340"/>
      <c r="CL352" s="340"/>
      <c r="CM352" s="340"/>
      <c r="CN352" s="340"/>
      <c r="CO352" s="340"/>
      <c r="CP352" s="340"/>
      <c r="CQ352" s="52" t="s">
        <v>1248</v>
      </c>
      <c r="CR352" s="9" t="s">
        <v>1148</v>
      </c>
      <c r="CS352" s="9" t="s">
        <v>1314</v>
      </c>
      <c r="CT352" s="22" t="s">
        <v>996</v>
      </c>
      <c r="CU352" s="54" t="s">
        <v>967</v>
      </c>
      <c r="CV352" s="68" t="s">
        <v>130</v>
      </c>
      <c r="CW352" s="68" t="s">
        <v>136</v>
      </c>
      <c r="CX352" s="68" t="s">
        <v>128</v>
      </c>
      <c r="CY352" s="68" t="s">
        <v>1246</v>
      </c>
      <c r="CZ352" s="68" t="s">
        <v>955</v>
      </c>
      <c r="DA352" s="68"/>
      <c r="DB352" s="68" t="s">
        <v>942</v>
      </c>
      <c r="DC352" s="56" t="s">
        <v>129</v>
      </c>
      <c r="DD352" s="13"/>
      <c r="DE352" s="13" t="s">
        <v>957</v>
      </c>
      <c r="DF352" s="13" t="s">
        <v>1247</v>
      </c>
      <c r="DG352" s="13"/>
      <c r="DH352" s="47" t="s">
        <v>141</v>
      </c>
      <c r="DI352" s="60" t="s">
        <v>1279</v>
      </c>
      <c r="DJ352" s="64" t="s">
        <v>1391</v>
      </c>
      <c r="DK352" s="301" t="s">
        <v>1392</v>
      </c>
      <c r="DL352" s="301" t="s">
        <v>1393</v>
      </c>
      <c r="DM352" s="302" t="s">
        <v>1356</v>
      </c>
      <c r="DN352" s="67" t="s">
        <v>187</v>
      </c>
      <c r="DO352" s="15" t="s">
        <v>188</v>
      </c>
      <c r="DP352" s="15" t="s">
        <v>934</v>
      </c>
      <c r="DQ352" s="15" t="s">
        <v>3759</v>
      </c>
      <c r="DR352" s="2"/>
    </row>
    <row r="353" spans="2:122">
      <c r="B353" s="299">
        <v>101171207</v>
      </c>
      <c r="C353" s="9" t="s">
        <v>1007</v>
      </c>
      <c r="D353" s="9" t="s">
        <v>1029</v>
      </c>
      <c r="E353" s="8">
        <v>2010</v>
      </c>
      <c r="F353" s="9" t="s">
        <v>3637</v>
      </c>
      <c r="G353" s="22" t="s">
        <v>1249</v>
      </c>
      <c r="H353" s="304">
        <v>29595</v>
      </c>
      <c r="I353" s="305">
        <v>27505</v>
      </c>
      <c r="J353" s="68" t="s">
        <v>1312</v>
      </c>
      <c r="K353" s="69" t="s">
        <v>1346</v>
      </c>
      <c r="L353" s="37" t="s">
        <v>3608</v>
      </c>
      <c r="M353" s="138">
        <v>4</v>
      </c>
      <c r="N353" s="10">
        <v>6</v>
      </c>
      <c r="O353" s="207">
        <v>243.7</v>
      </c>
      <c r="P353" s="207">
        <v>78.900000000000006</v>
      </c>
      <c r="Q353" s="207">
        <v>74.3</v>
      </c>
      <c r="R353" s="207">
        <v>157</v>
      </c>
      <c r="S353" s="207">
        <v>67</v>
      </c>
      <c r="T353" s="207">
        <v>67</v>
      </c>
      <c r="U353" s="207">
        <v>8.3000000000000007</v>
      </c>
      <c r="V353" s="207">
        <v>22.4</v>
      </c>
      <c r="W353" s="207">
        <v>18.100000000000001</v>
      </c>
      <c r="X353" s="207">
        <v>50.4</v>
      </c>
      <c r="Y353" s="116"/>
      <c r="Z353" s="207"/>
      <c r="AA353" s="207"/>
      <c r="AB353" s="207"/>
      <c r="AC353" s="10">
        <v>5289</v>
      </c>
      <c r="AD353" s="10">
        <v>6800</v>
      </c>
      <c r="AE353" s="10">
        <v>1490</v>
      </c>
      <c r="AF353" s="27">
        <v>9300</v>
      </c>
      <c r="AG353" s="39" t="s">
        <v>184</v>
      </c>
      <c r="AH353" s="205">
        <v>4.5999999999999996</v>
      </c>
      <c r="AI353" s="11">
        <v>248</v>
      </c>
      <c r="AJ353" s="11">
        <v>4750</v>
      </c>
      <c r="AK353" s="11">
        <v>294</v>
      </c>
      <c r="AL353" s="11">
        <v>4000</v>
      </c>
      <c r="AM353" s="11">
        <v>16</v>
      </c>
      <c r="AN353" s="11"/>
      <c r="AO353" s="11" t="s">
        <v>100</v>
      </c>
      <c r="AP353" s="14" t="s">
        <v>146</v>
      </c>
      <c r="AQ353" s="49" t="s">
        <v>97</v>
      </c>
      <c r="AR353" s="40" t="s">
        <v>92</v>
      </c>
      <c r="AS353" s="301" t="s">
        <v>93</v>
      </c>
      <c r="AT353" s="12">
        <v>26</v>
      </c>
      <c r="AU353" s="12">
        <v>16</v>
      </c>
      <c r="AV353" s="12" t="s">
        <v>3923</v>
      </c>
      <c r="AW353" s="30" t="s">
        <v>3945</v>
      </c>
      <c r="AX353" s="12"/>
      <c r="AY353" s="12"/>
      <c r="AZ353" s="12"/>
      <c r="BA353" s="12"/>
      <c r="BB353" s="12"/>
      <c r="BC353" s="12"/>
      <c r="BD353" s="209">
        <v>41</v>
      </c>
      <c r="BE353" s="210">
        <v>60.5</v>
      </c>
      <c r="BF353" s="210">
        <v>41.4</v>
      </c>
      <c r="BG353" s="210">
        <v>66.599999999999994</v>
      </c>
      <c r="BH353" s="210">
        <v>40.299999999999997</v>
      </c>
      <c r="BI353" s="210">
        <v>64.599999999999994</v>
      </c>
      <c r="BJ353" s="210">
        <v>43.5</v>
      </c>
      <c r="BK353" s="211">
        <v>65.599999999999994</v>
      </c>
      <c r="BL353" s="36" t="s">
        <v>264</v>
      </c>
      <c r="BM353" s="8" t="s">
        <v>940</v>
      </c>
      <c r="BN353" s="8" t="s">
        <v>940</v>
      </c>
      <c r="BO353" s="8" t="s">
        <v>2772</v>
      </c>
      <c r="BP353" s="334" t="s">
        <v>3405</v>
      </c>
      <c r="BQ353" s="300" t="s">
        <v>2544</v>
      </c>
      <c r="BR353" s="300" t="s">
        <v>3016</v>
      </c>
      <c r="BS353" s="300"/>
      <c r="BT353" s="349" t="s">
        <v>2978</v>
      </c>
      <c r="BU353" s="337"/>
      <c r="BV353" s="337"/>
      <c r="BW353" s="337"/>
      <c r="BX353" s="337"/>
      <c r="BY353" s="338"/>
      <c r="BZ353" s="338" t="s">
        <v>2467</v>
      </c>
      <c r="CA353" s="338" t="s">
        <v>2468</v>
      </c>
      <c r="CB353" s="348"/>
      <c r="CC353" s="339"/>
      <c r="CD353" s="339"/>
      <c r="CE353" s="339"/>
      <c r="CF353" s="339"/>
      <c r="CG353" s="339"/>
      <c r="CH353" s="347"/>
      <c r="CI353" s="340"/>
      <c r="CJ353" s="340"/>
      <c r="CK353" s="340"/>
      <c r="CL353" s="340"/>
      <c r="CM353" s="340"/>
      <c r="CN353" s="340"/>
      <c r="CO353" s="340"/>
      <c r="CP353" s="340"/>
      <c r="CQ353" s="52" t="s">
        <v>1248</v>
      </c>
      <c r="CR353" s="9" t="s">
        <v>1111</v>
      </c>
      <c r="CS353" s="9" t="s">
        <v>1314</v>
      </c>
      <c r="CT353" s="22" t="s">
        <v>996</v>
      </c>
      <c r="CU353" s="54" t="s">
        <v>967</v>
      </c>
      <c r="CV353" s="68" t="s">
        <v>130</v>
      </c>
      <c r="CW353" s="68" t="s">
        <v>136</v>
      </c>
      <c r="CX353" s="68" t="s">
        <v>128</v>
      </c>
      <c r="CY353" s="68" t="s">
        <v>1246</v>
      </c>
      <c r="CZ353" s="68" t="s">
        <v>955</v>
      </c>
      <c r="DA353" s="68"/>
      <c r="DB353" s="68" t="s">
        <v>942</v>
      </c>
      <c r="DC353" s="56" t="s">
        <v>129</v>
      </c>
      <c r="DD353" s="13"/>
      <c r="DE353" s="13" t="s">
        <v>957</v>
      </c>
      <c r="DF353" s="13" t="s">
        <v>1247</v>
      </c>
      <c r="DG353" s="13"/>
      <c r="DH353" s="47" t="s">
        <v>141</v>
      </c>
      <c r="DI353" s="60" t="s">
        <v>1279</v>
      </c>
      <c r="DJ353" s="64" t="s">
        <v>1394</v>
      </c>
      <c r="DK353" s="301" t="s">
        <v>1395</v>
      </c>
      <c r="DL353" s="301" t="s">
        <v>1393</v>
      </c>
      <c r="DM353" s="302" t="s">
        <v>1356</v>
      </c>
      <c r="DN353" s="67" t="s">
        <v>187</v>
      </c>
      <c r="DO353" s="15" t="s">
        <v>188</v>
      </c>
      <c r="DP353" s="15" t="s">
        <v>934</v>
      </c>
      <c r="DQ353" s="15" t="s">
        <v>3759</v>
      </c>
      <c r="DR353" s="2"/>
    </row>
    <row r="354" spans="2:122">
      <c r="B354" s="299">
        <v>101171208</v>
      </c>
      <c r="C354" s="9" t="s">
        <v>1007</v>
      </c>
      <c r="D354" s="9" t="s">
        <v>1029</v>
      </c>
      <c r="E354" s="8">
        <v>2010</v>
      </c>
      <c r="F354" s="9" t="s">
        <v>3637</v>
      </c>
      <c r="G354" s="22" t="s">
        <v>1280</v>
      </c>
      <c r="H354" s="304">
        <v>33255</v>
      </c>
      <c r="I354" s="305">
        <v>30817</v>
      </c>
      <c r="J354" s="68" t="s">
        <v>1312</v>
      </c>
      <c r="K354" s="69" t="s">
        <v>1346</v>
      </c>
      <c r="L354" s="37" t="s">
        <v>3608</v>
      </c>
      <c r="M354" s="138">
        <v>4</v>
      </c>
      <c r="N354" s="10">
        <v>6</v>
      </c>
      <c r="O354" s="207">
        <v>231.7</v>
      </c>
      <c r="P354" s="207">
        <v>78.900000000000006</v>
      </c>
      <c r="Q354" s="207">
        <v>76.2</v>
      </c>
      <c r="R354" s="207">
        <v>144.5</v>
      </c>
      <c r="S354" s="207">
        <v>67</v>
      </c>
      <c r="T354" s="207">
        <v>67</v>
      </c>
      <c r="U354" s="207">
        <v>9</v>
      </c>
      <c r="V354" s="207">
        <v>25</v>
      </c>
      <c r="W354" s="207">
        <v>20.399999999999999</v>
      </c>
      <c r="X354" s="207">
        <v>47</v>
      </c>
      <c r="Y354" s="116"/>
      <c r="Z354" s="207"/>
      <c r="AA354" s="207"/>
      <c r="AB354" s="207"/>
      <c r="AC354" s="10">
        <v>5546</v>
      </c>
      <c r="AD354" s="10">
        <v>6950</v>
      </c>
      <c r="AE354" s="10">
        <v>1390</v>
      </c>
      <c r="AF354" s="27">
        <v>9300</v>
      </c>
      <c r="AG354" s="39" t="s">
        <v>184</v>
      </c>
      <c r="AH354" s="205">
        <v>4.5999999999999996</v>
      </c>
      <c r="AI354" s="11">
        <v>292</v>
      </c>
      <c r="AJ354" s="11">
        <v>5700</v>
      </c>
      <c r="AK354" s="11">
        <v>320</v>
      </c>
      <c r="AL354" s="11">
        <v>4000</v>
      </c>
      <c r="AM354" s="11">
        <v>24</v>
      </c>
      <c r="AN354" s="11"/>
      <c r="AO354" s="11" t="s">
        <v>100</v>
      </c>
      <c r="AP354" s="14" t="s">
        <v>133</v>
      </c>
      <c r="AQ354" s="49" t="s">
        <v>196</v>
      </c>
      <c r="AR354" s="40" t="s">
        <v>92</v>
      </c>
      <c r="AS354" s="301" t="s">
        <v>93</v>
      </c>
      <c r="AT354" s="12">
        <v>36</v>
      </c>
      <c r="AU354" s="12">
        <v>16</v>
      </c>
      <c r="AV354" s="12" t="s">
        <v>3830</v>
      </c>
      <c r="AW354" s="30" t="s">
        <v>3974</v>
      </c>
      <c r="AX354" s="12"/>
      <c r="AY354" s="12"/>
      <c r="AZ354" s="12"/>
      <c r="BA354" s="12"/>
      <c r="BB354" s="12"/>
      <c r="BC354" s="12"/>
      <c r="BD354" s="209">
        <v>41</v>
      </c>
      <c r="BE354" s="210">
        <v>60.5</v>
      </c>
      <c r="BF354" s="210">
        <v>41.4</v>
      </c>
      <c r="BG354" s="210">
        <v>65.900000000000006</v>
      </c>
      <c r="BH354" s="210">
        <v>40.299999999999997</v>
      </c>
      <c r="BI354" s="210">
        <v>64.599999999999994</v>
      </c>
      <c r="BJ354" s="210">
        <v>43.5</v>
      </c>
      <c r="BK354" s="211">
        <v>65.599999999999994</v>
      </c>
      <c r="BL354" s="36" t="s">
        <v>264</v>
      </c>
      <c r="BM354" s="8" t="s">
        <v>940</v>
      </c>
      <c r="BN354" s="8" t="s">
        <v>940</v>
      </c>
      <c r="BO354" s="8" t="s">
        <v>2772</v>
      </c>
      <c r="BP354" s="334" t="s">
        <v>3406</v>
      </c>
      <c r="BQ354" s="300" t="s">
        <v>2544</v>
      </c>
      <c r="BR354" s="300" t="s">
        <v>3016</v>
      </c>
      <c r="BS354" s="300"/>
      <c r="BT354" s="349" t="s">
        <v>2978</v>
      </c>
      <c r="BU354" s="337"/>
      <c r="BV354" s="337"/>
      <c r="BW354" s="337"/>
      <c r="BX354" s="337"/>
      <c r="BY354" s="338"/>
      <c r="BZ354" s="338" t="s">
        <v>2467</v>
      </c>
      <c r="CA354" s="338" t="s">
        <v>2468</v>
      </c>
      <c r="CB354" s="348"/>
      <c r="CC354" s="339"/>
      <c r="CD354" s="339"/>
      <c r="CE354" s="339"/>
      <c r="CF354" s="339"/>
      <c r="CG354" s="339"/>
      <c r="CH354" s="347"/>
      <c r="CI354" s="340"/>
      <c r="CJ354" s="340"/>
      <c r="CK354" s="340"/>
      <c r="CL354" s="340"/>
      <c r="CM354" s="340"/>
      <c r="CN354" s="340"/>
      <c r="CO354" s="340"/>
      <c r="CP354" s="340"/>
      <c r="CQ354" s="52" t="s">
        <v>1248</v>
      </c>
      <c r="CR354" s="9" t="s">
        <v>1267</v>
      </c>
      <c r="CS354" s="9" t="s">
        <v>1314</v>
      </c>
      <c r="CT354" s="22" t="s">
        <v>996</v>
      </c>
      <c r="CU354" s="54" t="s">
        <v>967</v>
      </c>
      <c r="CV354" s="68" t="s">
        <v>130</v>
      </c>
      <c r="CW354" s="68" t="s">
        <v>136</v>
      </c>
      <c r="CX354" s="68" t="s">
        <v>128</v>
      </c>
      <c r="CY354" s="68" t="s">
        <v>1246</v>
      </c>
      <c r="CZ354" s="68" t="s">
        <v>955</v>
      </c>
      <c r="DA354" s="68"/>
      <c r="DB354" s="68" t="s">
        <v>942</v>
      </c>
      <c r="DC354" s="56" t="s">
        <v>129</v>
      </c>
      <c r="DD354" s="13"/>
      <c r="DE354" s="13" t="s">
        <v>957</v>
      </c>
      <c r="DF354" s="13" t="s">
        <v>1396</v>
      </c>
      <c r="DG354" s="13"/>
      <c r="DH354" s="47" t="s">
        <v>141</v>
      </c>
      <c r="DI354" s="60" t="s">
        <v>1279</v>
      </c>
      <c r="DJ354" s="64" t="s">
        <v>1391</v>
      </c>
      <c r="DK354" s="301" t="s">
        <v>1397</v>
      </c>
      <c r="DL354" s="301" t="s">
        <v>1393</v>
      </c>
      <c r="DM354" s="302" t="s">
        <v>1398</v>
      </c>
      <c r="DN354" s="67" t="s">
        <v>187</v>
      </c>
      <c r="DO354" s="15" t="s">
        <v>188</v>
      </c>
      <c r="DP354" s="15" t="s">
        <v>934</v>
      </c>
      <c r="DQ354" s="15" t="s">
        <v>3759</v>
      </c>
      <c r="DR354" s="2"/>
    </row>
    <row r="355" spans="2:122">
      <c r="B355" s="299">
        <v>101171209</v>
      </c>
      <c r="C355" s="9" t="s">
        <v>1007</v>
      </c>
      <c r="D355" s="9" t="s">
        <v>1029</v>
      </c>
      <c r="E355" s="8">
        <v>2010</v>
      </c>
      <c r="F355" s="9" t="s">
        <v>3637</v>
      </c>
      <c r="G355" s="22" t="s">
        <v>1281</v>
      </c>
      <c r="H355" s="304">
        <v>33555</v>
      </c>
      <c r="I355" s="305">
        <v>31089</v>
      </c>
      <c r="J355" s="68" t="s">
        <v>1312</v>
      </c>
      <c r="K355" s="69" t="s">
        <v>1346</v>
      </c>
      <c r="L355" s="37" t="s">
        <v>3608</v>
      </c>
      <c r="M355" s="138">
        <v>4</v>
      </c>
      <c r="N355" s="10">
        <v>6</v>
      </c>
      <c r="O355" s="207">
        <v>243.7</v>
      </c>
      <c r="P355" s="207">
        <v>78.900000000000006</v>
      </c>
      <c r="Q355" s="207">
        <v>76.400000000000006</v>
      </c>
      <c r="R355" s="207">
        <v>157</v>
      </c>
      <c r="S355" s="207">
        <v>67</v>
      </c>
      <c r="T355" s="207">
        <v>67</v>
      </c>
      <c r="U355" s="207">
        <v>9.9</v>
      </c>
      <c r="V355" s="207">
        <v>25.5</v>
      </c>
      <c r="W355" s="207">
        <v>20.7</v>
      </c>
      <c r="X355" s="207">
        <v>50.4</v>
      </c>
      <c r="Y355" s="116"/>
      <c r="Z355" s="207"/>
      <c r="AA355" s="207"/>
      <c r="AB355" s="207"/>
      <c r="AC355" s="10">
        <v>5596</v>
      </c>
      <c r="AD355" s="10">
        <v>7000</v>
      </c>
      <c r="AE355" s="10">
        <v>1390</v>
      </c>
      <c r="AF355" s="27">
        <v>9200</v>
      </c>
      <c r="AG355" s="39" t="s">
        <v>184</v>
      </c>
      <c r="AH355" s="205">
        <v>4.5999999999999996</v>
      </c>
      <c r="AI355" s="11">
        <v>292</v>
      </c>
      <c r="AJ355" s="11">
        <v>5700</v>
      </c>
      <c r="AK355" s="11">
        <v>320</v>
      </c>
      <c r="AL355" s="11">
        <v>4000</v>
      </c>
      <c r="AM355" s="11">
        <v>24</v>
      </c>
      <c r="AN355" s="11"/>
      <c r="AO355" s="11" t="s">
        <v>100</v>
      </c>
      <c r="AP355" s="14" t="s">
        <v>133</v>
      </c>
      <c r="AQ355" s="49" t="s">
        <v>196</v>
      </c>
      <c r="AR355" s="40" t="s">
        <v>92</v>
      </c>
      <c r="AS355" s="301" t="s">
        <v>93</v>
      </c>
      <c r="AT355" s="12">
        <v>36</v>
      </c>
      <c r="AU355" s="12">
        <v>16</v>
      </c>
      <c r="AV355" s="12" t="s">
        <v>3830</v>
      </c>
      <c r="AW355" s="30" t="s">
        <v>3974</v>
      </c>
      <c r="AX355" s="12"/>
      <c r="AY355" s="12"/>
      <c r="AZ355" s="12"/>
      <c r="BA355" s="12"/>
      <c r="BB355" s="12"/>
      <c r="BC355" s="12"/>
      <c r="BD355" s="209">
        <v>41</v>
      </c>
      <c r="BE355" s="210">
        <v>60.5</v>
      </c>
      <c r="BF355" s="210">
        <v>41.4</v>
      </c>
      <c r="BG355" s="210">
        <v>65.900000000000006</v>
      </c>
      <c r="BH355" s="210">
        <v>40.299999999999997</v>
      </c>
      <c r="BI355" s="210">
        <v>64.599999999999994</v>
      </c>
      <c r="BJ355" s="210">
        <v>43.5</v>
      </c>
      <c r="BK355" s="211">
        <v>65.599999999999994</v>
      </c>
      <c r="BL355" s="36" t="s">
        <v>264</v>
      </c>
      <c r="BM355" s="8" t="s">
        <v>940</v>
      </c>
      <c r="BN355" s="8" t="s">
        <v>940</v>
      </c>
      <c r="BO355" s="8" t="s">
        <v>2772</v>
      </c>
      <c r="BP355" s="334" t="s">
        <v>3407</v>
      </c>
      <c r="BQ355" s="300" t="s">
        <v>2544</v>
      </c>
      <c r="BR355" s="300" t="s">
        <v>3016</v>
      </c>
      <c r="BS355" s="300"/>
      <c r="BT355" s="349" t="s">
        <v>2978</v>
      </c>
      <c r="BU355" s="337"/>
      <c r="BV355" s="337"/>
      <c r="BW355" s="337"/>
      <c r="BX355" s="337"/>
      <c r="BY355" s="338"/>
      <c r="BZ355" s="338" t="s">
        <v>2467</v>
      </c>
      <c r="CA355" s="338" t="s">
        <v>2468</v>
      </c>
      <c r="CB355" s="348"/>
      <c r="CC355" s="339"/>
      <c r="CD355" s="339"/>
      <c r="CE355" s="339"/>
      <c r="CF355" s="339"/>
      <c r="CG355" s="339"/>
      <c r="CH355" s="347"/>
      <c r="CI355" s="340"/>
      <c r="CJ355" s="340"/>
      <c r="CK355" s="340"/>
      <c r="CL355" s="340"/>
      <c r="CM355" s="340"/>
      <c r="CN355" s="340"/>
      <c r="CO355" s="340"/>
      <c r="CP355" s="340"/>
      <c r="CQ355" s="52" t="s">
        <v>1248</v>
      </c>
      <c r="CR355" s="9" t="s">
        <v>1269</v>
      </c>
      <c r="CS355" s="9" t="s">
        <v>1314</v>
      </c>
      <c r="CT355" s="22" t="s">
        <v>996</v>
      </c>
      <c r="CU355" s="54" t="s">
        <v>967</v>
      </c>
      <c r="CV355" s="68" t="s">
        <v>130</v>
      </c>
      <c r="CW355" s="68" t="s">
        <v>136</v>
      </c>
      <c r="CX355" s="68" t="s">
        <v>128</v>
      </c>
      <c r="CY355" s="68" t="s">
        <v>1246</v>
      </c>
      <c r="CZ355" s="68" t="s">
        <v>955</v>
      </c>
      <c r="DA355" s="68"/>
      <c r="DB355" s="68" t="s">
        <v>942</v>
      </c>
      <c r="DC355" s="56" t="s">
        <v>129</v>
      </c>
      <c r="DD355" s="13"/>
      <c r="DE355" s="13" t="s">
        <v>957</v>
      </c>
      <c r="DF355" s="13" t="s">
        <v>1396</v>
      </c>
      <c r="DG355" s="13"/>
      <c r="DH355" s="47" t="s">
        <v>141</v>
      </c>
      <c r="DI355" s="60" t="s">
        <v>1279</v>
      </c>
      <c r="DJ355" s="64" t="s">
        <v>1394</v>
      </c>
      <c r="DK355" s="301" t="s">
        <v>1399</v>
      </c>
      <c r="DL355" s="301" t="s">
        <v>1393</v>
      </c>
      <c r="DM355" s="302" t="s">
        <v>1398</v>
      </c>
      <c r="DN355" s="67" t="s">
        <v>187</v>
      </c>
      <c r="DO355" s="15" t="s">
        <v>188</v>
      </c>
      <c r="DP355" s="15" t="s">
        <v>934</v>
      </c>
      <c r="DQ355" s="15" t="s">
        <v>3759</v>
      </c>
      <c r="DR355" s="2"/>
    </row>
    <row r="356" spans="2:122">
      <c r="B356" s="299">
        <v>101171210</v>
      </c>
      <c r="C356" s="9" t="s">
        <v>1007</v>
      </c>
      <c r="D356" s="9" t="s">
        <v>1029</v>
      </c>
      <c r="E356" s="8">
        <v>2010</v>
      </c>
      <c r="F356" s="9" t="s">
        <v>3636</v>
      </c>
      <c r="G356" s="22" t="s">
        <v>1282</v>
      </c>
      <c r="H356" s="304">
        <v>32260</v>
      </c>
      <c r="I356" s="305">
        <v>29269</v>
      </c>
      <c r="J356" s="68" t="s">
        <v>1333</v>
      </c>
      <c r="K356" s="69" t="s">
        <v>1334</v>
      </c>
      <c r="L356" s="37" t="s">
        <v>3608</v>
      </c>
      <c r="M356" s="138">
        <v>4</v>
      </c>
      <c r="N356" s="10">
        <v>6</v>
      </c>
      <c r="O356" s="207">
        <v>231.7</v>
      </c>
      <c r="P356" s="207">
        <v>78.900000000000006</v>
      </c>
      <c r="Q356" s="207">
        <v>74.3</v>
      </c>
      <c r="R356" s="207">
        <v>144.5</v>
      </c>
      <c r="S356" s="207">
        <v>67</v>
      </c>
      <c r="T356" s="207">
        <v>67</v>
      </c>
      <c r="U356" s="207">
        <v>7.8</v>
      </c>
      <c r="V356" s="207">
        <v>21.2</v>
      </c>
      <c r="W356" s="207">
        <v>17.7</v>
      </c>
      <c r="X356" s="207">
        <v>47</v>
      </c>
      <c r="Y356" s="116"/>
      <c r="Z356" s="207"/>
      <c r="AA356" s="207"/>
      <c r="AB356" s="207"/>
      <c r="AC356" s="10">
        <v>5186</v>
      </c>
      <c r="AD356" s="10">
        <v>6900</v>
      </c>
      <c r="AE356" s="10">
        <v>1690</v>
      </c>
      <c r="AF356" s="27">
        <v>11300</v>
      </c>
      <c r="AG356" s="39" t="s">
        <v>184</v>
      </c>
      <c r="AH356" s="205">
        <v>4.5999999999999996</v>
      </c>
      <c r="AI356" s="11">
        <v>292</v>
      </c>
      <c r="AJ356" s="11">
        <v>5700</v>
      </c>
      <c r="AK356" s="11">
        <v>320</v>
      </c>
      <c r="AL356" s="11">
        <v>4000</v>
      </c>
      <c r="AM356" s="11">
        <v>24</v>
      </c>
      <c r="AN356" s="11"/>
      <c r="AO356" s="11" t="s">
        <v>100</v>
      </c>
      <c r="AP356" s="14" t="s">
        <v>146</v>
      </c>
      <c r="AQ356" s="49" t="s">
        <v>196</v>
      </c>
      <c r="AR356" s="40" t="s">
        <v>92</v>
      </c>
      <c r="AS356" s="301" t="s">
        <v>93</v>
      </c>
      <c r="AT356" s="12">
        <v>26</v>
      </c>
      <c r="AU356" s="12">
        <v>17</v>
      </c>
      <c r="AV356" s="12" t="s">
        <v>3805</v>
      </c>
      <c r="AW356" s="30" t="s">
        <v>3803</v>
      </c>
      <c r="AX356" s="12"/>
      <c r="AY356" s="12"/>
      <c r="AZ356" s="12"/>
      <c r="BA356" s="12"/>
      <c r="BB356" s="12"/>
      <c r="BC356" s="12"/>
      <c r="BD356" s="209">
        <v>41</v>
      </c>
      <c r="BE356" s="210">
        <v>60.5</v>
      </c>
      <c r="BF356" s="210">
        <v>41.4</v>
      </c>
      <c r="BG356" s="210">
        <v>65.900000000000006</v>
      </c>
      <c r="BH356" s="210">
        <v>40.299999999999997</v>
      </c>
      <c r="BI356" s="210">
        <v>64.599999999999994</v>
      </c>
      <c r="BJ356" s="210">
        <v>43.5</v>
      </c>
      <c r="BK356" s="211">
        <v>65.599999999999994</v>
      </c>
      <c r="BL356" s="36" t="s">
        <v>264</v>
      </c>
      <c r="BM356" s="8" t="s">
        <v>940</v>
      </c>
      <c r="BN356" s="8" t="s">
        <v>940</v>
      </c>
      <c r="BO356" s="8" t="s">
        <v>2772</v>
      </c>
      <c r="BP356" s="334" t="s">
        <v>3408</v>
      </c>
      <c r="BQ356" s="300" t="s">
        <v>2544</v>
      </c>
      <c r="BR356" s="300" t="s">
        <v>3016</v>
      </c>
      <c r="BS356" s="300"/>
      <c r="BT356" s="349" t="s">
        <v>2978</v>
      </c>
      <c r="BU356" s="337"/>
      <c r="BV356" s="337"/>
      <c r="BW356" s="337"/>
      <c r="BX356" s="337"/>
      <c r="BY356" s="338"/>
      <c r="BZ356" s="338" t="s">
        <v>2467</v>
      </c>
      <c r="CA356" s="338" t="s">
        <v>2468</v>
      </c>
      <c r="CB356" s="348"/>
      <c r="CC356" s="339"/>
      <c r="CD356" s="339"/>
      <c r="CE356" s="339"/>
      <c r="CF356" s="339"/>
      <c r="CG356" s="339"/>
      <c r="CH356" s="347"/>
      <c r="CI356" s="340"/>
      <c r="CJ356" s="340"/>
      <c r="CK356" s="340"/>
      <c r="CL356" s="340"/>
      <c r="CM356" s="340"/>
      <c r="CN356" s="340"/>
      <c r="CO356" s="340"/>
      <c r="CP356" s="340"/>
      <c r="CQ356" s="52" t="s">
        <v>1027</v>
      </c>
      <c r="CR356" s="9" t="s">
        <v>1264</v>
      </c>
      <c r="CS356" s="9" t="s">
        <v>1314</v>
      </c>
      <c r="CT356" s="22" t="s">
        <v>996</v>
      </c>
      <c r="CU356" s="54" t="s">
        <v>974</v>
      </c>
      <c r="CV356" s="68" t="s">
        <v>130</v>
      </c>
      <c r="CW356" s="68" t="s">
        <v>136</v>
      </c>
      <c r="CX356" s="68" t="s">
        <v>203</v>
      </c>
      <c r="CY356" s="68" t="s">
        <v>1179</v>
      </c>
      <c r="CZ356" s="68" t="s">
        <v>937</v>
      </c>
      <c r="DA356" s="68"/>
      <c r="DB356" s="68" t="s">
        <v>1017</v>
      </c>
      <c r="DC356" s="56" t="s">
        <v>1013</v>
      </c>
      <c r="DD356" s="13"/>
      <c r="DE356" s="13" t="s">
        <v>946</v>
      </c>
      <c r="DF356" s="13" t="s">
        <v>1283</v>
      </c>
      <c r="DG356" s="13"/>
      <c r="DH356" s="47" t="s">
        <v>141</v>
      </c>
      <c r="DI356" s="60" t="s">
        <v>1400</v>
      </c>
      <c r="DJ356" s="64" t="s">
        <v>1401</v>
      </c>
      <c r="DK356" s="301" t="s">
        <v>1402</v>
      </c>
      <c r="DL356" s="301" t="s">
        <v>1362</v>
      </c>
      <c r="DM356" s="302" t="s">
        <v>1367</v>
      </c>
      <c r="DN356" s="67" t="s">
        <v>187</v>
      </c>
      <c r="DO356" s="15" t="s">
        <v>188</v>
      </c>
      <c r="DP356" s="15" t="s">
        <v>934</v>
      </c>
      <c r="DQ356" s="15" t="s">
        <v>3759</v>
      </c>
      <c r="DR356" s="2"/>
    </row>
    <row r="357" spans="2:122">
      <c r="B357" s="299">
        <v>101171211</v>
      </c>
      <c r="C357" s="9" t="s">
        <v>1007</v>
      </c>
      <c r="D357" s="9" t="s">
        <v>1029</v>
      </c>
      <c r="E357" s="8">
        <v>2010</v>
      </c>
      <c r="F357" s="9" t="s">
        <v>3636</v>
      </c>
      <c r="G357" s="22" t="s">
        <v>1285</v>
      </c>
      <c r="H357" s="304">
        <v>32560</v>
      </c>
      <c r="I357" s="305">
        <v>29534</v>
      </c>
      <c r="J357" s="68" t="s">
        <v>1333</v>
      </c>
      <c r="K357" s="69" t="s">
        <v>1334</v>
      </c>
      <c r="L357" s="37" t="s">
        <v>3608</v>
      </c>
      <c r="M357" s="138">
        <v>4</v>
      </c>
      <c r="N357" s="10">
        <v>6</v>
      </c>
      <c r="O357" s="207">
        <v>243.7</v>
      </c>
      <c r="P357" s="207">
        <v>78.900000000000006</v>
      </c>
      <c r="Q357" s="207">
        <v>74.3</v>
      </c>
      <c r="R357" s="207">
        <v>157</v>
      </c>
      <c r="S357" s="207">
        <v>67</v>
      </c>
      <c r="T357" s="207">
        <v>67</v>
      </c>
      <c r="U357" s="207">
        <v>8.3000000000000007</v>
      </c>
      <c r="V357" s="207">
        <v>22.4</v>
      </c>
      <c r="W357" s="207">
        <v>18.100000000000001</v>
      </c>
      <c r="X357" s="207">
        <v>50.4</v>
      </c>
      <c r="Y357" s="116"/>
      <c r="Z357" s="207"/>
      <c r="AA357" s="207"/>
      <c r="AB357" s="207"/>
      <c r="AC357" s="10">
        <v>5319</v>
      </c>
      <c r="AD357" s="10">
        <v>6900</v>
      </c>
      <c r="AE357" s="10">
        <v>1560</v>
      </c>
      <c r="AF357" s="27">
        <v>11300</v>
      </c>
      <c r="AG357" s="39" t="s">
        <v>184</v>
      </c>
      <c r="AH357" s="205">
        <v>4.5999999999999996</v>
      </c>
      <c r="AI357" s="11">
        <v>292</v>
      </c>
      <c r="AJ357" s="11">
        <v>5700</v>
      </c>
      <c r="AK357" s="11">
        <v>320</v>
      </c>
      <c r="AL357" s="11">
        <v>4000</v>
      </c>
      <c r="AM357" s="11">
        <v>24</v>
      </c>
      <c r="AN357" s="11"/>
      <c r="AO357" s="11" t="s">
        <v>100</v>
      </c>
      <c r="AP357" s="14" t="s">
        <v>146</v>
      </c>
      <c r="AQ357" s="49" t="s">
        <v>196</v>
      </c>
      <c r="AR357" s="40" t="s">
        <v>92</v>
      </c>
      <c r="AS357" s="301" t="s">
        <v>93</v>
      </c>
      <c r="AT357" s="12">
        <v>26</v>
      </c>
      <c r="AU357" s="12">
        <v>17</v>
      </c>
      <c r="AV357" s="12" t="s">
        <v>3805</v>
      </c>
      <c r="AW357" s="30" t="s">
        <v>3803</v>
      </c>
      <c r="AX357" s="12"/>
      <c r="AY357" s="12"/>
      <c r="AZ357" s="12"/>
      <c r="BA357" s="12"/>
      <c r="BB357" s="12"/>
      <c r="BC357" s="12"/>
      <c r="BD357" s="209">
        <v>41</v>
      </c>
      <c r="BE357" s="210">
        <v>60.5</v>
      </c>
      <c r="BF357" s="210">
        <v>41.4</v>
      </c>
      <c r="BG357" s="210">
        <v>65.900000000000006</v>
      </c>
      <c r="BH357" s="210">
        <v>40.299999999999997</v>
      </c>
      <c r="BI357" s="210">
        <v>64.599999999999994</v>
      </c>
      <c r="BJ357" s="210">
        <v>43.5</v>
      </c>
      <c r="BK357" s="211">
        <v>65.599999999999994</v>
      </c>
      <c r="BL357" s="36" t="s">
        <v>264</v>
      </c>
      <c r="BM357" s="8" t="s">
        <v>940</v>
      </c>
      <c r="BN357" s="8" t="s">
        <v>940</v>
      </c>
      <c r="BO357" s="8" t="s">
        <v>2772</v>
      </c>
      <c r="BP357" s="334" t="s">
        <v>3409</v>
      </c>
      <c r="BQ357" s="300" t="s">
        <v>2544</v>
      </c>
      <c r="BR357" s="300" t="s">
        <v>3016</v>
      </c>
      <c r="BS357" s="300"/>
      <c r="BT357" s="349" t="s">
        <v>2978</v>
      </c>
      <c r="BU357" s="337"/>
      <c r="BV357" s="337"/>
      <c r="BW357" s="337"/>
      <c r="BX357" s="337"/>
      <c r="BY357" s="338"/>
      <c r="BZ357" s="338" t="s">
        <v>2467</v>
      </c>
      <c r="CA357" s="338" t="s">
        <v>2468</v>
      </c>
      <c r="CB357" s="348"/>
      <c r="CC357" s="339"/>
      <c r="CD357" s="339"/>
      <c r="CE357" s="339"/>
      <c r="CF357" s="339"/>
      <c r="CG357" s="339"/>
      <c r="CH357" s="347"/>
      <c r="CI357" s="340"/>
      <c r="CJ357" s="340"/>
      <c r="CK357" s="340"/>
      <c r="CL357" s="340"/>
      <c r="CM357" s="340"/>
      <c r="CN357" s="340"/>
      <c r="CO357" s="340"/>
      <c r="CP357" s="340"/>
      <c r="CQ357" s="52" t="s">
        <v>1027</v>
      </c>
      <c r="CR357" s="9" t="s">
        <v>1263</v>
      </c>
      <c r="CS357" s="9" t="s">
        <v>1314</v>
      </c>
      <c r="CT357" s="22" t="s">
        <v>996</v>
      </c>
      <c r="CU357" s="54" t="s">
        <v>974</v>
      </c>
      <c r="CV357" s="68" t="s">
        <v>130</v>
      </c>
      <c r="CW357" s="68" t="s">
        <v>136</v>
      </c>
      <c r="CX357" s="68" t="s">
        <v>203</v>
      </c>
      <c r="CY357" s="68" t="s">
        <v>1179</v>
      </c>
      <c r="CZ357" s="68" t="s">
        <v>937</v>
      </c>
      <c r="DA357" s="68"/>
      <c r="DB357" s="68" t="s">
        <v>1017</v>
      </c>
      <c r="DC357" s="56" t="s">
        <v>1013</v>
      </c>
      <c r="DD357" s="13"/>
      <c r="DE357" s="13" t="s">
        <v>946</v>
      </c>
      <c r="DF357" s="13" t="s">
        <v>1283</v>
      </c>
      <c r="DG357" s="13"/>
      <c r="DH357" s="47" t="s">
        <v>141</v>
      </c>
      <c r="DI357" s="60" t="s">
        <v>1400</v>
      </c>
      <c r="DJ357" s="64" t="s">
        <v>1360</v>
      </c>
      <c r="DK357" s="301" t="s">
        <v>1403</v>
      </c>
      <c r="DL357" s="301" t="s">
        <v>1362</v>
      </c>
      <c r="DM357" s="302" t="s">
        <v>1367</v>
      </c>
      <c r="DN357" s="67" t="s">
        <v>187</v>
      </c>
      <c r="DO357" s="15" t="s">
        <v>188</v>
      </c>
      <c r="DP357" s="15" t="s">
        <v>934</v>
      </c>
      <c r="DQ357" s="15" t="s">
        <v>3759</v>
      </c>
      <c r="DR357" s="2"/>
    </row>
    <row r="358" spans="2:122">
      <c r="B358" s="299">
        <v>101171212</v>
      </c>
      <c r="C358" s="9" t="s">
        <v>1007</v>
      </c>
      <c r="D358" s="9" t="s">
        <v>1029</v>
      </c>
      <c r="E358" s="8">
        <v>2010</v>
      </c>
      <c r="F358" s="9" t="s">
        <v>3636</v>
      </c>
      <c r="G358" s="22" t="s">
        <v>1286</v>
      </c>
      <c r="H358" s="304">
        <v>35405</v>
      </c>
      <c r="I358" s="305">
        <v>32052</v>
      </c>
      <c r="J358" s="68" t="s">
        <v>1333</v>
      </c>
      <c r="K358" s="69" t="s">
        <v>1334</v>
      </c>
      <c r="L358" s="37" t="s">
        <v>3608</v>
      </c>
      <c r="M358" s="138">
        <v>4</v>
      </c>
      <c r="N358" s="10">
        <v>6</v>
      </c>
      <c r="O358" s="207">
        <v>231.7</v>
      </c>
      <c r="P358" s="207">
        <v>78.900000000000006</v>
      </c>
      <c r="Q358" s="207">
        <v>76.2</v>
      </c>
      <c r="R358" s="207">
        <v>144.5</v>
      </c>
      <c r="S358" s="207">
        <v>67</v>
      </c>
      <c r="T358" s="207">
        <v>67</v>
      </c>
      <c r="U358" s="207">
        <v>9</v>
      </c>
      <c r="V358" s="207">
        <v>25</v>
      </c>
      <c r="W358" s="207">
        <v>20.399999999999999</v>
      </c>
      <c r="X358" s="207">
        <v>47</v>
      </c>
      <c r="Y358" s="116"/>
      <c r="Z358" s="207"/>
      <c r="AA358" s="207"/>
      <c r="AB358" s="207"/>
      <c r="AC358" s="10">
        <v>5546</v>
      </c>
      <c r="AD358" s="10">
        <v>6950</v>
      </c>
      <c r="AE358" s="10">
        <v>1390</v>
      </c>
      <c r="AF358" s="27">
        <v>11200</v>
      </c>
      <c r="AG358" s="39" t="s">
        <v>184</v>
      </c>
      <c r="AH358" s="205">
        <v>4.5999999999999996</v>
      </c>
      <c r="AI358" s="11">
        <v>292</v>
      </c>
      <c r="AJ358" s="11">
        <v>5700</v>
      </c>
      <c r="AK358" s="11">
        <v>320</v>
      </c>
      <c r="AL358" s="11">
        <v>4000</v>
      </c>
      <c r="AM358" s="11">
        <v>24</v>
      </c>
      <c r="AN358" s="11"/>
      <c r="AO358" s="11" t="s">
        <v>100</v>
      </c>
      <c r="AP358" s="14" t="s">
        <v>133</v>
      </c>
      <c r="AQ358" s="49" t="s">
        <v>196</v>
      </c>
      <c r="AR358" s="40" t="s">
        <v>92</v>
      </c>
      <c r="AS358" s="301" t="s">
        <v>93</v>
      </c>
      <c r="AT358" s="12">
        <v>36</v>
      </c>
      <c r="AU358" s="12">
        <v>16</v>
      </c>
      <c r="AV358" s="12" t="s">
        <v>3830</v>
      </c>
      <c r="AW358" s="30" t="s">
        <v>3974</v>
      </c>
      <c r="AX358" s="12"/>
      <c r="AY358" s="12"/>
      <c r="AZ358" s="12"/>
      <c r="BA358" s="12"/>
      <c r="BB358" s="12"/>
      <c r="BC358" s="12"/>
      <c r="BD358" s="209">
        <v>41</v>
      </c>
      <c r="BE358" s="210">
        <v>60.5</v>
      </c>
      <c r="BF358" s="210">
        <v>41.4</v>
      </c>
      <c r="BG358" s="210">
        <v>65.900000000000006</v>
      </c>
      <c r="BH358" s="210">
        <v>40.299999999999997</v>
      </c>
      <c r="BI358" s="210">
        <v>64.599999999999994</v>
      </c>
      <c r="BJ358" s="210">
        <v>43.5</v>
      </c>
      <c r="BK358" s="211">
        <v>65.599999999999994</v>
      </c>
      <c r="BL358" s="36" t="s">
        <v>264</v>
      </c>
      <c r="BM358" s="8" t="s">
        <v>940</v>
      </c>
      <c r="BN358" s="8" t="s">
        <v>940</v>
      </c>
      <c r="BO358" s="8" t="s">
        <v>2772</v>
      </c>
      <c r="BP358" s="334" t="s">
        <v>3410</v>
      </c>
      <c r="BQ358" s="300" t="s">
        <v>2544</v>
      </c>
      <c r="BR358" s="300" t="s">
        <v>3016</v>
      </c>
      <c r="BS358" s="300"/>
      <c r="BT358" s="349" t="s">
        <v>2978</v>
      </c>
      <c r="BU358" s="337"/>
      <c r="BV358" s="337"/>
      <c r="BW358" s="337"/>
      <c r="BX358" s="337"/>
      <c r="BY358" s="338"/>
      <c r="BZ358" s="338" t="s">
        <v>2467</v>
      </c>
      <c r="CA358" s="338" t="s">
        <v>2468</v>
      </c>
      <c r="CB358" s="348"/>
      <c r="CC358" s="339"/>
      <c r="CD358" s="339"/>
      <c r="CE358" s="339"/>
      <c r="CF358" s="339"/>
      <c r="CG358" s="339"/>
      <c r="CH358" s="347"/>
      <c r="CI358" s="340"/>
      <c r="CJ358" s="340"/>
      <c r="CK358" s="340"/>
      <c r="CL358" s="340"/>
      <c r="CM358" s="340"/>
      <c r="CN358" s="340"/>
      <c r="CO358" s="340"/>
      <c r="CP358" s="340"/>
      <c r="CQ358" s="52" t="s">
        <v>1027</v>
      </c>
      <c r="CR358" s="9" t="s">
        <v>1267</v>
      </c>
      <c r="CS358" s="9" t="s">
        <v>1314</v>
      </c>
      <c r="CT358" s="22" t="s">
        <v>996</v>
      </c>
      <c r="CU358" s="54" t="s">
        <v>974</v>
      </c>
      <c r="CV358" s="68" t="s">
        <v>130</v>
      </c>
      <c r="CW358" s="68" t="s">
        <v>136</v>
      </c>
      <c r="CX358" s="68" t="s">
        <v>203</v>
      </c>
      <c r="CY358" s="68" t="s">
        <v>1179</v>
      </c>
      <c r="CZ358" s="68" t="s">
        <v>937</v>
      </c>
      <c r="DA358" s="68"/>
      <c r="DB358" s="68" t="s">
        <v>1017</v>
      </c>
      <c r="DC358" s="56" t="s">
        <v>1013</v>
      </c>
      <c r="DD358" s="13"/>
      <c r="DE358" s="13" t="s">
        <v>946</v>
      </c>
      <c r="DF358" s="13" t="s">
        <v>1404</v>
      </c>
      <c r="DG358" s="13"/>
      <c r="DH358" s="47" t="s">
        <v>141</v>
      </c>
      <c r="DI358" s="60" t="s">
        <v>1400</v>
      </c>
      <c r="DJ358" s="64" t="s">
        <v>1401</v>
      </c>
      <c r="DK358" s="301" t="s">
        <v>1405</v>
      </c>
      <c r="DL358" s="301" t="s">
        <v>1362</v>
      </c>
      <c r="DM358" s="302" t="s">
        <v>1367</v>
      </c>
      <c r="DN358" s="67" t="s">
        <v>187</v>
      </c>
      <c r="DO358" s="15" t="s">
        <v>188</v>
      </c>
      <c r="DP358" s="15" t="s">
        <v>934</v>
      </c>
      <c r="DQ358" s="15" t="s">
        <v>3759</v>
      </c>
      <c r="DR358" s="2"/>
    </row>
    <row r="359" spans="2:122">
      <c r="B359" s="299">
        <v>101171213</v>
      </c>
      <c r="C359" s="9" t="s">
        <v>1007</v>
      </c>
      <c r="D359" s="9" t="s">
        <v>1029</v>
      </c>
      <c r="E359" s="8">
        <v>2010</v>
      </c>
      <c r="F359" s="9" t="s">
        <v>3636</v>
      </c>
      <c r="G359" s="22" t="s">
        <v>1287</v>
      </c>
      <c r="H359" s="304">
        <v>35705</v>
      </c>
      <c r="I359" s="305">
        <v>32317</v>
      </c>
      <c r="J359" s="68" t="s">
        <v>1333</v>
      </c>
      <c r="K359" s="69" t="s">
        <v>1334</v>
      </c>
      <c r="L359" s="37" t="s">
        <v>3608</v>
      </c>
      <c r="M359" s="138">
        <v>4</v>
      </c>
      <c r="N359" s="10">
        <v>6</v>
      </c>
      <c r="O359" s="207">
        <v>243.7</v>
      </c>
      <c r="P359" s="207">
        <v>78.900000000000006</v>
      </c>
      <c r="Q359" s="207">
        <v>76.400000000000006</v>
      </c>
      <c r="R359" s="207">
        <v>157</v>
      </c>
      <c r="S359" s="207">
        <v>67</v>
      </c>
      <c r="T359" s="207">
        <v>67</v>
      </c>
      <c r="U359" s="207">
        <v>9.9</v>
      </c>
      <c r="V359" s="207">
        <v>25.5</v>
      </c>
      <c r="W359" s="207">
        <v>20.7</v>
      </c>
      <c r="X359" s="207">
        <v>50.4</v>
      </c>
      <c r="Y359" s="116"/>
      <c r="Z359" s="207"/>
      <c r="AA359" s="207"/>
      <c r="AB359" s="207"/>
      <c r="AC359" s="10">
        <v>5596</v>
      </c>
      <c r="AD359" s="10">
        <v>7000</v>
      </c>
      <c r="AE359" s="10">
        <v>1390</v>
      </c>
      <c r="AF359" s="27">
        <v>11100</v>
      </c>
      <c r="AG359" s="39" t="s">
        <v>184</v>
      </c>
      <c r="AH359" s="205">
        <v>4.5999999999999996</v>
      </c>
      <c r="AI359" s="11">
        <v>292</v>
      </c>
      <c r="AJ359" s="11">
        <v>5700</v>
      </c>
      <c r="AK359" s="11">
        <v>320</v>
      </c>
      <c r="AL359" s="11">
        <v>4000</v>
      </c>
      <c r="AM359" s="11">
        <v>24</v>
      </c>
      <c r="AN359" s="11"/>
      <c r="AO359" s="11" t="s">
        <v>100</v>
      </c>
      <c r="AP359" s="14" t="s">
        <v>133</v>
      </c>
      <c r="AQ359" s="49" t="s">
        <v>196</v>
      </c>
      <c r="AR359" s="40" t="s">
        <v>92</v>
      </c>
      <c r="AS359" s="301" t="s">
        <v>93</v>
      </c>
      <c r="AT359" s="12">
        <v>36</v>
      </c>
      <c r="AU359" s="12">
        <v>16</v>
      </c>
      <c r="AV359" s="12" t="s">
        <v>3830</v>
      </c>
      <c r="AW359" s="30" t="s">
        <v>3974</v>
      </c>
      <c r="AX359" s="12"/>
      <c r="AY359" s="12"/>
      <c r="AZ359" s="12"/>
      <c r="BA359" s="12"/>
      <c r="BB359" s="12"/>
      <c r="BC359" s="12"/>
      <c r="BD359" s="209">
        <v>41</v>
      </c>
      <c r="BE359" s="210">
        <v>60.5</v>
      </c>
      <c r="BF359" s="210">
        <v>41.4</v>
      </c>
      <c r="BG359" s="210">
        <v>65.900000000000006</v>
      </c>
      <c r="BH359" s="210">
        <v>40.299999999999997</v>
      </c>
      <c r="BI359" s="210">
        <v>64.599999999999994</v>
      </c>
      <c r="BJ359" s="210">
        <v>43.5</v>
      </c>
      <c r="BK359" s="211">
        <v>65.599999999999994</v>
      </c>
      <c r="BL359" s="36" t="s">
        <v>264</v>
      </c>
      <c r="BM359" s="8" t="s">
        <v>940</v>
      </c>
      <c r="BN359" s="8" t="s">
        <v>940</v>
      </c>
      <c r="BO359" s="8" t="s">
        <v>2772</v>
      </c>
      <c r="BP359" s="334" t="s">
        <v>3411</v>
      </c>
      <c r="BQ359" s="300" t="s">
        <v>2544</v>
      </c>
      <c r="BR359" s="300" t="s">
        <v>3016</v>
      </c>
      <c r="BS359" s="300"/>
      <c r="BT359" s="349" t="s">
        <v>2978</v>
      </c>
      <c r="BU359" s="337"/>
      <c r="BV359" s="337"/>
      <c r="BW359" s="337"/>
      <c r="BX359" s="337"/>
      <c r="BY359" s="338"/>
      <c r="BZ359" s="338" t="s">
        <v>2467</v>
      </c>
      <c r="CA359" s="338" t="s">
        <v>2468</v>
      </c>
      <c r="CB359" s="348"/>
      <c r="CC359" s="339"/>
      <c r="CD359" s="339"/>
      <c r="CE359" s="339"/>
      <c r="CF359" s="339"/>
      <c r="CG359" s="339"/>
      <c r="CH359" s="347"/>
      <c r="CI359" s="340"/>
      <c r="CJ359" s="340"/>
      <c r="CK359" s="340"/>
      <c r="CL359" s="340"/>
      <c r="CM359" s="340"/>
      <c r="CN359" s="340"/>
      <c r="CO359" s="340"/>
      <c r="CP359" s="340"/>
      <c r="CQ359" s="52" t="s">
        <v>1027</v>
      </c>
      <c r="CR359" s="9" t="s">
        <v>1269</v>
      </c>
      <c r="CS359" s="9" t="s">
        <v>1314</v>
      </c>
      <c r="CT359" s="22" t="s">
        <v>996</v>
      </c>
      <c r="CU359" s="54" t="s">
        <v>974</v>
      </c>
      <c r="CV359" s="68" t="s">
        <v>130</v>
      </c>
      <c r="CW359" s="68" t="s">
        <v>136</v>
      </c>
      <c r="CX359" s="68" t="s">
        <v>203</v>
      </c>
      <c r="CY359" s="68" t="s">
        <v>1179</v>
      </c>
      <c r="CZ359" s="68" t="s">
        <v>937</v>
      </c>
      <c r="DA359" s="68"/>
      <c r="DB359" s="68" t="s">
        <v>1017</v>
      </c>
      <c r="DC359" s="56" t="s">
        <v>1013</v>
      </c>
      <c r="DD359" s="13"/>
      <c r="DE359" s="13" t="s">
        <v>946</v>
      </c>
      <c r="DF359" s="13" t="s">
        <v>1404</v>
      </c>
      <c r="DG359" s="13"/>
      <c r="DH359" s="47" t="s">
        <v>141</v>
      </c>
      <c r="DI359" s="60" t="s">
        <v>1400</v>
      </c>
      <c r="DJ359" s="64" t="s">
        <v>1360</v>
      </c>
      <c r="DK359" s="301" t="s">
        <v>1406</v>
      </c>
      <c r="DL359" s="301" t="s">
        <v>1362</v>
      </c>
      <c r="DM359" s="302" t="s">
        <v>1367</v>
      </c>
      <c r="DN359" s="67" t="s">
        <v>187</v>
      </c>
      <c r="DO359" s="15" t="s">
        <v>188</v>
      </c>
      <c r="DP359" s="15" t="s">
        <v>934</v>
      </c>
      <c r="DQ359" s="15" t="s">
        <v>3759</v>
      </c>
      <c r="DR359" s="2"/>
    </row>
    <row r="360" spans="2:122">
      <c r="B360" s="299">
        <v>101171214</v>
      </c>
      <c r="C360" s="9" t="s">
        <v>1007</v>
      </c>
      <c r="D360" s="9" t="s">
        <v>1029</v>
      </c>
      <c r="E360" s="8">
        <v>2010</v>
      </c>
      <c r="F360" s="9" t="s">
        <v>3669</v>
      </c>
      <c r="G360" s="22" t="s">
        <v>1407</v>
      </c>
      <c r="H360" s="304">
        <v>34145</v>
      </c>
      <c r="I360" s="305">
        <v>30937</v>
      </c>
      <c r="J360" s="68" t="s">
        <v>1408</v>
      </c>
      <c r="K360" s="69" t="s">
        <v>1000</v>
      </c>
      <c r="L360" s="37" t="s">
        <v>3608</v>
      </c>
      <c r="M360" s="138">
        <v>4</v>
      </c>
      <c r="N360" s="10">
        <v>6</v>
      </c>
      <c r="O360" s="207">
        <v>231.7</v>
      </c>
      <c r="P360" s="207">
        <v>78.900000000000006</v>
      </c>
      <c r="Q360" s="207">
        <v>74.3</v>
      </c>
      <c r="R360" s="207">
        <v>144.5</v>
      </c>
      <c r="S360" s="207">
        <v>67</v>
      </c>
      <c r="T360" s="207">
        <v>67</v>
      </c>
      <c r="U360" s="207">
        <v>7.8</v>
      </c>
      <c r="V360" s="207">
        <v>21.2</v>
      </c>
      <c r="W360" s="207">
        <v>17.7</v>
      </c>
      <c r="X360" s="207">
        <v>47</v>
      </c>
      <c r="Y360" s="116"/>
      <c r="Z360" s="207"/>
      <c r="AA360" s="207"/>
      <c r="AB360" s="207"/>
      <c r="AC360" s="10">
        <v>5186</v>
      </c>
      <c r="AD360" s="10">
        <v>6900</v>
      </c>
      <c r="AE360" s="10">
        <v>1690</v>
      </c>
      <c r="AF360" s="27">
        <v>9800</v>
      </c>
      <c r="AG360" s="39" t="s">
        <v>184</v>
      </c>
      <c r="AH360" s="205">
        <v>4.5999999999999996</v>
      </c>
      <c r="AI360" s="11">
        <v>292</v>
      </c>
      <c r="AJ360" s="11">
        <v>5700</v>
      </c>
      <c r="AK360" s="11">
        <v>320</v>
      </c>
      <c r="AL360" s="11">
        <v>4000</v>
      </c>
      <c r="AM360" s="11">
        <v>24</v>
      </c>
      <c r="AN360" s="11"/>
      <c r="AO360" s="11" t="s">
        <v>100</v>
      </c>
      <c r="AP360" s="14" t="s">
        <v>146</v>
      </c>
      <c r="AQ360" s="49" t="s">
        <v>196</v>
      </c>
      <c r="AR360" s="40" t="s">
        <v>92</v>
      </c>
      <c r="AS360" s="301" t="s">
        <v>93</v>
      </c>
      <c r="AT360" s="12">
        <v>26</v>
      </c>
      <c r="AU360" s="12">
        <v>17</v>
      </c>
      <c r="AV360" s="12" t="s">
        <v>3805</v>
      </c>
      <c r="AW360" s="30" t="s">
        <v>3803</v>
      </c>
      <c r="AX360" s="12"/>
      <c r="AY360" s="12"/>
      <c r="AZ360" s="12"/>
      <c r="BA360" s="12"/>
      <c r="BB360" s="12"/>
      <c r="BC360" s="12"/>
      <c r="BD360" s="209">
        <v>41</v>
      </c>
      <c r="BE360" s="210">
        <v>60.5</v>
      </c>
      <c r="BF360" s="210">
        <v>41.4</v>
      </c>
      <c r="BG360" s="210">
        <v>65.900000000000006</v>
      </c>
      <c r="BH360" s="210">
        <v>40.299999999999997</v>
      </c>
      <c r="BI360" s="210">
        <v>64.599999999999994</v>
      </c>
      <c r="BJ360" s="210">
        <v>43.5</v>
      </c>
      <c r="BK360" s="211">
        <v>65.599999999999994</v>
      </c>
      <c r="BL360" s="36" t="s">
        <v>264</v>
      </c>
      <c r="BM360" s="8" t="s">
        <v>940</v>
      </c>
      <c r="BN360" s="8" t="s">
        <v>940</v>
      </c>
      <c r="BO360" s="8" t="s">
        <v>2772</v>
      </c>
      <c r="BP360" s="334" t="s">
        <v>3412</v>
      </c>
      <c r="BQ360" s="300" t="s">
        <v>2544</v>
      </c>
      <c r="BR360" s="300" t="s">
        <v>3016</v>
      </c>
      <c r="BS360" s="300"/>
      <c r="BT360" s="349" t="s">
        <v>2978</v>
      </c>
      <c r="BU360" s="337"/>
      <c r="BV360" s="337"/>
      <c r="BW360" s="337"/>
      <c r="BX360" s="337"/>
      <c r="BY360" s="338"/>
      <c r="BZ360" s="338" t="s">
        <v>2467</v>
      </c>
      <c r="CA360" s="338" t="s">
        <v>2468</v>
      </c>
      <c r="CB360" s="348"/>
      <c r="CC360" s="339"/>
      <c r="CD360" s="339"/>
      <c r="CE360" s="339"/>
      <c r="CF360" s="339"/>
      <c r="CG360" s="339"/>
      <c r="CH360" s="347"/>
      <c r="CI360" s="340"/>
      <c r="CJ360" s="340"/>
      <c r="CK360" s="340"/>
      <c r="CL360" s="340"/>
      <c r="CM360" s="340"/>
      <c r="CN360" s="340"/>
      <c r="CO360" s="340"/>
      <c r="CP360" s="340"/>
      <c r="CQ360" s="52" t="s">
        <v>1242</v>
      </c>
      <c r="CR360" s="9" t="s">
        <v>1264</v>
      </c>
      <c r="CS360" s="9" t="s">
        <v>1314</v>
      </c>
      <c r="CT360" s="22" t="s">
        <v>996</v>
      </c>
      <c r="CU360" s="54" t="s">
        <v>974</v>
      </c>
      <c r="CV360" s="68" t="s">
        <v>130</v>
      </c>
      <c r="CW360" s="68" t="s">
        <v>136</v>
      </c>
      <c r="CX360" s="68" t="s">
        <v>203</v>
      </c>
      <c r="CY360" s="68" t="s">
        <v>1179</v>
      </c>
      <c r="CZ360" s="68" t="s">
        <v>937</v>
      </c>
      <c r="DA360" s="68"/>
      <c r="DB360" s="68" t="s">
        <v>1017</v>
      </c>
      <c r="DC360" s="56" t="s">
        <v>1013</v>
      </c>
      <c r="DD360" s="13"/>
      <c r="DE360" s="13" t="s">
        <v>946</v>
      </c>
      <c r="DF360" s="13" t="s">
        <v>1237</v>
      </c>
      <c r="DG360" s="13"/>
      <c r="DH360" s="47" t="s">
        <v>141</v>
      </c>
      <c r="DI360" s="60" t="s">
        <v>1284</v>
      </c>
      <c r="DJ360" s="64" t="s">
        <v>1409</v>
      </c>
      <c r="DK360" s="301" t="s">
        <v>1410</v>
      </c>
      <c r="DL360" s="301" t="s">
        <v>1411</v>
      </c>
      <c r="DM360" s="302" t="s">
        <v>1375</v>
      </c>
      <c r="DN360" s="67" t="s">
        <v>187</v>
      </c>
      <c r="DO360" s="15" t="s">
        <v>188</v>
      </c>
      <c r="DP360" s="15" t="s">
        <v>934</v>
      </c>
      <c r="DQ360" s="15" t="s">
        <v>3759</v>
      </c>
      <c r="DR360" s="2"/>
    </row>
    <row r="361" spans="2:122">
      <c r="B361" s="299">
        <v>101171215</v>
      </c>
      <c r="C361" s="9" t="s">
        <v>1007</v>
      </c>
      <c r="D361" s="9" t="s">
        <v>1029</v>
      </c>
      <c r="E361" s="8">
        <v>2010</v>
      </c>
      <c r="F361" s="9" t="s">
        <v>3669</v>
      </c>
      <c r="G361" s="22" t="s">
        <v>1412</v>
      </c>
      <c r="H361" s="304">
        <v>34445</v>
      </c>
      <c r="I361" s="305">
        <v>31202</v>
      </c>
      <c r="J361" s="68" t="s">
        <v>1408</v>
      </c>
      <c r="K361" s="69" t="s">
        <v>1000</v>
      </c>
      <c r="L361" s="37" t="s">
        <v>3608</v>
      </c>
      <c r="M361" s="138">
        <v>4</v>
      </c>
      <c r="N361" s="10">
        <v>6</v>
      </c>
      <c r="O361" s="207">
        <v>243.7</v>
      </c>
      <c r="P361" s="207">
        <v>78.900000000000006</v>
      </c>
      <c r="Q361" s="207">
        <v>74.3</v>
      </c>
      <c r="R361" s="207">
        <v>157</v>
      </c>
      <c r="S361" s="207">
        <v>67</v>
      </c>
      <c r="T361" s="207">
        <v>67</v>
      </c>
      <c r="U361" s="207">
        <v>8.3000000000000007</v>
      </c>
      <c r="V361" s="207">
        <v>22.4</v>
      </c>
      <c r="W361" s="207">
        <v>18.100000000000001</v>
      </c>
      <c r="X361" s="207">
        <v>50.4</v>
      </c>
      <c r="Y361" s="116"/>
      <c r="Z361" s="207"/>
      <c r="AA361" s="207"/>
      <c r="AB361" s="207"/>
      <c r="AC361" s="10">
        <v>5319</v>
      </c>
      <c r="AD361" s="10">
        <v>6900</v>
      </c>
      <c r="AE361" s="10">
        <v>1560</v>
      </c>
      <c r="AF361" s="27">
        <v>9700</v>
      </c>
      <c r="AG361" s="39" t="s">
        <v>184</v>
      </c>
      <c r="AH361" s="205">
        <v>4.5999999999999996</v>
      </c>
      <c r="AI361" s="11">
        <v>292</v>
      </c>
      <c r="AJ361" s="11">
        <v>5700</v>
      </c>
      <c r="AK361" s="11">
        <v>320</v>
      </c>
      <c r="AL361" s="11">
        <v>4000</v>
      </c>
      <c r="AM361" s="11">
        <v>24</v>
      </c>
      <c r="AN361" s="11"/>
      <c r="AO361" s="11" t="s">
        <v>100</v>
      </c>
      <c r="AP361" s="14" t="s">
        <v>146</v>
      </c>
      <c r="AQ361" s="49" t="s">
        <v>196</v>
      </c>
      <c r="AR361" s="40" t="s">
        <v>92</v>
      </c>
      <c r="AS361" s="301" t="s">
        <v>93</v>
      </c>
      <c r="AT361" s="12">
        <v>26</v>
      </c>
      <c r="AU361" s="12">
        <v>17</v>
      </c>
      <c r="AV361" s="12" t="s">
        <v>3805</v>
      </c>
      <c r="AW361" s="30" t="s">
        <v>3803</v>
      </c>
      <c r="AX361" s="12"/>
      <c r="AY361" s="12"/>
      <c r="AZ361" s="12"/>
      <c r="BA361" s="12"/>
      <c r="BB361" s="12"/>
      <c r="BC361" s="12"/>
      <c r="BD361" s="209">
        <v>41</v>
      </c>
      <c r="BE361" s="210">
        <v>60.5</v>
      </c>
      <c r="BF361" s="210">
        <v>41.4</v>
      </c>
      <c r="BG361" s="210">
        <v>65.900000000000006</v>
      </c>
      <c r="BH361" s="210">
        <v>40.299999999999997</v>
      </c>
      <c r="BI361" s="210">
        <v>64.599999999999994</v>
      </c>
      <c r="BJ361" s="210">
        <v>43.5</v>
      </c>
      <c r="BK361" s="211">
        <v>65.599999999999994</v>
      </c>
      <c r="BL361" s="36" t="s">
        <v>264</v>
      </c>
      <c r="BM361" s="8" t="s">
        <v>940</v>
      </c>
      <c r="BN361" s="8" t="s">
        <v>940</v>
      </c>
      <c r="BO361" s="8" t="s">
        <v>2772</v>
      </c>
      <c r="BP361" s="334" t="s">
        <v>3413</v>
      </c>
      <c r="BQ361" s="300" t="s">
        <v>2544</v>
      </c>
      <c r="BR361" s="300" t="s">
        <v>3016</v>
      </c>
      <c r="BS361" s="300"/>
      <c r="BT361" s="349" t="s">
        <v>2978</v>
      </c>
      <c r="BU361" s="337"/>
      <c r="BV361" s="337"/>
      <c r="BW361" s="337"/>
      <c r="BX361" s="337"/>
      <c r="BY361" s="338"/>
      <c r="BZ361" s="338" t="s">
        <v>2467</v>
      </c>
      <c r="CA361" s="338" t="s">
        <v>2468</v>
      </c>
      <c r="CB361" s="348"/>
      <c r="CC361" s="339"/>
      <c r="CD361" s="339"/>
      <c r="CE361" s="339"/>
      <c r="CF361" s="339"/>
      <c r="CG361" s="339"/>
      <c r="CH361" s="347"/>
      <c r="CI361" s="340"/>
      <c r="CJ361" s="340"/>
      <c r="CK361" s="340"/>
      <c r="CL361" s="340"/>
      <c r="CM361" s="340"/>
      <c r="CN361" s="340"/>
      <c r="CO361" s="340"/>
      <c r="CP361" s="340"/>
      <c r="CQ361" s="52" t="s">
        <v>1242</v>
      </c>
      <c r="CR361" s="9" t="s">
        <v>1263</v>
      </c>
      <c r="CS361" s="9" t="s">
        <v>1314</v>
      </c>
      <c r="CT361" s="22" t="s">
        <v>996</v>
      </c>
      <c r="CU361" s="54" t="s">
        <v>974</v>
      </c>
      <c r="CV361" s="68" t="s">
        <v>130</v>
      </c>
      <c r="CW361" s="68" t="s">
        <v>136</v>
      </c>
      <c r="CX361" s="68" t="s">
        <v>203</v>
      </c>
      <c r="CY361" s="68" t="s">
        <v>1179</v>
      </c>
      <c r="CZ361" s="68" t="s">
        <v>937</v>
      </c>
      <c r="DA361" s="68"/>
      <c r="DB361" s="68" t="s">
        <v>1017</v>
      </c>
      <c r="DC361" s="56" t="s">
        <v>1013</v>
      </c>
      <c r="DD361" s="13"/>
      <c r="DE361" s="13" t="s">
        <v>946</v>
      </c>
      <c r="DF361" s="13" t="s">
        <v>1237</v>
      </c>
      <c r="DG361" s="13"/>
      <c r="DH361" s="47" t="s">
        <v>141</v>
      </c>
      <c r="DI361" s="60" t="s">
        <v>1284</v>
      </c>
      <c r="DJ361" s="64" t="s">
        <v>1372</v>
      </c>
      <c r="DK361" s="301" t="s">
        <v>1413</v>
      </c>
      <c r="DL361" s="301" t="s">
        <v>1411</v>
      </c>
      <c r="DM361" s="302" t="s">
        <v>1375</v>
      </c>
      <c r="DN361" s="67" t="s">
        <v>187</v>
      </c>
      <c r="DO361" s="15" t="s">
        <v>188</v>
      </c>
      <c r="DP361" s="15" t="s">
        <v>934</v>
      </c>
      <c r="DQ361" s="15" t="s">
        <v>3759</v>
      </c>
      <c r="DR361" s="2"/>
    </row>
    <row r="362" spans="2:122">
      <c r="B362" s="299">
        <v>101171218</v>
      </c>
      <c r="C362" s="9" t="s">
        <v>1007</v>
      </c>
      <c r="D362" s="9" t="s">
        <v>1029</v>
      </c>
      <c r="E362" s="8">
        <v>2010</v>
      </c>
      <c r="F362" s="9" t="s">
        <v>3648</v>
      </c>
      <c r="G362" s="22" t="s">
        <v>1288</v>
      </c>
      <c r="H362" s="304">
        <v>36470</v>
      </c>
      <c r="I362" s="305">
        <v>32994</v>
      </c>
      <c r="J362" s="68" t="s">
        <v>1376</v>
      </c>
      <c r="K362" s="69" t="s">
        <v>1377</v>
      </c>
      <c r="L362" s="37" t="s">
        <v>3608</v>
      </c>
      <c r="M362" s="138">
        <v>4</v>
      </c>
      <c r="N362" s="10">
        <v>6</v>
      </c>
      <c r="O362" s="207">
        <v>231.7</v>
      </c>
      <c r="P362" s="207">
        <v>78.900000000000006</v>
      </c>
      <c r="Q362" s="207">
        <v>74.3</v>
      </c>
      <c r="R362" s="207">
        <v>144.5</v>
      </c>
      <c r="S362" s="207">
        <v>67</v>
      </c>
      <c r="T362" s="207">
        <v>67</v>
      </c>
      <c r="U362" s="207">
        <v>7.8</v>
      </c>
      <c r="V362" s="207">
        <v>21.2</v>
      </c>
      <c r="W362" s="207">
        <v>17.7</v>
      </c>
      <c r="X362" s="207">
        <v>47</v>
      </c>
      <c r="Y362" s="116"/>
      <c r="Z362" s="207"/>
      <c r="AA362" s="207"/>
      <c r="AB362" s="207"/>
      <c r="AC362" s="10">
        <v>5314</v>
      </c>
      <c r="AD362" s="10">
        <v>7100</v>
      </c>
      <c r="AE362" s="10">
        <v>1760</v>
      </c>
      <c r="AF362" s="27">
        <v>11300</v>
      </c>
      <c r="AG362" s="39" t="s">
        <v>184</v>
      </c>
      <c r="AH362" s="205">
        <v>5.4</v>
      </c>
      <c r="AI362" s="11">
        <v>310</v>
      </c>
      <c r="AJ362" s="11">
        <v>5000</v>
      </c>
      <c r="AK362" s="11">
        <v>365</v>
      </c>
      <c r="AL362" s="11">
        <v>3500</v>
      </c>
      <c r="AM362" s="11">
        <v>24</v>
      </c>
      <c r="AN362" s="11" t="s">
        <v>99</v>
      </c>
      <c r="AO362" s="11" t="s">
        <v>100</v>
      </c>
      <c r="AP362" s="14" t="s">
        <v>146</v>
      </c>
      <c r="AQ362" s="49" t="s">
        <v>196</v>
      </c>
      <c r="AR362" s="40" t="s">
        <v>92</v>
      </c>
      <c r="AS362" s="301" t="s">
        <v>919</v>
      </c>
      <c r="AT362" s="12">
        <v>26</v>
      </c>
      <c r="AU362" s="12">
        <v>16</v>
      </c>
      <c r="AV362" s="12" t="s">
        <v>3830</v>
      </c>
      <c r="AW362" s="30" t="s">
        <v>3928</v>
      </c>
      <c r="AX362" s="12"/>
      <c r="AY362" s="12"/>
      <c r="AZ362" s="12"/>
      <c r="BA362" s="12"/>
      <c r="BB362" s="12"/>
      <c r="BC362" s="12"/>
      <c r="BD362" s="209">
        <v>41</v>
      </c>
      <c r="BE362" s="210">
        <v>60.5</v>
      </c>
      <c r="BF362" s="210">
        <v>41.4</v>
      </c>
      <c r="BG362" s="210">
        <v>65.900000000000006</v>
      </c>
      <c r="BH362" s="210">
        <v>40.299999999999997</v>
      </c>
      <c r="BI362" s="210">
        <v>64.599999999999994</v>
      </c>
      <c r="BJ362" s="210">
        <v>43.5</v>
      </c>
      <c r="BK362" s="211">
        <v>65.599999999999994</v>
      </c>
      <c r="BL362" s="36" t="s">
        <v>264</v>
      </c>
      <c r="BM362" s="8" t="s">
        <v>940</v>
      </c>
      <c r="BN362" s="8" t="s">
        <v>940</v>
      </c>
      <c r="BO362" s="8" t="s">
        <v>2772</v>
      </c>
      <c r="BP362" s="334" t="s">
        <v>3414</v>
      </c>
      <c r="BQ362" s="300" t="s">
        <v>2544</v>
      </c>
      <c r="BR362" s="300" t="s">
        <v>3016</v>
      </c>
      <c r="BS362" s="300"/>
      <c r="BT362" s="349" t="s">
        <v>2978</v>
      </c>
      <c r="BU362" s="337"/>
      <c r="BV362" s="337"/>
      <c r="BW362" s="337"/>
      <c r="BX362" s="337"/>
      <c r="BY362" s="338"/>
      <c r="BZ362" s="338" t="s">
        <v>2467</v>
      </c>
      <c r="CA362" s="338" t="s">
        <v>2468</v>
      </c>
      <c r="CB362" s="348"/>
      <c r="CC362" s="339"/>
      <c r="CD362" s="339"/>
      <c r="CE362" s="339"/>
      <c r="CF362" s="339"/>
      <c r="CG362" s="339"/>
      <c r="CH362" s="347"/>
      <c r="CI362" s="340"/>
      <c r="CJ362" s="340"/>
      <c r="CK362" s="340"/>
      <c r="CL362" s="340"/>
      <c r="CM362" s="340"/>
      <c r="CN362" s="340"/>
      <c r="CO362" s="340"/>
      <c r="CP362" s="340"/>
      <c r="CQ362" s="52" t="s">
        <v>1115</v>
      </c>
      <c r="CR362" s="9" t="s">
        <v>1416</v>
      </c>
      <c r="CS362" s="9" t="s">
        <v>1314</v>
      </c>
      <c r="CT362" s="22" t="s">
        <v>996</v>
      </c>
      <c r="CU362" s="54" t="s">
        <v>975</v>
      </c>
      <c r="CV362" s="68" t="s">
        <v>148</v>
      </c>
      <c r="CW362" s="68" t="s">
        <v>1014</v>
      </c>
      <c r="CX362" s="68" t="s">
        <v>114</v>
      </c>
      <c r="CY362" s="68" t="s">
        <v>1243</v>
      </c>
      <c r="CZ362" s="68" t="s">
        <v>939</v>
      </c>
      <c r="DA362" s="68" t="s">
        <v>103</v>
      </c>
      <c r="DB362" s="68" t="s">
        <v>1273</v>
      </c>
      <c r="DC362" s="56" t="s">
        <v>1298</v>
      </c>
      <c r="DD362" s="13"/>
      <c r="DE362" s="13" t="s">
        <v>977</v>
      </c>
      <c r="DF362" s="13" t="s">
        <v>1235</v>
      </c>
      <c r="DG362" s="13"/>
      <c r="DH362" s="47" t="s">
        <v>923</v>
      </c>
      <c r="DI362" s="60" t="s">
        <v>1289</v>
      </c>
      <c r="DJ362" s="64" t="s">
        <v>1414</v>
      </c>
      <c r="DK362" s="301" t="s">
        <v>1415</v>
      </c>
      <c r="DL362" s="301" t="s">
        <v>1380</v>
      </c>
      <c r="DM362" s="302" t="s">
        <v>1398</v>
      </c>
      <c r="DN362" s="67" t="s">
        <v>187</v>
      </c>
      <c r="DO362" s="15" t="s">
        <v>188</v>
      </c>
      <c r="DP362" s="15" t="s">
        <v>934</v>
      </c>
      <c r="DQ362" s="15" t="s">
        <v>3759</v>
      </c>
      <c r="DR362" s="2"/>
    </row>
    <row r="363" spans="2:122">
      <c r="B363" s="299">
        <v>101171220</v>
      </c>
      <c r="C363" s="9" t="s">
        <v>1007</v>
      </c>
      <c r="D363" s="9" t="s">
        <v>1029</v>
      </c>
      <c r="E363" s="8">
        <v>2010</v>
      </c>
      <c r="F363" s="9" t="s">
        <v>3648</v>
      </c>
      <c r="G363" s="22" t="s">
        <v>1291</v>
      </c>
      <c r="H363" s="304">
        <v>39615</v>
      </c>
      <c r="I363" s="305">
        <v>35777</v>
      </c>
      <c r="J363" s="68" t="s">
        <v>1376</v>
      </c>
      <c r="K363" s="69" t="s">
        <v>1377</v>
      </c>
      <c r="L363" s="37" t="s">
        <v>3608</v>
      </c>
      <c r="M363" s="138">
        <v>4</v>
      </c>
      <c r="N363" s="10">
        <v>6</v>
      </c>
      <c r="O363" s="207">
        <v>231.7</v>
      </c>
      <c r="P363" s="207">
        <v>78.900000000000006</v>
      </c>
      <c r="Q363" s="207">
        <v>76.2</v>
      </c>
      <c r="R363" s="207">
        <v>144.5</v>
      </c>
      <c r="S363" s="207">
        <v>67</v>
      </c>
      <c r="T363" s="207">
        <v>67</v>
      </c>
      <c r="U363" s="207">
        <v>9</v>
      </c>
      <c r="V363" s="207">
        <v>25</v>
      </c>
      <c r="W363" s="207">
        <v>20.399999999999999</v>
      </c>
      <c r="X363" s="207">
        <v>47</v>
      </c>
      <c r="Y363" s="116"/>
      <c r="Z363" s="207"/>
      <c r="AA363" s="207"/>
      <c r="AB363" s="207"/>
      <c r="AC363" s="10">
        <v>5628</v>
      </c>
      <c r="AD363" s="10">
        <v>7200</v>
      </c>
      <c r="AE363" s="10">
        <v>1560</v>
      </c>
      <c r="AF363" s="27">
        <v>11200</v>
      </c>
      <c r="AG363" s="39" t="s">
        <v>184</v>
      </c>
      <c r="AH363" s="205">
        <v>5.4</v>
      </c>
      <c r="AI363" s="11">
        <v>310</v>
      </c>
      <c r="AJ363" s="11">
        <v>5000</v>
      </c>
      <c r="AK363" s="11">
        <v>365</v>
      </c>
      <c r="AL363" s="11">
        <v>3500</v>
      </c>
      <c r="AM363" s="11">
        <v>24</v>
      </c>
      <c r="AN363" s="11" t="s">
        <v>99</v>
      </c>
      <c r="AO363" s="11" t="s">
        <v>100</v>
      </c>
      <c r="AP363" s="14" t="s">
        <v>133</v>
      </c>
      <c r="AQ363" s="49" t="s">
        <v>196</v>
      </c>
      <c r="AR363" s="40" t="s">
        <v>92</v>
      </c>
      <c r="AS363" s="301" t="s">
        <v>919</v>
      </c>
      <c r="AT363" s="12">
        <v>36</v>
      </c>
      <c r="AU363" s="12">
        <v>15</v>
      </c>
      <c r="AV363" s="12" t="s">
        <v>3828</v>
      </c>
      <c r="AW363" s="30" t="s">
        <v>3973</v>
      </c>
      <c r="AX363" s="12"/>
      <c r="AY363" s="12"/>
      <c r="AZ363" s="12"/>
      <c r="BA363" s="12"/>
      <c r="BB363" s="12"/>
      <c r="BC363" s="12"/>
      <c r="BD363" s="209">
        <v>41</v>
      </c>
      <c r="BE363" s="210">
        <v>60.5</v>
      </c>
      <c r="BF363" s="210">
        <v>41.4</v>
      </c>
      <c r="BG363" s="210">
        <v>65.900000000000006</v>
      </c>
      <c r="BH363" s="210">
        <v>40.299999999999997</v>
      </c>
      <c r="BI363" s="210">
        <v>64.599999999999994</v>
      </c>
      <c r="BJ363" s="210">
        <v>43.5</v>
      </c>
      <c r="BK363" s="211">
        <v>65.599999999999994</v>
      </c>
      <c r="BL363" s="36" t="s">
        <v>264</v>
      </c>
      <c r="BM363" s="8" t="s">
        <v>940</v>
      </c>
      <c r="BN363" s="8" t="s">
        <v>940</v>
      </c>
      <c r="BO363" s="8" t="s">
        <v>2772</v>
      </c>
      <c r="BP363" s="334" t="s">
        <v>3415</v>
      </c>
      <c r="BQ363" s="300" t="s">
        <v>2544</v>
      </c>
      <c r="BR363" s="300" t="s">
        <v>3016</v>
      </c>
      <c r="BS363" s="300"/>
      <c r="BT363" s="349" t="s">
        <v>2978</v>
      </c>
      <c r="BU363" s="337"/>
      <c r="BV363" s="337"/>
      <c r="BW363" s="337"/>
      <c r="BX363" s="337"/>
      <c r="BY363" s="338"/>
      <c r="BZ363" s="338" t="s">
        <v>2467</v>
      </c>
      <c r="CA363" s="338" t="s">
        <v>2468</v>
      </c>
      <c r="CB363" s="348"/>
      <c r="CC363" s="339"/>
      <c r="CD363" s="339"/>
      <c r="CE363" s="339"/>
      <c r="CF363" s="339"/>
      <c r="CG363" s="339"/>
      <c r="CH363" s="347"/>
      <c r="CI363" s="340"/>
      <c r="CJ363" s="340"/>
      <c r="CK363" s="340"/>
      <c r="CL363" s="340"/>
      <c r="CM363" s="340"/>
      <c r="CN363" s="340"/>
      <c r="CO363" s="340"/>
      <c r="CP363" s="340"/>
      <c r="CQ363" s="52" t="s">
        <v>1115</v>
      </c>
      <c r="CR363" s="9" t="s">
        <v>1419</v>
      </c>
      <c r="CS363" s="9" t="s">
        <v>1314</v>
      </c>
      <c r="CT363" s="22" t="s">
        <v>996</v>
      </c>
      <c r="CU363" s="54" t="s">
        <v>975</v>
      </c>
      <c r="CV363" s="68" t="s">
        <v>148</v>
      </c>
      <c r="CW363" s="68" t="s">
        <v>1014</v>
      </c>
      <c r="CX363" s="68" t="s">
        <v>114</v>
      </c>
      <c r="CY363" s="68" t="s">
        <v>1243</v>
      </c>
      <c r="CZ363" s="68" t="s">
        <v>939</v>
      </c>
      <c r="DA363" s="68" t="s">
        <v>103</v>
      </c>
      <c r="DB363" s="68" t="s">
        <v>1273</v>
      </c>
      <c r="DC363" s="56" t="s">
        <v>1298</v>
      </c>
      <c r="DD363" s="13"/>
      <c r="DE363" s="13" t="s">
        <v>977</v>
      </c>
      <c r="DF363" s="13" t="s">
        <v>1236</v>
      </c>
      <c r="DG363" s="13"/>
      <c r="DH363" s="47" t="s">
        <v>923</v>
      </c>
      <c r="DI363" s="60" t="s">
        <v>1289</v>
      </c>
      <c r="DJ363" s="64" t="s">
        <v>1417</v>
      </c>
      <c r="DK363" s="301" t="s">
        <v>1418</v>
      </c>
      <c r="DL363" s="301" t="s">
        <v>1380</v>
      </c>
      <c r="DM363" s="302" t="s">
        <v>1398</v>
      </c>
      <c r="DN363" s="67" t="s">
        <v>187</v>
      </c>
      <c r="DO363" s="15" t="s">
        <v>188</v>
      </c>
      <c r="DP363" s="15" t="s">
        <v>934</v>
      </c>
      <c r="DQ363" s="15" t="s">
        <v>3759</v>
      </c>
      <c r="DR363" s="2"/>
    </row>
    <row r="364" spans="2:122">
      <c r="B364" s="299">
        <v>101171221</v>
      </c>
      <c r="C364" s="9" t="s">
        <v>1007</v>
      </c>
      <c r="D364" s="9" t="s">
        <v>1029</v>
      </c>
      <c r="E364" s="8">
        <v>2010</v>
      </c>
      <c r="F364" s="9" t="s">
        <v>3648</v>
      </c>
      <c r="G364" s="22" t="s">
        <v>1292</v>
      </c>
      <c r="H364" s="304">
        <v>39915</v>
      </c>
      <c r="I364" s="305">
        <v>36043</v>
      </c>
      <c r="J364" s="68" t="s">
        <v>1376</v>
      </c>
      <c r="K364" s="69" t="s">
        <v>1377</v>
      </c>
      <c r="L364" s="37" t="s">
        <v>3608</v>
      </c>
      <c r="M364" s="138">
        <v>4</v>
      </c>
      <c r="N364" s="10">
        <v>6</v>
      </c>
      <c r="O364" s="207">
        <v>243.7</v>
      </c>
      <c r="P364" s="207">
        <v>78.900000000000006</v>
      </c>
      <c r="Q364" s="207">
        <v>76.400000000000006</v>
      </c>
      <c r="R364" s="207">
        <v>157</v>
      </c>
      <c r="S364" s="207">
        <v>67</v>
      </c>
      <c r="T364" s="207">
        <v>67</v>
      </c>
      <c r="U364" s="207">
        <v>9.9</v>
      </c>
      <c r="V364" s="207">
        <v>25.5</v>
      </c>
      <c r="W364" s="207">
        <v>20.7</v>
      </c>
      <c r="X364" s="207">
        <v>50.4</v>
      </c>
      <c r="Y364" s="116"/>
      <c r="Z364" s="207"/>
      <c r="AA364" s="207"/>
      <c r="AB364" s="207"/>
      <c r="AC364" s="10">
        <v>5683</v>
      </c>
      <c r="AD364" s="10">
        <v>7200</v>
      </c>
      <c r="AE364" s="10">
        <v>1500</v>
      </c>
      <c r="AF364" s="27">
        <v>11100</v>
      </c>
      <c r="AG364" s="39" t="s">
        <v>184</v>
      </c>
      <c r="AH364" s="205">
        <v>5.4</v>
      </c>
      <c r="AI364" s="11">
        <v>310</v>
      </c>
      <c r="AJ364" s="11">
        <v>5000</v>
      </c>
      <c r="AK364" s="11">
        <v>365</v>
      </c>
      <c r="AL364" s="11">
        <v>3500</v>
      </c>
      <c r="AM364" s="11">
        <v>24</v>
      </c>
      <c r="AN364" s="11" t="s">
        <v>99</v>
      </c>
      <c r="AO364" s="11" t="s">
        <v>100</v>
      </c>
      <c r="AP364" s="14" t="s">
        <v>133</v>
      </c>
      <c r="AQ364" s="49" t="s">
        <v>196</v>
      </c>
      <c r="AR364" s="40" t="s">
        <v>92</v>
      </c>
      <c r="AS364" s="301" t="s">
        <v>919</v>
      </c>
      <c r="AT364" s="12">
        <v>36</v>
      </c>
      <c r="AU364" s="12">
        <v>15</v>
      </c>
      <c r="AV364" s="12" t="s">
        <v>3828</v>
      </c>
      <c r="AW364" s="30" t="s">
        <v>3973</v>
      </c>
      <c r="AX364" s="12"/>
      <c r="AY364" s="12"/>
      <c r="AZ364" s="12"/>
      <c r="BA364" s="12"/>
      <c r="BB364" s="12"/>
      <c r="BC364" s="12"/>
      <c r="BD364" s="209">
        <v>41</v>
      </c>
      <c r="BE364" s="210">
        <v>60.5</v>
      </c>
      <c r="BF364" s="210">
        <v>41.4</v>
      </c>
      <c r="BG364" s="210">
        <v>65.900000000000006</v>
      </c>
      <c r="BH364" s="210">
        <v>40.299999999999997</v>
      </c>
      <c r="BI364" s="210">
        <v>64.599999999999994</v>
      </c>
      <c r="BJ364" s="210">
        <v>43.5</v>
      </c>
      <c r="BK364" s="211">
        <v>65.599999999999994</v>
      </c>
      <c r="BL364" s="36" t="s">
        <v>264</v>
      </c>
      <c r="BM364" s="8" t="s">
        <v>940</v>
      </c>
      <c r="BN364" s="8" t="s">
        <v>940</v>
      </c>
      <c r="BO364" s="8" t="s">
        <v>2772</v>
      </c>
      <c r="BP364" s="334" t="s">
        <v>3416</v>
      </c>
      <c r="BQ364" s="300" t="s">
        <v>2544</v>
      </c>
      <c r="BR364" s="300" t="s">
        <v>3016</v>
      </c>
      <c r="BS364" s="300"/>
      <c r="BT364" s="349" t="s">
        <v>2978</v>
      </c>
      <c r="BU364" s="337"/>
      <c r="BV364" s="337"/>
      <c r="BW364" s="337"/>
      <c r="BX364" s="337"/>
      <c r="BY364" s="338"/>
      <c r="BZ364" s="338" t="s">
        <v>2467</v>
      </c>
      <c r="CA364" s="338" t="s">
        <v>2468</v>
      </c>
      <c r="CB364" s="348"/>
      <c r="CC364" s="339"/>
      <c r="CD364" s="339"/>
      <c r="CE364" s="339"/>
      <c r="CF364" s="339"/>
      <c r="CG364" s="339"/>
      <c r="CH364" s="347"/>
      <c r="CI364" s="340"/>
      <c r="CJ364" s="340"/>
      <c r="CK364" s="340"/>
      <c r="CL364" s="340"/>
      <c r="CM364" s="340"/>
      <c r="CN364" s="340"/>
      <c r="CO364" s="340"/>
      <c r="CP364" s="340"/>
      <c r="CQ364" s="52" t="s">
        <v>1115</v>
      </c>
      <c r="CR364" s="9" t="s">
        <v>1385</v>
      </c>
      <c r="CS364" s="9" t="s">
        <v>1314</v>
      </c>
      <c r="CT364" s="22" t="s">
        <v>996</v>
      </c>
      <c r="CU364" s="54" t="s">
        <v>975</v>
      </c>
      <c r="CV364" s="68" t="s">
        <v>148</v>
      </c>
      <c r="CW364" s="68" t="s">
        <v>1014</v>
      </c>
      <c r="CX364" s="68" t="s">
        <v>114</v>
      </c>
      <c r="CY364" s="68" t="s">
        <v>1243</v>
      </c>
      <c r="CZ364" s="68" t="s">
        <v>939</v>
      </c>
      <c r="DA364" s="68" t="s">
        <v>103</v>
      </c>
      <c r="DB364" s="68" t="s">
        <v>1273</v>
      </c>
      <c r="DC364" s="56" t="s">
        <v>1298</v>
      </c>
      <c r="DD364" s="13"/>
      <c r="DE364" s="13" t="s">
        <v>977</v>
      </c>
      <c r="DF364" s="13" t="s">
        <v>1236</v>
      </c>
      <c r="DG364" s="13"/>
      <c r="DH364" s="47" t="s">
        <v>923</v>
      </c>
      <c r="DI364" s="60" t="s">
        <v>1289</v>
      </c>
      <c r="DJ364" s="64" t="s">
        <v>1383</v>
      </c>
      <c r="DK364" s="301" t="s">
        <v>1384</v>
      </c>
      <c r="DL364" s="301" t="s">
        <v>1380</v>
      </c>
      <c r="DM364" s="302" t="s">
        <v>1398</v>
      </c>
      <c r="DN364" s="67" t="s">
        <v>187</v>
      </c>
      <c r="DO364" s="15" t="s">
        <v>188</v>
      </c>
      <c r="DP364" s="15" t="s">
        <v>934</v>
      </c>
      <c r="DQ364" s="15" t="s">
        <v>3759</v>
      </c>
      <c r="DR364" s="2"/>
    </row>
    <row r="365" spans="2:122">
      <c r="B365" s="299">
        <v>101171219</v>
      </c>
      <c r="C365" s="9" t="s">
        <v>1007</v>
      </c>
      <c r="D365" s="9" t="s">
        <v>1029</v>
      </c>
      <c r="E365" s="8">
        <v>2010</v>
      </c>
      <c r="F365" s="9" t="s">
        <v>3648</v>
      </c>
      <c r="G365" s="22" t="s">
        <v>1290</v>
      </c>
      <c r="H365" s="304">
        <v>36770</v>
      </c>
      <c r="I365" s="305">
        <v>33260</v>
      </c>
      <c r="J365" s="68" t="s">
        <v>1376</v>
      </c>
      <c r="K365" s="69" t="s">
        <v>1377</v>
      </c>
      <c r="L365" s="37" t="s">
        <v>3608</v>
      </c>
      <c r="M365" s="138">
        <v>4</v>
      </c>
      <c r="N365" s="10">
        <v>6</v>
      </c>
      <c r="O365" s="207">
        <v>243.7</v>
      </c>
      <c r="P365" s="207">
        <v>78.900000000000006</v>
      </c>
      <c r="Q365" s="207">
        <v>74.3</v>
      </c>
      <c r="R365" s="207">
        <v>157</v>
      </c>
      <c r="S365" s="207">
        <v>67</v>
      </c>
      <c r="T365" s="207">
        <v>67</v>
      </c>
      <c r="U365" s="207">
        <v>8.3000000000000007</v>
      </c>
      <c r="V365" s="207">
        <v>22.4</v>
      </c>
      <c r="W365" s="207">
        <v>18.100000000000001</v>
      </c>
      <c r="X365" s="207">
        <v>50.4</v>
      </c>
      <c r="Y365" s="116"/>
      <c r="Z365" s="207"/>
      <c r="AA365" s="207"/>
      <c r="AB365" s="207"/>
      <c r="AC365" s="10">
        <v>5391</v>
      </c>
      <c r="AD365" s="10">
        <v>7100</v>
      </c>
      <c r="AE365" s="10">
        <v>1690</v>
      </c>
      <c r="AF365" s="27">
        <v>11300</v>
      </c>
      <c r="AG365" s="39" t="s">
        <v>184</v>
      </c>
      <c r="AH365" s="205">
        <v>5.4</v>
      </c>
      <c r="AI365" s="11">
        <v>310</v>
      </c>
      <c r="AJ365" s="11">
        <v>5000</v>
      </c>
      <c r="AK365" s="11">
        <v>365</v>
      </c>
      <c r="AL365" s="11">
        <v>3500</v>
      </c>
      <c r="AM365" s="11">
        <v>24</v>
      </c>
      <c r="AN365" s="11" t="s">
        <v>99</v>
      </c>
      <c r="AO365" s="11" t="s">
        <v>100</v>
      </c>
      <c r="AP365" s="14" t="s">
        <v>146</v>
      </c>
      <c r="AQ365" s="49" t="s">
        <v>196</v>
      </c>
      <c r="AR365" s="40" t="s">
        <v>92</v>
      </c>
      <c r="AS365" s="301" t="s">
        <v>919</v>
      </c>
      <c r="AT365" s="12">
        <v>26</v>
      </c>
      <c r="AU365" s="12">
        <v>16</v>
      </c>
      <c r="AV365" s="12" t="s">
        <v>3830</v>
      </c>
      <c r="AW365" s="30" t="s">
        <v>3928</v>
      </c>
      <c r="AX365" s="12"/>
      <c r="AY365" s="12"/>
      <c r="AZ365" s="12"/>
      <c r="BA365" s="12"/>
      <c r="BB365" s="12"/>
      <c r="BC365" s="12"/>
      <c r="BD365" s="209">
        <v>41</v>
      </c>
      <c r="BE365" s="210">
        <v>60.5</v>
      </c>
      <c r="BF365" s="210">
        <v>41.4</v>
      </c>
      <c r="BG365" s="210">
        <v>65.900000000000006</v>
      </c>
      <c r="BH365" s="210">
        <v>40.299999999999997</v>
      </c>
      <c r="BI365" s="210">
        <v>64.599999999999994</v>
      </c>
      <c r="BJ365" s="210">
        <v>43.5</v>
      </c>
      <c r="BK365" s="211">
        <v>65.599999999999994</v>
      </c>
      <c r="BL365" s="36" t="s">
        <v>264</v>
      </c>
      <c r="BM365" s="8" t="s">
        <v>940</v>
      </c>
      <c r="BN365" s="8" t="s">
        <v>940</v>
      </c>
      <c r="BO365" s="8" t="s">
        <v>2772</v>
      </c>
      <c r="BP365" s="334" t="s">
        <v>3417</v>
      </c>
      <c r="BQ365" s="300" t="s">
        <v>2544</v>
      </c>
      <c r="BR365" s="300" t="s">
        <v>3016</v>
      </c>
      <c r="BS365" s="300"/>
      <c r="BT365" s="349" t="s">
        <v>2978</v>
      </c>
      <c r="BU365" s="337"/>
      <c r="BV365" s="337"/>
      <c r="BW365" s="337"/>
      <c r="BX365" s="337"/>
      <c r="BY365" s="338"/>
      <c r="BZ365" s="338" t="s">
        <v>2467</v>
      </c>
      <c r="CA365" s="338" t="s">
        <v>2468</v>
      </c>
      <c r="CB365" s="348"/>
      <c r="CC365" s="339"/>
      <c r="CD365" s="339"/>
      <c r="CE365" s="339"/>
      <c r="CF365" s="339"/>
      <c r="CG365" s="339"/>
      <c r="CH365" s="347"/>
      <c r="CI365" s="340"/>
      <c r="CJ365" s="340"/>
      <c r="CK365" s="340"/>
      <c r="CL365" s="340"/>
      <c r="CM365" s="340"/>
      <c r="CN365" s="340"/>
      <c r="CO365" s="340"/>
      <c r="CP365" s="340"/>
      <c r="CQ365" s="52" t="s">
        <v>1115</v>
      </c>
      <c r="CR365" s="9" t="s">
        <v>1382</v>
      </c>
      <c r="CS365" s="9" t="s">
        <v>1314</v>
      </c>
      <c r="CT365" s="22" t="s">
        <v>996</v>
      </c>
      <c r="CU365" s="54" t="s">
        <v>975</v>
      </c>
      <c r="CV365" s="68" t="s">
        <v>148</v>
      </c>
      <c r="CW365" s="68" t="s">
        <v>1014</v>
      </c>
      <c r="CX365" s="68" t="s">
        <v>114</v>
      </c>
      <c r="CY365" s="68" t="s">
        <v>1243</v>
      </c>
      <c r="CZ365" s="68" t="s">
        <v>939</v>
      </c>
      <c r="DA365" s="68" t="s">
        <v>103</v>
      </c>
      <c r="DB365" s="68" t="s">
        <v>1273</v>
      </c>
      <c r="DC365" s="56" t="s">
        <v>1298</v>
      </c>
      <c r="DD365" s="13"/>
      <c r="DE365" s="13" t="s">
        <v>977</v>
      </c>
      <c r="DF365" s="13" t="s">
        <v>1235</v>
      </c>
      <c r="DG365" s="13"/>
      <c r="DH365" s="47" t="s">
        <v>923</v>
      </c>
      <c r="DI365" s="60" t="s">
        <v>1289</v>
      </c>
      <c r="DJ365" s="64" t="s">
        <v>1378</v>
      </c>
      <c r="DK365" s="301" t="s">
        <v>1420</v>
      </c>
      <c r="DL365" s="301" t="s">
        <v>1380</v>
      </c>
      <c r="DM365" s="302" t="s">
        <v>1398</v>
      </c>
      <c r="DN365" s="67" t="s">
        <v>187</v>
      </c>
      <c r="DO365" s="15" t="s">
        <v>188</v>
      </c>
      <c r="DP365" s="15" t="s">
        <v>934</v>
      </c>
      <c r="DQ365" s="15" t="s">
        <v>3759</v>
      </c>
      <c r="DR365" s="2"/>
    </row>
    <row r="366" spans="2:122">
      <c r="B366" s="299">
        <v>101171216</v>
      </c>
      <c r="C366" s="9" t="s">
        <v>1007</v>
      </c>
      <c r="D366" s="9" t="s">
        <v>1029</v>
      </c>
      <c r="E366" s="8">
        <v>2010</v>
      </c>
      <c r="F366" s="9" t="s">
        <v>3665</v>
      </c>
      <c r="G366" s="22" t="s">
        <v>1293</v>
      </c>
      <c r="H366" s="304">
        <v>38355</v>
      </c>
      <c r="I366" s="305">
        <v>34663</v>
      </c>
      <c r="J366" s="68" t="s">
        <v>1371</v>
      </c>
      <c r="K366" s="69" t="s">
        <v>1000</v>
      </c>
      <c r="L366" s="37" t="s">
        <v>3608</v>
      </c>
      <c r="M366" s="138">
        <v>4</v>
      </c>
      <c r="N366" s="10">
        <v>5</v>
      </c>
      <c r="O366" s="207">
        <v>231.7</v>
      </c>
      <c r="P366" s="207">
        <v>78.900000000000006</v>
      </c>
      <c r="Q366" s="207">
        <v>76.2</v>
      </c>
      <c r="R366" s="207">
        <v>144.5</v>
      </c>
      <c r="S366" s="207">
        <v>67</v>
      </c>
      <c r="T366" s="207">
        <v>67</v>
      </c>
      <c r="U366" s="207">
        <v>9</v>
      </c>
      <c r="V366" s="207">
        <v>25</v>
      </c>
      <c r="W366" s="207">
        <v>20.399999999999999</v>
      </c>
      <c r="X366" s="207">
        <v>47</v>
      </c>
      <c r="Y366" s="116"/>
      <c r="Z366" s="207"/>
      <c r="AA366" s="207"/>
      <c r="AB366" s="207"/>
      <c r="AC366" s="10">
        <v>5628</v>
      </c>
      <c r="AD366" s="10">
        <v>7200</v>
      </c>
      <c r="AE366" s="10">
        <v>1560</v>
      </c>
      <c r="AF366" s="27">
        <v>11200</v>
      </c>
      <c r="AG366" s="39" t="s">
        <v>184</v>
      </c>
      <c r="AH366" s="205">
        <v>5.4</v>
      </c>
      <c r="AI366" s="11">
        <v>310</v>
      </c>
      <c r="AJ366" s="11">
        <v>5000</v>
      </c>
      <c r="AK366" s="11">
        <v>365</v>
      </c>
      <c r="AL366" s="11">
        <v>3500</v>
      </c>
      <c r="AM366" s="11">
        <v>24</v>
      </c>
      <c r="AN366" s="11" t="s">
        <v>99</v>
      </c>
      <c r="AO366" s="11" t="s">
        <v>100</v>
      </c>
      <c r="AP366" s="14" t="s">
        <v>133</v>
      </c>
      <c r="AQ366" s="49" t="s">
        <v>196</v>
      </c>
      <c r="AR366" s="40" t="s">
        <v>92</v>
      </c>
      <c r="AS366" s="301" t="s">
        <v>919</v>
      </c>
      <c r="AT366" s="12">
        <v>36</v>
      </c>
      <c r="AU366" s="12">
        <v>15</v>
      </c>
      <c r="AV366" s="12" t="s">
        <v>3828</v>
      </c>
      <c r="AW366" s="30" t="s">
        <v>3973</v>
      </c>
      <c r="AX366" s="12"/>
      <c r="AY366" s="12"/>
      <c r="AZ366" s="12"/>
      <c r="BA366" s="12"/>
      <c r="BB366" s="12"/>
      <c r="BC366" s="12"/>
      <c r="BD366" s="209">
        <v>41</v>
      </c>
      <c r="BE366" s="210">
        <v>60.5</v>
      </c>
      <c r="BF366" s="210">
        <v>41.4</v>
      </c>
      <c r="BG366" s="210">
        <v>65.900000000000006</v>
      </c>
      <c r="BH366" s="210">
        <v>40.299999999999997</v>
      </c>
      <c r="BI366" s="210">
        <v>64.599999999999994</v>
      </c>
      <c r="BJ366" s="210">
        <v>43.5</v>
      </c>
      <c r="BK366" s="211">
        <v>65.599999999999994</v>
      </c>
      <c r="BL366" s="36" t="s">
        <v>264</v>
      </c>
      <c r="BM366" s="8" t="s">
        <v>940</v>
      </c>
      <c r="BN366" s="8" t="s">
        <v>940</v>
      </c>
      <c r="BO366" s="8" t="s">
        <v>2772</v>
      </c>
      <c r="BP366" s="334" t="s">
        <v>3418</v>
      </c>
      <c r="BQ366" s="300" t="s">
        <v>2544</v>
      </c>
      <c r="BR366" s="300" t="s">
        <v>3016</v>
      </c>
      <c r="BS366" s="300"/>
      <c r="BT366" s="349" t="s">
        <v>2978</v>
      </c>
      <c r="BU366" s="337"/>
      <c r="BV366" s="337"/>
      <c r="BW366" s="337"/>
      <c r="BX366" s="337"/>
      <c r="BY366" s="338"/>
      <c r="BZ366" s="338" t="s">
        <v>2467</v>
      </c>
      <c r="CA366" s="338" t="s">
        <v>2468</v>
      </c>
      <c r="CB366" s="348"/>
      <c r="CC366" s="339"/>
      <c r="CD366" s="339"/>
      <c r="CE366" s="339"/>
      <c r="CF366" s="339"/>
      <c r="CG366" s="339"/>
      <c r="CH366" s="347"/>
      <c r="CI366" s="340"/>
      <c r="CJ366" s="340"/>
      <c r="CK366" s="340"/>
      <c r="CL366" s="340"/>
      <c r="CM366" s="340"/>
      <c r="CN366" s="340"/>
      <c r="CO366" s="340"/>
      <c r="CP366" s="340"/>
      <c r="CQ366" s="52" t="s">
        <v>1184</v>
      </c>
      <c r="CR366" s="9" t="s">
        <v>1419</v>
      </c>
      <c r="CS366" s="9" t="s">
        <v>1314</v>
      </c>
      <c r="CT366" s="22" t="s">
        <v>996</v>
      </c>
      <c r="CU366" s="54" t="s">
        <v>1276</v>
      </c>
      <c r="CV366" s="68" t="s">
        <v>130</v>
      </c>
      <c r="CW366" s="68" t="s">
        <v>1014</v>
      </c>
      <c r="CX366" s="68" t="s">
        <v>203</v>
      </c>
      <c r="CY366" s="68" t="s">
        <v>1179</v>
      </c>
      <c r="CZ366" s="68" t="s">
        <v>929</v>
      </c>
      <c r="DA366" s="68"/>
      <c r="DB366" s="68" t="s">
        <v>1277</v>
      </c>
      <c r="DC366" s="56" t="s">
        <v>231</v>
      </c>
      <c r="DD366" s="13" t="s">
        <v>171</v>
      </c>
      <c r="DE366" s="13" t="s">
        <v>973</v>
      </c>
      <c r="DF366" s="13" t="s">
        <v>1241</v>
      </c>
      <c r="DG366" s="13"/>
      <c r="DH366" s="47" t="s">
        <v>923</v>
      </c>
      <c r="DI366" s="60" t="s">
        <v>1421</v>
      </c>
      <c r="DJ366" s="64" t="s">
        <v>1422</v>
      </c>
      <c r="DK366" s="301" t="s">
        <v>1423</v>
      </c>
      <c r="DL366" s="301" t="s">
        <v>1389</v>
      </c>
      <c r="DM366" s="302" t="s">
        <v>1390</v>
      </c>
      <c r="DN366" s="67" t="s">
        <v>187</v>
      </c>
      <c r="DO366" s="15" t="s">
        <v>188</v>
      </c>
      <c r="DP366" s="15" t="s">
        <v>934</v>
      </c>
      <c r="DQ366" s="15" t="s">
        <v>3759</v>
      </c>
      <c r="DR366" s="2"/>
    </row>
    <row r="367" spans="2:122">
      <c r="B367" s="299">
        <v>101171217</v>
      </c>
      <c r="C367" s="9" t="s">
        <v>1007</v>
      </c>
      <c r="D367" s="9" t="s">
        <v>1029</v>
      </c>
      <c r="E367" s="8">
        <v>2010</v>
      </c>
      <c r="F367" s="9" t="s">
        <v>3665</v>
      </c>
      <c r="G367" s="22" t="s">
        <v>1294</v>
      </c>
      <c r="H367" s="304">
        <v>38655</v>
      </c>
      <c r="I367" s="305">
        <v>34928</v>
      </c>
      <c r="J367" s="68" t="s">
        <v>1371</v>
      </c>
      <c r="K367" s="69" t="s">
        <v>1000</v>
      </c>
      <c r="L367" s="37" t="s">
        <v>3608</v>
      </c>
      <c r="M367" s="138">
        <v>4</v>
      </c>
      <c r="N367" s="10">
        <v>5</v>
      </c>
      <c r="O367" s="207">
        <v>243.7</v>
      </c>
      <c r="P367" s="207">
        <v>78.900000000000006</v>
      </c>
      <c r="Q367" s="207">
        <v>76.400000000000006</v>
      </c>
      <c r="R367" s="207">
        <v>157</v>
      </c>
      <c r="S367" s="207">
        <v>67</v>
      </c>
      <c r="T367" s="207">
        <v>67</v>
      </c>
      <c r="U367" s="207">
        <v>9.9</v>
      </c>
      <c r="V367" s="207">
        <v>25.5</v>
      </c>
      <c r="W367" s="207">
        <v>20.7</v>
      </c>
      <c r="X367" s="207">
        <v>50.4</v>
      </c>
      <c r="Y367" s="116"/>
      <c r="Z367" s="207"/>
      <c r="AA367" s="207"/>
      <c r="AB367" s="207"/>
      <c r="AC367" s="10">
        <v>5683</v>
      </c>
      <c r="AD367" s="10">
        <v>7200</v>
      </c>
      <c r="AE367" s="10">
        <v>1500</v>
      </c>
      <c r="AF367" s="27">
        <v>11100</v>
      </c>
      <c r="AG367" s="39" t="s">
        <v>184</v>
      </c>
      <c r="AH367" s="205">
        <v>5.4</v>
      </c>
      <c r="AI367" s="11">
        <v>310</v>
      </c>
      <c r="AJ367" s="11">
        <v>5000</v>
      </c>
      <c r="AK367" s="11">
        <v>365</v>
      </c>
      <c r="AL367" s="11">
        <v>3500</v>
      </c>
      <c r="AM367" s="11">
        <v>24</v>
      </c>
      <c r="AN367" s="11" t="s">
        <v>99</v>
      </c>
      <c r="AO367" s="11" t="s">
        <v>100</v>
      </c>
      <c r="AP367" s="14" t="s">
        <v>133</v>
      </c>
      <c r="AQ367" s="49" t="s">
        <v>196</v>
      </c>
      <c r="AR367" s="40" t="s">
        <v>92</v>
      </c>
      <c r="AS367" s="301" t="s">
        <v>919</v>
      </c>
      <c r="AT367" s="12">
        <v>36</v>
      </c>
      <c r="AU367" s="12">
        <v>15</v>
      </c>
      <c r="AV367" s="12" t="s">
        <v>3828</v>
      </c>
      <c r="AW367" s="30" t="s">
        <v>3973</v>
      </c>
      <c r="AX367" s="12"/>
      <c r="AY367" s="12"/>
      <c r="AZ367" s="12"/>
      <c r="BA367" s="12"/>
      <c r="BB367" s="12"/>
      <c r="BC367" s="12"/>
      <c r="BD367" s="209">
        <v>41</v>
      </c>
      <c r="BE367" s="210">
        <v>60.5</v>
      </c>
      <c r="BF367" s="210">
        <v>41.4</v>
      </c>
      <c r="BG367" s="210">
        <v>65.900000000000006</v>
      </c>
      <c r="BH367" s="210">
        <v>40.299999999999997</v>
      </c>
      <c r="BI367" s="210">
        <v>64.599999999999994</v>
      </c>
      <c r="BJ367" s="210">
        <v>43.5</v>
      </c>
      <c r="BK367" s="211">
        <v>65.599999999999994</v>
      </c>
      <c r="BL367" s="36" t="s">
        <v>264</v>
      </c>
      <c r="BM367" s="8" t="s">
        <v>940</v>
      </c>
      <c r="BN367" s="8" t="s">
        <v>940</v>
      </c>
      <c r="BO367" s="8" t="s">
        <v>2772</v>
      </c>
      <c r="BP367" s="334" t="s">
        <v>3419</v>
      </c>
      <c r="BQ367" s="300" t="s">
        <v>2544</v>
      </c>
      <c r="BR367" s="300" t="s">
        <v>3016</v>
      </c>
      <c r="BS367" s="300"/>
      <c r="BT367" s="349" t="s">
        <v>2978</v>
      </c>
      <c r="BU367" s="337"/>
      <c r="BV367" s="337"/>
      <c r="BW367" s="337"/>
      <c r="BX367" s="337"/>
      <c r="BY367" s="338"/>
      <c r="BZ367" s="338" t="s">
        <v>2467</v>
      </c>
      <c r="CA367" s="338" t="s">
        <v>2468</v>
      </c>
      <c r="CB367" s="348"/>
      <c r="CC367" s="339"/>
      <c r="CD367" s="339"/>
      <c r="CE367" s="339"/>
      <c r="CF367" s="339"/>
      <c r="CG367" s="339"/>
      <c r="CH367" s="347"/>
      <c r="CI367" s="340"/>
      <c r="CJ367" s="340"/>
      <c r="CK367" s="340"/>
      <c r="CL367" s="340"/>
      <c r="CM367" s="340"/>
      <c r="CN367" s="340"/>
      <c r="CO367" s="340"/>
      <c r="CP367" s="340"/>
      <c r="CQ367" s="52" t="s">
        <v>1184</v>
      </c>
      <c r="CR367" s="9" t="s">
        <v>1385</v>
      </c>
      <c r="CS367" s="9" t="s">
        <v>1314</v>
      </c>
      <c r="CT367" s="22" t="s">
        <v>996</v>
      </c>
      <c r="CU367" s="54" t="s">
        <v>1276</v>
      </c>
      <c r="CV367" s="68" t="s">
        <v>130</v>
      </c>
      <c r="CW367" s="68" t="s">
        <v>1014</v>
      </c>
      <c r="CX367" s="68" t="s">
        <v>203</v>
      </c>
      <c r="CY367" s="68" t="s">
        <v>1179</v>
      </c>
      <c r="CZ367" s="68" t="s">
        <v>929</v>
      </c>
      <c r="DA367" s="68"/>
      <c r="DB367" s="68" t="s">
        <v>1277</v>
      </c>
      <c r="DC367" s="56" t="s">
        <v>231</v>
      </c>
      <c r="DD367" s="13" t="s">
        <v>171</v>
      </c>
      <c r="DE367" s="13" t="s">
        <v>973</v>
      </c>
      <c r="DF367" s="13" t="s">
        <v>1241</v>
      </c>
      <c r="DG367" s="13"/>
      <c r="DH367" s="47" t="s">
        <v>923</v>
      </c>
      <c r="DI367" s="60" t="s">
        <v>1421</v>
      </c>
      <c r="DJ367" s="64" t="s">
        <v>1387</v>
      </c>
      <c r="DK367" s="301" t="s">
        <v>1424</v>
      </c>
      <c r="DL367" s="301" t="s">
        <v>1389</v>
      </c>
      <c r="DM367" s="302" t="s">
        <v>1390</v>
      </c>
      <c r="DN367" s="67" t="s">
        <v>187</v>
      </c>
      <c r="DO367" s="15" t="s">
        <v>188</v>
      </c>
      <c r="DP367" s="15" t="s">
        <v>934</v>
      </c>
      <c r="DQ367" s="15" t="s">
        <v>3759</v>
      </c>
      <c r="DR367" s="2"/>
    </row>
    <row r="368" spans="2:122">
      <c r="B368" s="299">
        <v>101171222</v>
      </c>
      <c r="C368" s="9" t="s">
        <v>1007</v>
      </c>
      <c r="D368" s="9" t="s">
        <v>1029</v>
      </c>
      <c r="E368" s="8">
        <v>2010</v>
      </c>
      <c r="F368" s="9" t="s">
        <v>3662</v>
      </c>
      <c r="G368" s="22" t="s">
        <v>1295</v>
      </c>
      <c r="H368" s="304">
        <v>41105</v>
      </c>
      <c r="I368" s="305">
        <v>37096</v>
      </c>
      <c r="J368" s="68" t="s">
        <v>1425</v>
      </c>
      <c r="K368" s="69" t="s">
        <v>1296</v>
      </c>
      <c r="L368" s="37" t="s">
        <v>3608</v>
      </c>
      <c r="M368" s="138">
        <v>4</v>
      </c>
      <c r="N368" s="10">
        <v>5</v>
      </c>
      <c r="O368" s="207">
        <v>231.7</v>
      </c>
      <c r="P368" s="207">
        <v>78.900000000000006</v>
      </c>
      <c r="Q368" s="207">
        <v>74.3</v>
      </c>
      <c r="R368" s="207">
        <v>144.5</v>
      </c>
      <c r="S368" s="207">
        <v>67</v>
      </c>
      <c r="T368" s="207">
        <v>67</v>
      </c>
      <c r="U368" s="207">
        <v>7.8</v>
      </c>
      <c r="V368" s="207">
        <v>21.2</v>
      </c>
      <c r="W368" s="207">
        <v>17.7</v>
      </c>
      <c r="X368" s="207">
        <v>47</v>
      </c>
      <c r="Y368" s="116"/>
      <c r="Z368" s="207"/>
      <c r="AA368" s="207"/>
      <c r="AB368" s="207"/>
      <c r="AC368" s="10">
        <v>5314</v>
      </c>
      <c r="AD368" s="10">
        <v>7100</v>
      </c>
      <c r="AE368" s="10">
        <v>1760</v>
      </c>
      <c r="AF368" s="27">
        <v>11300</v>
      </c>
      <c r="AG368" s="39" t="s">
        <v>184</v>
      </c>
      <c r="AH368" s="205">
        <v>5.4</v>
      </c>
      <c r="AI368" s="11">
        <v>310</v>
      </c>
      <c r="AJ368" s="11">
        <v>5000</v>
      </c>
      <c r="AK368" s="11">
        <v>365</v>
      </c>
      <c r="AL368" s="11">
        <v>3500</v>
      </c>
      <c r="AM368" s="11">
        <v>24</v>
      </c>
      <c r="AN368" s="11" t="s">
        <v>99</v>
      </c>
      <c r="AO368" s="11" t="s">
        <v>100</v>
      </c>
      <c r="AP368" s="14" t="s">
        <v>146</v>
      </c>
      <c r="AQ368" s="49" t="s">
        <v>196</v>
      </c>
      <c r="AR368" s="40" t="s">
        <v>92</v>
      </c>
      <c r="AS368" s="301" t="s">
        <v>919</v>
      </c>
      <c r="AT368" s="12">
        <v>26</v>
      </c>
      <c r="AU368" s="12">
        <v>16</v>
      </c>
      <c r="AV368" s="12" t="s">
        <v>3830</v>
      </c>
      <c r="AW368" s="30" t="s">
        <v>3928</v>
      </c>
      <c r="AX368" s="12"/>
      <c r="AY368" s="12"/>
      <c r="AZ368" s="12"/>
      <c r="BA368" s="12"/>
      <c r="BB368" s="12"/>
      <c r="BC368" s="12"/>
      <c r="BD368" s="209">
        <v>41</v>
      </c>
      <c r="BE368" s="210">
        <v>60.5</v>
      </c>
      <c r="BF368" s="210">
        <v>41.4</v>
      </c>
      <c r="BG368" s="210">
        <v>65.900000000000006</v>
      </c>
      <c r="BH368" s="210">
        <v>40.299999999999997</v>
      </c>
      <c r="BI368" s="210">
        <v>64.599999999999994</v>
      </c>
      <c r="BJ368" s="210">
        <v>43.5</v>
      </c>
      <c r="BK368" s="211">
        <v>65.599999999999994</v>
      </c>
      <c r="BL368" s="36" t="s">
        <v>264</v>
      </c>
      <c r="BM368" s="8" t="s">
        <v>940</v>
      </c>
      <c r="BN368" s="8" t="s">
        <v>940</v>
      </c>
      <c r="BO368" s="8" t="s">
        <v>2772</v>
      </c>
      <c r="BP368" s="334" t="s">
        <v>3420</v>
      </c>
      <c r="BQ368" s="300" t="s">
        <v>2544</v>
      </c>
      <c r="BR368" s="300" t="s">
        <v>3016</v>
      </c>
      <c r="BS368" s="300"/>
      <c r="BT368" s="349" t="s">
        <v>2978</v>
      </c>
      <c r="BU368" s="337"/>
      <c r="BV368" s="337"/>
      <c r="BW368" s="337"/>
      <c r="BX368" s="337"/>
      <c r="BY368" s="338"/>
      <c r="BZ368" s="338" t="s">
        <v>2467</v>
      </c>
      <c r="CA368" s="338" t="s">
        <v>2468</v>
      </c>
      <c r="CB368" s="348"/>
      <c r="CC368" s="339"/>
      <c r="CD368" s="339"/>
      <c r="CE368" s="339"/>
      <c r="CF368" s="339"/>
      <c r="CG368" s="339"/>
      <c r="CH368" s="347"/>
      <c r="CI368" s="340"/>
      <c r="CJ368" s="340"/>
      <c r="CK368" s="340"/>
      <c r="CL368" s="340"/>
      <c r="CM368" s="340"/>
      <c r="CN368" s="340"/>
      <c r="CO368" s="340"/>
      <c r="CP368" s="340"/>
      <c r="CQ368" s="52" t="s">
        <v>1116</v>
      </c>
      <c r="CR368" s="9" t="s">
        <v>1416</v>
      </c>
      <c r="CS368" s="9" t="s">
        <v>1314</v>
      </c>
      <c r="CT368" s="22" t="s">
        <v>996</v>
      </c>
      <c r="CU368" s="54" t="s">
        <v>1021</v>
      </c>
      <c r="CV368" s="68" t="s">
        <v>1426</v>
      </c>
      <c r="CW368" s="68" t="s">
        <v>1014</v>
      </c>
      <c r="CX368" s="68" t="s">
        <v>114</v>
      </c>
      <c r="CY368" s="68" t="s">
        <v>1297</v>
      </c>
      <c r="CZ368" s="68" t="s">
        <v>1427</v>
      </c>
      <c r="DA368" s="68" t="s">
        <v>103</v>
      </c>
      <c r="DB368" s="68" t="s">
        <v>1428</v>
      </c>
      <c r="DC368" s="56" t="s">
        <v>1298</v>
      </c>
      <c r="DD368" s="13"/>
      <c r="DE368" s="13" t="s">
        <v>1299</v>
      </c>
      <c r="DF368" s="13" t="s">
        <v>1237</v>
      </c>
      <c r="DG368" s="13"/>
      <c r="DH368" s="47" t="s">
        <v>923</v>
      </c>
      <c r="DI368" s="60" t="s">
        <v>1300</v>
      </c>
      <c r="DJ368" s="64" t="s">
        <v>1429</v>
      </c>
      <c r="DK368" s="301" t="s">
        <v>1430</v>
      </c>
      <c r="DL368" s="301" t="s">
        <v>1431</v>
      </c>
      <c r="DM368" s="302" t="s">
        <v>1398</v>
      </c>
      <c r="DN368" s="67" t="s">
        <v>187</v>
      </c>
      <c r="DO368" s="15" t="s">
        <v>188</v>
      </c>
      <c r="DP368" s="15" t="s">
        <v>934</v>
      </c>
      <c r="DQ368" s="15" t="s">
        <v>3759</v>
      </c>
      <c r="DR368" s="2"/>
    </row>
    <row r="369" spans="2:122">
      <c r="B369" s="299">
        <v>101171223</v>
      </c>
      <c r="C369" s="9" t="s">
        <v>1007</v>
      </c>
      <c r="D369" s="9" t="s">
        <v>1029</v>
      </c>
      <c r="E369" s="8">
        <v>2010</v>
      </c>
      <c r="F369" s="9" t="s">
        <v>3662</v>
      </c>
      <c r="G369" s="22" t="s">
        <v>1301</v>
      </c>
      <c r="H369" s="304">
        <v>41405</v>
      </c>
      <c r="I369" s="305">
        <v>37362</v>
      </c>
      <c r="J369" s="68" t="s">
        <v>1425</v>
      </c>
      <c r="K369" s="69" t="s">
        <v>1296</v>
      </c>
      <c r="L369" s="37" t="s">
        <v>3608</v>
      </c>
      <c r="M369" s="138">
        <v>4</v>
      </c>
      <c r="N369" s="10">
        <v>5</v>
      </c>
      <c r="O369" s="207">
        <v>243.7</v>
      </c>
      <c r="P369" s="207">
        <v>78.900000000000006</v>
      </c>
      <c r="Q369" s="207">
        <v>74.3</v>
      </c>
      <c r="R369" s="207">
        <v>157</v>
      </c>
      <c r="S369" s="207">
        <v>67</v>
      </c>
      <c r="T369" s="207">
        <v>67</v>
      </c>
      <c r="U369" s="207">
        <v>8.3000000000000007</v>
      </c>
      <c r="V369" s="207">
        <v>22.4</v>
      </c>
      <c r="W369" s="207">
        <v>18.100000000000001</v>
      </c>
      <c r="X369" s="207">
        <v>50.4</v>
      </c>
      <c r="Y369" s="116"/>
      <c r="Z369" s="207"/>
      <c r="AA369" s="207"/>
      <c r="AB369" s="207"/>
      <c r="AC369" s="10">
        <v>5391</v>
      </c>
      <c r="AD369" s="10">
        <v>7100</v>
      </c>
      <c r="AE369" s="10">
        <v>1690</v>
      </c>
      <c r="AF369" s="27">
        <v>11300</v>
      </c>
      <c r="AG369" s="39" t="s">
        <v>184</v>
      </c>
      <c r="AH369" s="205">
        <v>5.4</v>
      </c>
      <c r="AI369" s="11">
        <v>310</v>
      </c>
      <c r="AJ369" s="11">
        <v>5000</v>
      </c>
      <c r="AK369" s="11">
        <v>365</v>
      </c>
      <c r="AL369" s="11">
        <v>3500</v>
      </c>
      <c r="AM369" s="11">
        <v>24</v>
      </c>
      <c r="AN369" s="11" t="s">
        <v>99</v>
      </c>
      <c r="AO369" s="11" t="s">
        <v>100</v>
      </c>
      <c r="AP369" s="14" t="s">
        <v>146</v>
      </c>
      <c r="AQ369" s="49" t="s">
        <v>196</v>
      </c>
      <c r="AR369" s="40" t="s">
        <v>92</v>
      </c>
      <c r="AS369" s="301" t="s">
        <v>919</v>
      </c>
      <c r="AT369" s="12">
        <v>26</v>
      </c>
      <c r="AU369" s="12">
        <v>16</v>
      </c>
      <c r="AV369" s="12" t="s">
        <v>3830</v>
      </c>
      <c r="AW369" s="30" t="s">
        <v>3928</v>
      </c>
      <c r="AX369" s="12"/>
      <c r="AY369" s="12"/>
      <c r="AZ369" s="12"/>
      <c r="BA369" s="12"/>
      <c r="BB369" s="12"/>
      <c r="BC369" s="12"/>
      <c r="BD369" s="209">
        <v>41</v>
      </c>
      <c r="BE369" s="210">
        <v>60.5</v>
      </c>
      <c r="BF369" s="210">
        <v>41.4</v>
      </c>
      <c r="BG369" s="210">
        <v>65.900000000000006</v>
      </c>
      <c r="BH369" s="210">
        <v>40.299999999999997</v>
      </c>
      <c r="BI369" s="210">
        <v>64.599999999999994</v>
      </c>
      <c r="BJ369" s="210">
        <v>43.5</v>
      </c>
      <c r="BK369" s="211">
        <v>65.599999999999994</v>
      </c>
      <c r="BL369" s="36" t="s">
        <v>264</v>
      </c>
      <c r="BM369" s="8" t="s">
        <v>940</v>
      </c>
      <c r="BN369" s="8" t="s">
        <v>940</v>
      </c>
      <c r="BO369" s="8" t="s">
        <v>2772</v>
      </c>
      <c r="BP369" s="334" t="s">
        <v>3421</v>
      </c>
      <c r="BQ369" s="300" t="s">
        <v>2544</v>
      </c>
      <c r="BR369" s="300" t="s">
        <v>3016</v>
      </c>
      <c r="BS369" s="300"/>
      <c r="BT369" s="349" t="s">
        <v>2978</v>
      </c>
      <c r="BU369" s="337"/>
      <c r="BV369" s="337"/>
      <c r="BW369" s="337"/>
      <c r="BX369" s="337"/>
      <c r="BY369" s="338"/>
      <c r="BZ369" s="338" t="s">
        <v>2467</v>
      </c>
      <c r="CA369" s="338" t="s">
        <v>2468</v>
      </c>
      <c r="CB369" s="348"/>
      <c r="CC369" s="339"/>
      <c r="CD369" s="339"/>
      <c r="CE369" s="339"/>
      <c r="CF369" s="339"/>
      <c r="CG369" s="339"/>
      <c r="CH369" s="347"/>
      <c r="CI369" s="340"/>
      <c r="CJ369" s="340"/>
      <c r="CK369" s="340"/>
      <c r="CL369" s="340"/>
      <c r="CM369" s="340"/>
      <c r="CN369" s="340"/>
      <c r="CO369" s="340"/>
      <c r="CP369" s="340"/>
      <c r="CQ369" s="52" t="s">
        <v>1116</v>
      </c>
      <c r="CR369" s="9" t="s">
        <v>1382</v>
      </c>
      <c r="CS369" s="9" t="s">
        <v>1314</v>
      </c>
      <c r="CT369" s="22" t="s">
        <v>996</v>
      </c>
      <c r="CU369" s="54" t="s">
        <v>1021</v>
      </c>
      <c r="CV369" s="68" t="s">
        <v>1426</v>
      </c>
      <c r="CW369" s="68" t="s">
        <v>1014</v>
      </c>
      <c r="CX369" s="68" t="s">
        <v>114</v>
      </c>
      <c r="CY369" s="68" t="s">
        <v>1297</v>
      </c>
      <c r="CZ369" s="68" t="s">
        <v>1427</v>
      </c>
      <c r="DA369" s="68" t="s">
        <v>103</v>
      </c>
      <c r="DB369" s="68" t="s">
        <v>1428</v>
      </c>
      <c r="DC369" s="56" t="s">
        <v>1298</v>
      </c>
      <c r="DD369" s="13"/>
      <c r="DE369" s="13" t="s">
        <v>1299</v>
      </c>
      <c r="DF369" s="13" t="s">
        <v>1237</v>
      </c>
      <c r="DG369" s="13"/>
      <c r="DH369" s="47" t="s">
        <v>923</v>
      </c>
      <c r="DI369" s="60" t="s">
        <v>1300</v>
      </c>
      <c r="DJ369" s="64" t="s">
        <v>1432</v>
      </c>
      <c r="DK369" s="301" t="s">
        <v>1433</v>
      </c>
      <c r="DL369" s="301" t="s">
        <v>1431</v>
      </c>
      <c r="DM369" s="302" t="s">
        <v>1398</v>
      </c>
      <c r="DN369" s="67" t="s">
        <v>187</v>
      </c>
      <c r="DO369" s="15" t="s">
        <v>188</v>
      </c>
      <c r="DP369" s="15" t="s">
        <v>934</v>
      </c>
      <c r="DQ369" s="15" t="s">
        <v>3759</v>
      </c>
      <c r="DR369" s="2"/>
    </row>
    <row r="370" spans="2:122">
      <c r="B370" s="299">
        <v>101171224</v>
      </c>
      <c r="C370" s="9" t="s">
        <v>1007</v>
      </c>
      <c r="D370" s="9" t="s">
        <v>1029</v>
      </c>
      <c r="E370" s="8">
        <v>2010</v>
      </c>
      <c r="F370" s="9" t="s">
        <v>3662</v>
      </c>
      <c r="G370" s="22" t="s">
        <v>1302</v>
      </c>
      <c r="H370" s="304">
        <v>44250</v>
      </c>
      <c r="I370" s="305">
        <v>39880</v>
      </c>
      <c r="J370" s="68" t="s">
        <v>1425</v>
      </c>
      <c r="K370" s="69" t="s">
        <v>1296</v>
      </c>
      <c r="L370" s="37" t="s">
        <v>3608</v>
      </c>
      <c r="M370" s="138">
        <v>4</v>
      </c>
      <c r="N370" s="10">
        <v>5</v>
      </c>
      <c r="O370" s="207">
        <v>231.7</v>
      </c>
      <c r="P370" s="207">
        <v>78.900000000000006</v>
      </c>
      <c r="Q370" s="207">
        <v>76.2</v>
      </c>
      <c r="R370" s="207">
        <v>144.5</v>
      </c>
      <c r="S370" s="207">
        <v>67</v>
      </c>
      <c r="T370" s="207">
        <v>67</v>
      </c>
      <c r="U370" s="207">
        <v>9</v>
      </c>
      <c r="V370" s="207">
        <v>25</v>
      </c>
      <c r="W370" s="207">
        <v>20.399999999999999</v>
      </c>
      <c r="X370" s="207">
        <v>47</v>
      </c>
      <c r="Y370" s="116"/>
      <c r="Z370" s="207"/>
      <c r="AA370" s="207"/>
      <c r="AB370" s="207"/>
      <c r="AC370" s="10">
        <v>5628</v>
      </c>
      <c r="AD370" s="10">
        <v>7200</v>
      </c>
      <c r="AE370" s="10">
        <v>1560</v>
      </c>
      <c r="AF370" s="27">
        <v>11200</v>
      </c>
      <c r="AG370" s="39" t="s">
        <v>184</v>
      </c>
      <c r="AH370" s="205">
        <v>5.4</v>
      </c>
      <c r="AI370" s="11">
        <v>310</v>
      </c>
      <c r="AJ370" s="11">
        <v>5000</v>
      </c>
      <c r="AK370" s="11">
        <v>365</v>
      </c>
      <c r="AL370" s="11">
        <v>3500</v>
      </c>
      <c r="AM370" s="11">
        <v>24</v>
      </c>
      <c r="AN370" s="11" t="s">
        <v>99</v>
      </c>
      <c r="AO370" s="11" t="s">
        <v>100</v>
      </c>
      <c r="AP370" s="14" t="s">
        <v>133</v>
      </c>
      <c r="AQ370" s="49" t="s">
        <v>196</v>
      </c>
      <c r="AR370" s="40" t="s">
        <v>92</v>
      </c>
      <c r="AS370" s="301" t="s">
        <v>919</v>
      </c>
      <c r="AT370" s="12">
        <v>36</v>
      </c>
      <c r="AU370" s="12">
        <v>15</v>
      </c>
      <c r="AV370" s="12" t="s">
        <v>3828</v>
      </c>
      <c r="AW370" s="30" t="s">
        <v>3973</v>
      </c>
      <c r="AX370" s="12"/>
      <c r="AY370" s="12"/>
      <c r="AZ370" s="12"/>
      <c r="BA370" s="12"/>
      <c r="BB370" s="12"/>
      <c r="BC370" s="12"/>
      <c r="BD370" s="209">
        <v>41</v>
      </c>
      <c r="BE370" s="210">
        <v>60.5</v>
      </c>
      <c r="BF370" s="210">
        <v>41.4</v>
      </c>
      <c r="BG370" s="210">
        <v>65.900000000000006</v>
      </c>
      <c r="BH370" s="210">
        <v>40.299999999999997</v>
      </c>
      <c r="BI370" s="210">
        <v>64.599999999999994</v>
      </c>
      <c r="BJ370" s="210">
        <v>43.5</v>
      </c>
      <c r="BK370" s="211">
        <v>65.599999999999994</v>
      </c>
      <c r="BL370" s="36" t="s">
        <v>264</v>
      </c>
      <c r="BM370" s="8" t="s">
        <v>940</v>
      </c>
      <c r="BN370" s="8" t="s">
        <v>940</v>
      </c>
      <c r="BO370" s="8" t="s">
        <v>2772</v>
      </c>
      <c r="BP370" s="334" t="s">
        <v>3422</v>
      </c>
      <c r="BQ370" s="300" t="s">
        <v>2544</v>
      </c>
      <c r="BR370" s="300" t="s">
        <v>3016</v>
      </c>
      <c r="BS370" s="300"/>
      <c r="BT370" s="349" t="s">
        <v>2978</v>
      </c>
      <c r="BU370" s="337"/>
      <c r="BV370" s="337"/>
      <c r="BW370" s="337"/>
      <c r="BX370" s="337"/>
      <c r="BY370" s="338"/>
      <c r="BZ370" s="338" t="s">
        <v>2467</v>
      </c>
      <c r="CA370" s="338" t="s">
        <v>2468</v>
      </c>
      <c r="CB370" s="348"/>
      <c r="CC370" s="339"/>
      <c r="CD370" s="339"/>
      <c r="CE370" s="339"/>
      <c r="CF370" s="339"/>
      <c r="CG370" s="339"/>
      <c r="CH370" s="347"/>
      <c r="CI370" s="340"/>
      <c r="CJ370" s="340"/>
      <c r="CK370" s="340"/>
      <c r="CL370" s="340"/>
      <c r="CM370" s="340"/>
      <c r="CN370" s="340"/>
      <c r="CO370" s="340"/>
      <c r="CP370" s="340"/>
      <c r="CQ370" s="52" t="s">
        <v>1116</v>
      </c>
      <c r="CR370" s="9" t="s">
        <v>1419</v>
      </c>
      <c r="CS370" s="9" t="s">
        <v>1314</v>
      </c>
      <c r="CT370" s="22" t="s">
        <v>996</v>
      </c>
      <c r="CU370" s="54" t="s">
        <v>1021</v>
      </c>
      <c r="CV370" s="68" t="s">
        <v>1426</v>
      </c>
      <c r="CW370" s="68" t="s">
        <v>1014</v>
      </c>
      <c r="CX370" s="68" t="s">
        <v>114</v>
      </c>
      <c r="CY370" s="68" t="s">
        <v>1297</v>
      </c>
      <c r="CZ370" s="68" t="s">
        <v>1427</v>
      </c>
      <c r="DA370" s="68" t="s">
        <v>103</v>
      </c>
      <c r="DB370" s="68" t="s">
        <v>1428</v>
      </c>
      <c r="DC370" s="56" t="s">
        <v>1298</v>
      </c>
      <c r="DD370" s="13"/>
      <c r="DE370" s="13" t="s">
        <v>1299</v>
      </c>
      <c r="DF370" s="13" t="s">
        <v>1238</v>
      </c>
      <c r="DG370" s="13"/>
      <c r="DH370" s="47" t="s">
        <v>923</v>
      </c>
      <c r="DI370" s="60" t="s">
        <v>1300</v>
      </c>
      <c r="DJ370" s="64" t="s">
        <v>1429</v>
      </c>
      <c r="DK370" s="301" t="s">
        <v>1434</v>
      </c>
      <c r="DL370" s="301" t="s">
        <v>1431</v>
      </c>
      <c r="DM370" s="302" t="s">
        <v>1398</v>
      </c>
      <c r="DN370" s="67" t="s">
        <v>187</v>
      </c>
      <c r="DO370" s="15" t="s">
        <v>188</v>
      </c>
      <c r="DP370" s="15" t="s">
        <v>934</v>
      </c>
      <c r="DQ370" s="15" t="s">
        <v>3759</v>
      </c>
      <c r="DR370" s="2"/>
    </row>
    <row r="371" spans="2:122">
      <c r="B371" s="299">
        <v>101171225</v>
      </c>
      <c r="C371" s="9" t="s">
        <v>1007</v>
      </c>
      <c r="D371" s="9" t="s">
        <v>1029</v>
      </c>
      <c r="E371" s="8">
        <v>2010</v>
      </c>
      <c r="F371" s="9" t="s">
        <v>3662</v>
      </c>
      <c r="G371" s="22" t="s">
        <v>1303</v>
      </c>
      <c r="H371" s="304">
        <v>44550</v>
      </c>
      <c r="I371" s="305">
        <v>40146</v>
      </c>
      <c r="J371" s="68" t="s">
        <v>1435</v>
      </c>
      <c r="K371" s="69" t="s">
        <v>1296</v>
      </c>
      <c r="L371" s="37" t="s">
        <v>3608</v>
      </c>
      <c r="M371" s="138">
        <v>4</v>
      </c>
      <c r="N371" s="10">
        <v>5</v>
      </c>
      <c r="O371" s="207">
        <v>243.7</v>
      </c>
      <c r="P371" s="207">
        <v>78.900000000000006</v>
      </c>
      <c r="Q371" s="207">
        <v>76.400000000000006</v>
      </c>
      <c r="R371" s="207">
        <v>157</v>
      </c>
      <c r="S371" s="207">
        <v>67</v>
      </c>
      <c r="T371" s="207">
        <v>67</v>
      </c>
      <c r="U371" s="207">
        <v>9.9</v>
      </c>
      <c r="V371" s="207">
        <v>25.5</v>
      </c>
      <c r="W371" s="207">
        <v>20.7</v>
      </c>
      <c r="X371" s="207">
        <v>50.4</v>
      </c>
      <c r="Y371" s="116"/>
      <c r="Z371" s="207"/>
      <c r="AA371" s="207"/>
      <c r="AB371" s="207"/>
      <c r="AC371" s="10">
        <v>5683</v>
      </c>
      <c r="AD371" s="10">
        <v>7200</v>
      </c>
      <c r="AE371" s="10">
        <v>1500</v>
      </c>
      <c r="AF371" s="27">
        <v>11100</v>
      </c>
      <c r="AG371" s="39" t="s">
        <v>184</v>
      </c>
      <c r="AH371" s="205">
        <v>5.4</v>
      </c>
      <c r="AI371" s="11">
        <v>310</v>
      </c>
      <c r="AJ371" s="11">
        <v>5000</v>
      </c>
      <c r="AK371" s="11">
        <v>365</v>
      </c>
      <c r="AL371" s="11">
        <v>3500</v>
      </c>
      <c r="AM371" s="11">
        <v>24</v>
      </c>
      <c r="AN371" s="11" t="s">
        <v>99</v>
      </c>
      <c r="AO371" s="11" t="s">
        <v>100</v>
      </c>
      <c r="AP371" s="14" t="s">
        <v>133</v>
      </c>
      <c r="AQ371" s="49" t="s">
        <v>196</v>
      </c>
      <c r="AR371" s="40" t="s">
        <v>92</v>
      </c>
      <c r="AS371" s="301" t="s">
        <v>919</v>
      </c>
      <c r="AT371" s="12">
        <v>36</v>
      </c>
      <c r="AU371" s="12">
        <v>15</v>
      </c>
      <c r="AV371" s="12" t="s">
        <v>3828</v>
      </c>
      <c r="AW371" s="30" t="s">
        <v>3973</v>
      </c>
      <c r="AX371" s="12"/>
      <c r="AY371" s="12"/>
      <c r="AZ371" s="12"/>
      <c r="BA371" s="12"/>
      <c r="BB371" s="12"/>
      <c r="BC371" s="12"/>
      <c r="BD371" s="209">
        <v>41</v>
      </c>
      <c r="BE371" s="210">
        <v>60.5</v>
      </c>
      <c r="BF371" s="210">
        <v>41.4</v>
      </c>
      <c r="BG371" s="210">
        <v>65.900000000000006</v>
      </c>
      <c r="BH371" s="210">
        <v>40.299999999999997</v>
      </c>
      <c r="BI371" s="210">
        <v>64.599999999999994</v>
      </c>
      <c r="BJ371" s="210">
        <v>43.5</v>
      </c>
      <c r="BK371" s="211">
        <v>65.599999999999994</v>
      </c>
      <c r="BL371" s="36" t="s">
        <v>264</v>
      </c>
      <c r="BM371" s="8" t="s">
        <v>940</v>
      </c>
      <c r="BN371" s="8" t="s">
        <v>940</v>
      </c>
      <c r="BO371" s="8" t="s">
        <v>2772</v>
      </c>
      <c r="BP371" s="334" t="s">
        <v>3423</v>
      </c>
      <c r="BQ371" s="300" t="s">
        <v>2544</v>
      </c>
      <c r="BR371" s="300" t="s">
        <v>3016</v>
      </c>
      <c r="BS371" s="300"/>
      <c r="BT371" s="349" t="s">
        <v>2978</v>
      </c>
      <c r="BU371" s="337"/>
      <c r="BV371" s="337"/>
      <c r="BW371" s="337"/>
      <c r="BX371" s="337"/>
      <c r="BY371" s="338"/>
      <c r="BZ371" s="338" t="s">
        <v>2467</v>
      </c>
      <c r="CA371" s="338" t="s">
        <v>2468</v>
      </c>
      <c r="CB371" s="348"/>
      <c r="CC371" s="339"/>
      <c r="CD371" s="339"/>
      <c r="CE371" s="339"/>
      <c r="CF371" s="339"/>
      <c r="CG371" s="339"/>
      <c r="CH371" s="347"/>
      <c r="CI371" s="340"/>
      <c r="CJ371" s="340"/>
      <c r="CK371" s="340"/>
      <c r="CL371" s="340"/>
      <c r="CM371" s="340"/>
      <c r="CN371" s="340"/>
      <c r="CO371" s="340"/>
      <c r="CP371" s="340"/>
      <c r="CQ371" s="52" t="s">
        <v>1116</v>
      </c>
      <c r="CR371" s="9" t="s">
        <v>1385</v>
      </c>
      <c r="CS371" s="9" t="s">
        <v>1314</v>
      </c>
      <c r="CT371" s="22" t="s">
        <v>996</v>
      </c>
      <c r="CU371" s="54" t="s">
        <v>1021</v>
      </c>
      <c r="CV371" s="68" t="s">
        <v>1426</v>
      </c>
      <c r="CW371" s="68" t="s">
        <v>1014</v>
      </c>
      <c r="CX371" s="68" t="s">
        <v>114</v>
      </c>
      <c r="CY371" s="68" t="s">
        <v>1297</v>
      </c>
      <c r="CZ371" s="68" t="s">
        <v>1427</v>
      </c>
      <c r="DA371" s="68" t="s">
        <v>103</v>
      </c>
      <c r="DB371" s="68" t="s">
        <v>1428</v>
      </c>
      <c r="DC371" s="56" t="s">
        <v>1298</v>
      </c>
      <c r="DD371" s="13"/>
      <c r="DE371" s="13" t="s">
        <v>1299</v>
      </c>
      <c r="DF371" s="13" t="s">
        <v>1238</v>
      </c>
      <c r="DG371" s="13"/>
      <c r="DH371" s="47" t="s">
        <v>923</v>
      </c>
      <c r="DI371" s="60" t="s">
        <v>1300</v>
      </c>
      <c r="DJ371" s="64" t="s">
        <v>1432</v>
      </c>
      <c r="DK371" s="301" t="s">
        <v>1436</v>
      </c>
      <c r="DL371" s="301" t="s">
        <v>1431</v>
      </c>
      <c r="DM371" s="302" t="s">
        <v>1398</v>
      </c>
      <c r="DN371" s="67" t="s">
        <v>187</v>
      </c>
      <c r="DO371" s="15" t="s">
        <v>188</v>
      </c>
      <c r="DP371" s="15" t="s">
        <v>934</v>
      </c>
      <c r="DQ371" s="15" t="s">
        <v>3759</v>
      </c>
      <c r="DR371" s="2"/>
    </row>
    <row r="372" spans="2:122">
      <c r="B372" s="299">
        <v>101171226</v>
      </c>
      <c r="C372" s="9" t="s">
        <v>1007</v>
      </c>
      <c r="D372" s="9" t="s">
        <v>1029</v>
      </c>
      <c r="E372" s="8">
        <v>2010</v>
      </c>
      <c r="F372" s="9" t="s">
        <v>3670</v>
      </c>
      <c r="G372" s="22" t="s">
        <v>1304</v>
      </c>
      <c r="H372" s="304">
        <v>43125</v>
      </c>
      <c r="I372" s="305">
        <v>38884</v>
      </c>
      <c r="J372" s="68" t="s">
        <v>1437</v>
      </c>
      <c r="K372" s="69" t="s">
        <v>1438</v>
      </c>
      <c r="L372" s="37" t="s">
        <v>3608</v>
      </c>
      <c r="M372" s="138">
        <v>4</v>
      </c>
      <c r="N372" s="10">
        <v>5</v>
      </c>
      <c r="O372" s="207">
        <v>231.7</v>
      </c>
      <c r="P372" s="207">
        <v>78.900000000000006</v>
      </c>
      <c r="Q372" s="207">
        <v>74.3</v>
      </c>
      <c r="R372" s="207">
        <v>144.5</v>
      </c>
      <c r="S372" s="207">
        <v>67</v>
      </c>
      <c r="T372" s="207">
        <v>67</v>
      </c>
      <c r="U372" s="207">
        <v>7.8</v>
      </c>
      <c r="V372" s="207">
        <v>21.2</v>
      </c>
      <c r="W372" s="207">
        <v>17.7</v>
      </c>
      <c r="X372" s="207">
        <v>47</v>
      </c>
      <c r="Y372" s="116"/>
      <c r="Z372" s="207"/>
      <c r="AA372" s="207"/>
      <c r="AB372" s="207"/>
      <c r="AC372" s="10">
        <v>5314</v>
      </c>
      <c r="AD372" s="10">
        <v>7100</v>
      </c>
      <c r="AE372" s="10">
        <v>1760</v>
      </c>
      <c r="AF372" s="27">
        <v>11300</v>
      </c>
      <c r="AG372" s="39" t="s">
        <v>184</v>
      </c>
      <c r="AH372" s="205">
        <v>5.4</v>
      </c>
      <c r="AI372" s="11">
        <v>310</v>
      </c>
      <c r="AJ372" s="11">
        <v>5000</v>
      </c>
      <c r="AK372" s="11">
        <v>365</v>
      </c>
      <c r="AL372" s="11">
        <v>3500</v>
      </c>
      <c r="AM372" s="11">
        <v>24</v>
      </c>
      <c r="AN372" s="11" t="s">
        <v>99</v>
      </c>
      <c r="AO372" s="11" t="s">
        <v>100</v>
      </c>
      <c r="AP372" s="14" t="s">
        <v>146</v>
      </c>
      <c r="AQ372" s="49" t="s">
        <v>196</v>
      </c>
      <c r="AR372" s="40" t="s">
        <v>92</v>
      </c>
      <c r="AS372" s="301" t="s">
        <v>919</v>
      </c>
      <c r="AT372" s="12">
        <v>26</v>
      </c>
      <c r="AU372" s="12">
        <v>16</v>
      </c>
      <c r="AV372" s="12" t="s">
        <v>3830</v>
      </c>
      <c r="AW372" s="30" t="s">
        <v>3928</v>
      </c>
      <c r="AX372" s="12"/>
      <c r="AY372" s="12"/>
      <c r="AZ372" s="12"/>
      <c r="BA372" s="12"/>
      <c r="BB372" s="12"/>
      <c r="BC372" s="12"/>
      <c r="BD372" s="209">
        <v>41</v>
      </c>
      <c r="BE372" s="210">
        <v>60.5</v>
      </c>
      <c r="BF372" s="210">
        <v>41.4</v>
      </c>
      <c r="BG372" s="210">
        <v>65.900000000000006</v>
      </c>
      <c r="BH372" s="210">
        <v>40.299999999999997</v>
      </c>
      <c r="BI372" s="210">
        <v>64.599999999999994</v>
      </c>
      <c r="BJ372" s="210">
        <v>43.5</v>
      </c>
      <c r="BK372" s="211">
        <v>65.599999999999994</v>
      </c>
      <c r="BL372" s="36" t="s">
        <v>264</v>
      </c>
      <c r="BM372" s="8" t="s">
        <v>940</v>
      </c>
      <c r="BN372" s="8" t="s">
        <v>940</v>
      </c>
      <c r="BO372" s="8" t="s">
        <v>2772</v>
      </c>
      <c r="BP372" s="334" t="s">
        <v>3424</v>
      </c>
      <c r="BQ372" s="300" t="s">
        <v>2544</v>
      </c>
      <c r="BR372" s="300" t="s">
        <v>3016</v>
      </c>
      <c r="BS372" s="300"/>
      <c r="BT372" s="349" t="s">
        <v>2978</v>
      </c>
      <c r="BU372" s="337"/>
      <c r="BV372" s="337"/>
      <c r="BW372" s="337"/>
      <c r="BX372" s="337"/>
      <c r="BY372" s="338"/>
      <c r="BZ372" s="338" t="s">
        <v>2467</v>
      </c>
      <c r="CA372" s="338" t="s">
        <v>2468</v>
      </c>
      <c r="CB372" s="348"/>
      <c r="CC372" s="339"/>
      <c r="CD372" s="339"/>
      <c r="CE372" s="339"/>
      <c r="CF372" s="339"/>
      <c r="CG372" s="339"/>
      <c r="CH372" s="347"/>
      <c r="CI372" s="340"/>
      <c r="CJ372" s="340"/>
      <c r="CK372" s="340"/>
      <c r="CL372" s="340"/>
      <c r="CM372" s="340"/>
      <c r="CN372" s="340"/>
      <c r="CO372" s="340"/>
      <c r="CP372" s="340"/>
      <c r="CQ372" s="52" t="s">
        <v>1307</v>
      </c>
      <c r="CR372" s="9" t="s">
        <v>1416</v>
      </c>
      <c r="CS372" s="9" t="s">
        <v>1314</v>
      </c>
      <c r="CT372" s="22" t="s">
        <v>996</v>
      </c>
      <c r="CU372" s="54" t="s">
        <v>1021</v>
      </c>
      <c r="CV372" s="68" t="s">
        <v>1426</v>
      </c>
      <c r="CW372" s="68" t="s">
        <v>1014</v>
      </c>
      <c r="CX372" s="68" t="s">
        <v>114</v>
      </c>
      <c r="CY372" s="68" t="s">
        <v>1297</v>
      </c>
      <c r="CZ372" s="68" t="s">
        <v>1439</v>
      </c>
      <c r="DA372" s="68" t="s">
        <v>143</v>
      </c>
      <c r="DB372" s="68" t="s">
        <v>1428</v>
      </c>
      <c r="DC372" s="56" t="s">
        <v>1298</v>
      </c>
      <c r="DD372" s="13"/>
      <c r="DE372" s="13" t="s">
        <v>1305</v>
      </c>
      <c r="DF372" s="13" t="s">
        <v>1306</v>
      </c>
      <c r="DG372" s="13"/>
      <c r="DH372" s="47" t="s">
        <v>923</v>
      </c>
      <c r="DI372" s="60" t="s">
        <v>1300</v>
      </c>
      <c r="DJ372" s="64" t="s">
        <v>1429</v>
      </c>
      <c r="DK372" s="301" t="s">
        <v>1440</v>
      </c>
      <c r="DL372" s="301" t="s">
        <v>1431</v>
      </c>
      <c r="DM372" s="302" t="s">
        <v>1441</v>
      </c>
      <c r="DN372" s="67" t="s">
        <v>187</v>
      </c>
      <c r="DO372" s="15" t="s">
        <v>188</v>
      </c>
      <c r="DP372" s="15" t="s">
        <v>934</v>
      </c>
      <c r="DQ372" s="15" t="s">
        <v>3759</v>
      </c>
      <c r="DR372" s="2"/>
    </row>
    <row r="373" spans="2:122">
      <c r="B373" s="299">
        <v>101171227</v>
      </c>
      <c r="C373" s="9" t="s">
        <v>1007</v>
      </c>
      <c r="D373" s="9" t="s">
        <v>1029</v>
      </c>
      <c r="E373" s="8">
        <v>2010</v>
      </c>
      <c r="F373" s="9" t="s">
        <v>3670</v>
      </c>
      <c r="G373" s="22" t="s">
        <v>1308</v>
      </c>
      <c r="H373" s="304">
        <v>43425</v>
      </c>
      <c r="I373" s="305">
        <v>39150</v>
      </c>
      <c r="J373" s="68" t="s">
        <v>1437</v>
      </c>
      <c r="K373" s="69" t="s">
        <v>1438</v>
      </c>
      <c r="L373" s="37" t="s">
        <v>3608</v>
      </c>
      <c r="M373" s="138">
        <v>4</v>
      </c>
      <c r="N373" s="10">
        <v>5</v>
      </c>
      <c r="O373" s="207">
        <v>243.7</v>
      </c>
      <c r="P373" s="207">
        <v>78.900000000000006</v>
      </c>
      <c r="Q373" s="207">
        <v>74.3</v>
      </c>
      <c r="R373" s="207">
        <v>157</v>
      </c>
      <c r="S373" s="207">
        <v>67</v>
      </c>
      <c r="T373" s="207">
        <v>67</v>
      </c>
      <c r="U373" s="207">
        <v>8.3000000000000007</v>
      </c>
      <c r="V373" s="207">
        <v>22.4</v>
      </c>
      <c r="W373" s="207">
        <v>18.100000000000001</v>
      </c>
      <c r="X373" s="207">
        <v>50.4</v>
      </c>
      <c r="Y373" s="116"/>
      <c r="Z373" s="207"/>
      <c r="AA373" s="207"/>
      <c r="AB373" s="207"/>
      <c r="AC373" s="10">
        <v>5391</v>
      </c>
      <c r="AD373" s="10">
        <v>7100</v>
      </c>
      <c r="AE373" s="10">
        <v>1690</v>
      </c>
      <c r="AF373" s="27">
        <v>11300</v>
      </c>
      <c r="AG373" s="39" t="s">
        <v>184</v>
      </c>
      <c r="AH373" s="205">
        <v>5.4</v>
      </c>
      <c r="AI373" s="11">
        <v>310</v>
      </c>
      <c r="AJ373" s="11">
        <v>5000</v>
      </c>
      <c r="AK373" s="11">
        <v>365</v>
      </c>
      <c r="AL373" s="11">
        <v>3500</v>
      </c>
      <c r="AM373" s="11">
        <v>24</v>
      </c>
      <c r="AN373" s="11" t="s">
        <v>99</v>
      </c>
      <c r="AO373" s="11" t="s">
        <v>100</v>
      </c>
      <c r="AP373" s="14" t="s">
        <v>146</v>
      </c>
      <c r="AQ373" s="49" t="s">
        <v>196</v>
      </c>
      <c r="AR373" s="40" t="s">
        <v>92</v>
      </c>
      <c r="AS373" s="301" t="s">
        <v>919</v>
      </c>
      <c r="AT373" s="12">
        <v>26</v>
      </c>
      <c r="AU373" s="12">
        <v>16</v>
      </c>
      <c r="AV373" s="12" t="s">
        <v>3830</v>
      </c>
      <c r="AW373" s="30" t="s">
        <v>3928</v>
      </c>
      <c r="AX373" s="12"/>
      <c r="AY373" s="12"/>
      <c r="AZ373" s="12"/>
      <c r="BA373" s="12"/>
      <c r="BB373" s="12"/>
      <c r="BC373" s="12"/>
      <c r="BD373" s="209">
        <v>41</v>
      </c>
      <c r="BE373" s="210">
        <v>60.5</v>
      </c>
      <c r="BF373" s="210">
        <v>41.4</v>
      </c>
      <c r="BG373" s="210">
        <v>65.900000000000006</v>
      </c>
      <c r="BH373" s="210">
        <v>40.299999999999997</v>
      </c>
      <c r="BI373" s="210">
        <v>64.599999999999994</v>
      </c>
      <c r="BJ373" s="210">
        <v>43.5</v>
      </c>
      <c r="BK373" s="211">
        <v>65.599999999999994</v>
      </c>
      <c r="BL373" s="36" t="s">
        <v>264</v>
      </c>
      <c r="BM373" s="8" t="s">
        <v>940</v>
      </c>
      <c r="BN373" s="8" t="s">
        <v>940</v>
      </c>
      <c r="BO373" s="8" t="s">
        <v>2772</v>
      </c>
      <c r="BP373" s="334" t="s">
        <v>3425</v>
      </c>
      <c r="BQ373" s="300" t="s">
        <v>2544</v>
      </c>
      <c r="BR373" s="300" t="s">
        <v>3016</v>
      </c>
      <c r="BS373" s="300"/>
      <c r="BT373" s="349" t="s">
        <v>2978</v>
      </c>
      <c r="BU373" s="337"/>
      <c r="BV373" s="337"/>
      <c r="BW373" s="337"/>
      <c r="BX373" s="337"/>
      <c r="BY373" s="338"/>
      <c r="BZ373" s="338" t="s">
        <v>2467</v>
      </c>
      <c r="CA373" s="338" t="s">
        <v>2468</v>
      </c>
      <c r="CB373" s="348"/>
      <c r="CC373" s="339"/>
      <c r="CD373" s="339"/>
      <c r="CE373" s="339"/>
      <c r="CF373" s="339"/>
      <c r="CG373" s="339"/>
      <c r="CH373" s="347"/>
      <c r="CI373" s="340"/>
      <c r="CJ373" s="340"/>
      <c r="CK373" s="340"/>
      <c r="CL373" s="340"/>
      <c r="CM373" s="340"/>
      <c r="CN373" s="340"/>
      <c r="CO373" s="340"/>
      <c r="CP373" s="340"/>
      <c r="CQ373" s="52" t="s">
        <v>1307</v>
      </c>
      <c r="CR373" s="9" t="s">
        <v>1382</v>
      </c>
      <c r="CS373" s="9" t="s">
        <v>1314</v>
      </c>
      <c r="CT373" s="22" t="s">
        <v>996</v>
      </c>
      <c r="CU373" s="54" t="s">
        <v>1021</v>
      </c>
      <c r="CV373" s="68" t="s">
        <v>1426</v>
      </c>
      <c r="CW373" s="68" t="s">
        <v>1014</v>
      </c>
      <c r="CX373" s="68" t="s">
        <v>114</v>
      </c>
      <c r="CY373" s="68" t="s">
        <v>1297</v>
      </c>
      <c r="CZ373" s="68" t="s">
        <v>1439</v>
      </c>
      <c r="DA373" s="68" t="s">
        <v>143</v>
      </c>
      <c r="DB373" s="68" t="s">
        <v>1428</v>
      </c>
      <c r="DC373" s="56" t="s">
        <v>1298</v>
      </c>
      <c r="DD373" s="13"/>
      <c r="DE373" s="13" t="s">
        <v>1305</v>
      </c>
      <c r="DF373" s="13" t="s">
        <v>1306</v>
      </c>
      <c r="DG373" s="13"/>
      <c r="DH373" s="47" t="s">
        <v>923</v>
      </c>
      <c r="DI373" s="60" t="s">
        <v>1300</v>
      </c>
      <c r="DJ373" s="64" t="s">
        <v>1432</v>
      </c>
      <c r="DK373" s="301" t="s">
        <v>1442</v>
      </c>
      <c r="DL373" s="301" t="s">
        <v>1431</v>
      </c>
      <c r="DM373" s="302" t="s">
        <v>1441</v>
      </c>
      <c r="DN373" s="67" t="s">
        <v>187</v>
      </c>
      <c r="DO373" s="15" t="s">
        <v>188</v>
      </c>
      <c r="DP373" s="15" t="s">
        <v>934</v>
      </c>
      <c r="DQ373" s="15" t="s">
        <v>3759</v>
      </c>
      <c r="DR373" s="2"/>
    </row>
    <row r="374" spans="2:122">
      <c r="B374" s="299">
        <v>101171228</v>
      </c>
      <c r="C374" s="9" t="s">
        <v>1007</v>
      </c>
      <c r="D374" s="9" t="s">
        <v>1029</v>
      </c>
      <c r="E374" s="8">
        <v>2010</v>
      </c>
      <c r="F374" s="9" t="s">
        <v>3670</v>
      </c>
      <c r="G374" s="22" t="s">
        <v>1309</v>
      </c>
      <c r="H374" s="304">
        <v>46270</v>
      </c>
      <c r="I374" s="305">
        <v>41667</v>
      </c>
      <c r="J374" s="68" t="s">
        <v>1437</v>
      </c>
      <c r="K374" s="69" t="s">
        <v>1438</v>
      </c>
      <c r="L374" s="37" t="s">
        <v>3608</v>
      </c>
      <c r="M374" s="138">
        <v>4</v>
      </c>
      <c r="N374" s="10">
        <v>5</v>
      </c>
      <c r="O374" s="207">
        <v>231.7</v>
      </c>
      <c r="P374" s="207">
        <v>78.900000000000006</v>
      </c>
      <c r="Q374" s="207">
        <v>76.2</v>
      </c>
      <c r="R374" s="207">
        <v>144.5</v>
      </c>
      <c r="S374" s="207">
        <v>67</v>
      </c>
      <c r="T374" s="207">
        <v>67</v>
      </c>
      <c r="U374" s="207">
        <v>9</v>
      </c>
      <c r="V374" s="207">
        <v>25</v>
      </c>
      <c r="W374" s="207">
        <v>20.399999999999999</v>
      </c>
      <c r="X374" s="207">
        <v>47</v>
      </c>
      <c r="Y374" s="116"/>
      <c r="Z374" s="207"/>
      <c r="AA374" s="207"/>
      <c r="AB374" s="207"/>
      <c r="AC374" s="10">
        <v>5628</v>
      </c>
      <c r="AD374" s="10">
        <v>7200</v>
      </c>
      <c r="AE374" s="10">
        <v>1560</v>
      </c>
      <c r="AF374" s="27">
        <v>11200</v>
      </c>
      <c r="AG374" s="39" t="s">
        <v>184</v>
      </c>
      <c r="AH374" s="205">
        <v>5.4</v>
      </c>
      <c r="AI374" s="11">
        <v>310</v>
      </c>
      <c r="AJ374" s="11">
        <v>5000</v>
      </c>
      <c r="AK374" s="11">
        <v>365</v>
      </c>
      <c r="AL374" s="11">
        <v>3500</v>
      </c>
      <c r="AM374" s="11">
        <v>24</v>
      </c>
      <c r="AN374" s="11" t="s">
        <v>99</v>
      </c>
      <c r="AO374" s="11" t="s">
        <v>100</v>
      </c>
      <c r="AP374" s="14" t="s">
        <v>133</v>
      </c>
      <c r="AQ374" s="49" t="s">
        <v>196</v>
      </c>
      <c r="AR374" s="40" t="s">
        <v>92</v>
      </c>
      <c r="AS374" s="301" t="s">
        <v>919</v>
      </c>
      <c r="AT374" s="12">
        <v>36</v>
      </c>
      <c r="AU374" s="12">
        <v>15</v>
      </c>
      <c r="AV374" s="12" t="s">
        <v>3828</v>
      </c>
      <c r="AW374" s="30" t="s">
        <v>3973</v>
      </c>
      <c r="AX374" s="12"/>
      <c r="AY374" s="12"/>
      <c r="AZ374" s="12"/>
      <c r="BA374" s="12"/>
      <c r="BB374" s="12"/>
      <c r="BC374" s="12"/>
      <c r="BD374" s="209">
        <v>41</v>
      </c>
      <c r="BE374" s="210">
        <v>60.5</v>
      </c>
      <c r="BF374" s="210">
        <v>41.4</v>
      </c>
      <c r="BG374" s="210">
        <v>65.900000000000006</v>
      </c>
      <c r="BH374" s="210">
        <v>40.299999999999997</v>
      </c>
      <c r="BI374" s="210">
        <v>64.599999999999994</v>
      </c>
      <c r="BJ374" s="210">
        <v>43.5</v>
      </c>
      <c r="BK374" s="211">
        <v>65.599999999999994</v>
      </c>
      <c r="BL374" s="36" t="s">
        <v>264</v>
      </c>
      <c r="BM374" s="8" t="s">
        <v>940</v>
      </c>
      <c r="BN374" s="8" t="s">
        <v>940</v>
      </c>
      <c r="BO374" s="8" t="s">
        <v>2772</v>
      </c>
      <c r="BP374" s="334" t="s">
        <v>3426</v>
      </c>
      <c r="BQ374" s="300" t="s">
        <v>2544</v>
      </c>
      <c r="BR374" s="300" t="s">
        <v>3016</v>
      </c>
      <c r="BS374" s="300"/>
      <c r="BT374" s="349" t="s">
        <v>2978</v>
      </c>
      <c r="BU374" s="337"/>
      <c r="BV374" s="337"/>
      <c r="BW374" s="337"/>
      <c r="BX374" s="337"/>
      <c r="BY374" s="338"/>
      <c r="BZ374" s="338" t="s">
        <v>2467</v>
      </c>
      <c r="CA374" s="338" t="s">
        <v>2468</v>
      </c>
      <c r="CB374" s="348"/>
      <c r="CC374" s="339"/>
      <c r="CD374" s="339"/>
      <c r="CE374" s="339"/>
      <c r="CF374" s="339"/>
      <c r="CG374" s="339"/>
      <c r="CH374" s="347"/>
      <c r="CI374" s="340"/>
      <c r="CJ374" s="340"/>
      <c r="CK374" s="340"/>
      <c r="CL374" s="340"/>
      <c r="CM374" s="340"/>
      <c r="CN374" s="340"/>
      <c r="CO374" s="340"/>
      <c r="CP374" s="340"/>
      <c r="CQ374" s="52" t="s">
        <v>1307</v>
      </c>
      <c r="CR374" s="9" t="s">
        <v>1419</v>
      </c>
      <c r="CS374" s="9" t="s">
        <v>1314</v>
      </c>
      <c r="CT374" s="22" t="s">
        <v>996</v>
      </c>
      <c r="CU374" s="54" t="s">
        <v>1021</v>
      </c>
      <c r="CV374" s="68" t="s">
        <v>1426</v>
      </c>
      <c r="CW374" s="68" t="s">
        <v>1014</v>
      </c>
      <c r="CX374" s="68" t="s">
        <v>114</v>
      </c>
      <c r="CY374" s="68" t="s">
        <v>1297</v>
      </c>
      <c r="CZ374" s="68" t="s">
        <v>1439</v>
      </c>
      <c r="DA374" s="68" t="s">
        <v>143</v>
      </c>
      <c r="DB374" s="68" t="s">
        <v>1428</v>
      </c>
      <c r="DC374" s="56" t="s">
        <v>1298</v>
      </c>
      <c r="DD374" s="13"/>
      <c r="DE374" s="13" t="s">
        <v>1305</v>
      </c>
      <c r="DF374" s="13" t="s">
        <v>1310</v>
      </c>
      <c r="DG374" s="13"/>
      <c r="DH374" s="47" t="s">
        <v>923</v>
      </c>
      <c r="DI374" s="60" t="s">
        <v>1300</v>
      </c>
      <c r="DJ374" s="64" t="s">
        <v>1429</v>
      </c>
      <c r="DK374" s="301" t="s">
        <v>1443</v>
      </c>
      <c r="DL374" s="301" t="s">
        <v>1431</v>
      </c>
      <c r="DM374" s="302" t="s">
        <v>1441</v>
      </c>
      <c r="DN374" s="67" t="s">
        <v>187</v>
      </c>
      <c r="DO374" s="15" t="s">
        <v>188</v>
      </c>
      <c r="DP374" s="15" t="s">
        <v>934</v>
      </c>
      <c r="DQ374" s="15" t="s">
        <v>3759</v>
      </c>
      <c r="DR374" s="2"/>
    </row>
    <row r="375" spans="2:122">
      <c r="B375" s="299">
        <v>101171229</v>
      </c>
      <c r="C375" s="9" t="s">
        <v>1007</v>
      </c>
      <c r="D375" s="9" t="s">
        <v>1029</v>
      </c>
      <c r="E375" s="8">
        <v>2010</v>
      </c>
      <c r="F375" s="9" t="s">
        <v>3670</v>
      </c>
      <c r="G375" s="22" t="s">
        <v>1311</v>
      </c>
      <c r="H375" s="304">
        <v>46570</v>
      </c>
      <c r="I375" s="305">
        <v>41933</v>
      </c>
      <c r="J375" s="68" t="s">
        <v>1437</v>
      </c>
      <c r="K375" s="69" t="s">
        <v>1438</v>
      </c>
      <c r="L375" s="37" t="s">
        <v>3608</v>
      </c>
      <c r="M375" s="138">
        <v>4</v>
      </c>
      <c r="N375" s="10">
        <v>5</v>
      </c>
      <c r="O375" s="207">
        <v>243.7</v>
      </c>
      <c r="P375" s="207">
        <v>78.900000000000006</v>
      </c>
      <c r="Q375" s="207">
        <v>76.400000000000006</v>
      </c>
      <c r="R375" s="207">
        <v>157</v>
      </c>
      <c r="S375" s="207">
        <v>67</v>
      </c>
      <c r="T375" s="207">
        <v>67</v>
      </c>
      <c r="U375" s="207">
        <v>9.9</v>
      </c>
      <c r="V375" s="207">
        <v>25.5</v>
      </c>
      <c r="W375" s="207">
        <v>20.7</v>
      </c>
      <c r="X375" s="207">
        <v>50.4</v>
      </c>
      <c r="Y375" s="116"/>
      <c r="Z375" s="207"/>
      <c r="AA375" s="207"/>
      <c r="AB375" s="207"/>
      <c r="AC375" s="10">
        <v>5683</v>
      </c>
      <c r="AD375" s="10">
        <v>7200</v>
      </c>
      <c r="AE375" s="10">
        <v>1500</v>
      </c>
      <c r="AF375" s="27">
        <v>11100</v>
      </c>
      <c r="AG375" s="39" t="s">
        <v>184</v>
      </c>
      <c r="AH375" s="205">
        <v>5.4</v>
      </c>
      <c r="AI375" s="11">
        <v>310</v>
      </c>
      <c r="AJ375" s="11">
        <v>5000</v>
      </c>
      <c r="AK375" s="11">
        <v>365</v>
      </c>
      <c r="AL375" s="11">
        <v>3500</v>
      </c>
      <c r="AM375" s="11">
        <v>24</v>
      </c>
      <c r="AN375" s="11" t="s">
        <v>99</v>
      </c>
      <c r="AO375" s="11" t="s">
        <v>100</v>
      </c>
      <c r="AP375" s="14" t="s">
        <v>133</v>
      </c>
      <c r="AQ375" s="49" t="s">
        <v>196</v>
      </c>
      <c r="AR375" s="40" t="s">
        <v>92</v>
      </c>
      <c r="AS375" s="301" t="s">
        <v>919</v>
      </c>
      <c r="AT375" s="12">
        <v>36</v>
      </c>
      <c r="AU375" s="12">
        <v>15</v>
      </c>
      <c r="AV375" s="12" t="s">
        <v>3828</v>
      </c>
      <c r="AW375" s="30" t="s">
        <v>3973</v>
      </c>
      <c r="AX375" s="12"/>
      <c r="AY375" s="12"/>
      <c r="AZ375" s="12"/>
      <c r="BA375" s="12"/>
      <c r="BB375" s="12"/>
      <c r="BC375" s="12"/>
      <c r="BD375" s="209">
        <v>41</v>
      </c>
      <c r="BE375" s="210">
        <v>60.5</v>
      </c>
      <c r="BF375" s="210">
        <v>41.4</v>
      </c>
      <c r="BG375" s="210">
        <v>65.900000000000006</v>
      </c>
      <c r="BH375" s="210">
        <v>40.299999999999997</v>
      </c>
      <c r="BI375" s="210">
        <v>64.599999999999994</v>
      </c>
      <c r="BJ375" s="210">
        <v>43.5</v>
      </c>
      <c r="BK375" s="211">
        <v>65.599999999999994</v>
      </c>
      <c r="BL375" s="36" t="s">
        <v>264</v>
      </c>
      <c r="BM375" s="8" t="s">
        <v>940</v>
      </c>
      <c r="BN375" s="8" t="s">
        <v>940</v>
      </c>
      <c r="BO375" s="8" t="s">
        <v>2772</v>
      </c>
      <c r="BP375" s="334" t="s">
        <v>3427</v>
      </c>
      <c r="BQ375" s="300" t="s">
        <v>2544</v>
      </c>
      <c r="BR375" s="300" t="s">
        <v>3016</v>
      </c>
      <c r="BS375" s="300"/>
      <c r="BT375" s="349" t="s">
        <v>2978</v>
      </c>
      <c r="BU375" s="337"/>
      <c r="BV375" s="337"/>
      <c r="BW375" s="337"/>
      <c r="BX375" s="337"/>
      <c r="BY375" s="338"/>
      <c r="BZ375" s="338" t="s">
        <v>2467</v>
      </c>
      <c r="CA375" s="338" t="s">
        <v>2468</v>
      </c>
      <c r="CB375" s="348"/>
      <c r="CC375" s="339"/>
      <c r="CD375" s="339"/>
      <c r="CE375" s="339"/>
      <c r="CF375" s="339"/>
      <c r="CG375" s="339"/>
      <c r="CH375" s="347"/>
      <c r="CI375" s="340"/>
      <c r="CJ375" s="340"/>
      <c r="CK375" s="340"/>
      <c r="CL375" s="340"/>
      <c r="CM375" s="340"/>
      <c r="CN375" s="340"/>
      <c r="CO375" s="340"/>
      <c r="CP375" s="340"/>
      <c r="CQ375" s="52" t="s">
        <v>1307</v>
      </c>
      <c r="CR375" s="9" t="s">
        <v>1385</v>
      </c>
      <c r="CS375" s="9" t="s">
        <v>1314</v>
      </c>
      <c r="CT375" s="22" t="s">
        <v>996</v>
      </c>
      <c r="CU375" s="54" t="s">
        <v>1021</v>
      </c>
      <c r="CV375" s="68" t="s">
        <v>1426</v>
      </c>
      <c r="CW375" s="68" t="s">
        <v>1014</v>
      </c>
      <c r="CX375" s="68" t="s">
        <v>114</v>
      </c>
      <c r="CY375" s="68" t="s">
        <v>1297</v>
      </c>
      <c r="CZ375" s="68" t="s">
        <v>1439</v>
      </c>
      <c r="DA375" s="68" t="s">
        <v>143</v>
      </c>
      <c r="DB375" s="68" t="s">
        <v>1428</v>
      </c>
      <c r="DC375" s="56" t="s">
        <v>1298</v>
      </c>
      <c r="DD375" s="13"/>
      <c r="DE375" s="13" t="s">
        <v>1305</v>
      </c>
      <c r="DF375" s="13" t="s">
        <v>1310</v>
      </c>
      <c r="DG375" s="13"/>
      <c r="DH375" s="47" t="s">
        <v>923</v>
      </c>
      <c r="DI375" s="60" t="s">
        <v>1300</v>
      </c>
      <c r="DJ375" s="64" t="s">
        <v>1432</v>
      </c>
      <c r="DK375" s="301" t="s">
        <v>1444</v>
      </c>
      <c r="DL375" s="301" t="s">
        <v>1431</v>
      </c>
      <c r="DM375" s="302" t="s">
        <v>1441</v>
      </c>
      <c r="DN375" s="67" t="s">
        <v>187</v>
      </c>
      <c r="DO375" s="15" t="s">
        <v>188</v>
      </c>
      <c r="DP375" s="15" t="s">
        <v>934</v>
      </c>
      <c r="DQ375" s="15" t="s">
        <v>3759</v>
      </c>
      <c r="DR375" s="2"/>
    </row>
    <row r="376" spans="2:122">
      <c r="B376" s="299">
        <v>101171232</v>
      </c>
      <c r="C376" s="9" t="s">
        <v>1007</v>
      </c>
      <c r="D376" s="9" t="s">
        <v>1029</v>
      </c>
      <c r="E376" s="8">
        <v>2010</v>
      </c>
      <c r="F376" s="9" t="s">
        <v>3655</v>
      </c>
      <c r="G376" s="22" t="s">
        <v>1445</v>
      </c>
      <c r="H376" s="304">
        <v>43595</v>
      </c>
      <c r="I376" s="305">
        <v>39300</v>
      </c>
      <c r="J376" s="68" t="s">
        <v>1446</v>
      </c>
      <c r="K376" s="69" t="s">
        <v>1447</v>
      </c>
      <c r="L376" s="37" t="s">
        <v>3608</v>
      </c>
      <c r="M376" s="138">
        <v>4</v>
      </c>
      <c r="N376" s="10">
        <v>5</v>
      </c>
      <c r="O376" s="207">
        <v>231.7</v>
      </c>
      <c r="P376" s="207">
        <v>78.900000000000006</v>
      </c>
      <c r="Q376" s="207">
        <v>74.3</v>
      </c>
      <c r="R376" s="207">
        <v>144.5</v>
      </c>
      <c r="S376" s="207">
        <v>67</v>
      </c>
      <c r="T376" s="207">
        <v>67</v>
      </c>
      <c r="U376" s="207">
        <v>7.8</v>
      </c>
      <c r="V376" s="207">
        <v>21.2</v>
      </c>
      <c r="W376" s="207">
        <v>17.7</v>
      </c>
      <c r="X376" s="207">
        <v>47</v>
      </c>
      <c r="Y376" s="116"/>
      <c r="Z376" s="207"/>
      <c r="AA376" s="207"/>
      <c r="AB376" s="207"/>
      <c r="AC376" s="10">
        <v>5620</v>
      </c>
      <c r="AD376" s="10">
        <v>6850</v>
      </c>
      <c r="AE376" s="10">
        <v>1170</v>
      </c>
      <c r="AF376" s="27">
        <v>5300</v>
      </c>
      <c r="AG376" s="39" t="s">
        <v>184</v>
      </c>
      <c r="AH376" s="205">
        <v>5.4</v>
      </c>
      <c r="AI376" s="11">
        <v>310</v>
      </c>
      <c r="AJ376" s="11">
        <v>5000</v>
      </c>
      <c r="AK376" s="11">
        <v>365</v>
      </c>
      <c r="AL376" s="11">
        <v>3500</v>
      </c>
      <c r="AM376" s="11">
        <v>24</v>
      </c>
      <c r="AN376" s="11" t="s">
        <v>99</v>
      </c>
      <c r="AO376" s="11" t="s">
        <v>100</v>
      </c>
      <c r="AP376" s="14" t="s">
        <v>146</v>
      </c>
      <c r="AQ376" s="49" t="s">
        <v>196</v>
      </c>
      <c r="AR376" s="40" t="s">
        <v>92</v>
      </c>
      <c r="AS376" s="301" t="s">
        <v>919</v>
      </c>
      <c r="AT376" s="12">
        <v>36</v>
      </c>
      <c r="AU376" s="12">
        <v>16</v>
      </c>
      <c r="AV376" s="12" t="s">
        <v>3830</v>
      </c>
      <c r="AW376" s="30" t="s">
        <v>3974</v>
      </c>
      <c r="AX376" s="12"/>
      <c r="AY376" s="12"/>
      <c r="AZ376" s="12"/>
      <c r="BA376" s="12"/>
      <c r="BB376" s="12"/>
      <c r="BC376" s="12"/>
      <c r="BD376" s="209">
        <v>41</v>
      </c>
      <c r="BE376" s="210">
        <v>60.5</v>
      </c>
      <c r="BF376" s="210">
        <v>41.4</v>
      </c>
      <c r="BG376" s="210">
        <v>65.900000000000006</v>
      </c>
      <c r="BH376" s="210">
        <v>40.299999999999997</v>
      </c>
      <c r="BI376" s="210">
        <v>64.599999999999994</v>
      </c>
      <c r="BJ376" s="210">
        <v>43.5</v>
      </c>
      <c r="BK376" s="211">
        <v>65.599999999999994</v>
      </c>
      <c r="BL376" s="36" t="s">
        <v>264</v>
      </c>
      <c r="BM376" s="8" t="s">
        <v>940</v>
      </c>
      <c r="BN376" s="8" t="s">
        <v>940</v>
      </c>
      <c r="BO376" s="8" t="s">
        <v>2772</v>
      </c>
      <c r="BP376" s="334" t="s">
        <v>3428</v>
      </c>
      <c r="BQ376" s="300" t="s">
        <v>2544</v>
      </c>
      <c r="BR376" s="300" t="s">
        <v>3016</v>
      </c>
      <c r="BS376" s="300"/>
      <c r="BT376" s="349" t="s">
        <v>2978</v>
      </c>
      <c r="BU376" s="337"/>
      <c r="BV376" s="337"/>
      <c r="BW376" s="337"/>
      <c r="BX376" s="337"/>
      <c r="BY376" s="338"/>
      <c r="BZ376" s="338" t="s">
        <v>2467</v>
      </c>
      <c r="CA376" s="338" t="s">
        <v>2468</v>
      </c>
      <c r="CB376" s="348"/>
      <c r="CC376" s="339"/>
      <c r="CD376" s="339"/>
      <c r="CE376" s="339"/>
      <c r="CF376" s="339"/>
      <c r="CG376" s="339"/>
      <c r="CH376" s="347"/>
      <c r="CI376" s="340"/>
      <c r="CJ376" s="340"/>
      <c r="CK376" s="340"/>
      <c r="CL376" s="340"/>
      <c r="CM376" s="340"/>
      <c r="CN376" s="340"/>
      <c r="CO376" s="340"/>
      <c r="CP376" s="340"/>
      <c r="CQ376" s="52" t="s">
        <v>1117</v>
      </c>
      <c r="CR376" s="9" t="s">
        <v>1416</v>
      </c>
      <c r="CS376" s="9" t="s">
        <v>1314</v>
      </c>
      <c r="CT376" s="22" t="s">
        <v>996</v>
      </c>
      <c r="CU376" s="54" t="s">
        <v>1021</v>
      </c>
      <c r="CV376" s="68" t="s">
        <v>1426</v>
      </c>
      <c r="CW376" s="68" t="s">
        <v>1014</v>
      </c>
      <c r="CX376" s="68" t="s">
        <v>114</v>
      </c>
      <c r="CY376" s="68" t="s">
        <v>1297</v>
      </c>
      <c r="CZ376" s="68" t="s">
        <v>1448</v>
      </c>
      <c r="DA376" s="68" t="s">
        <v>103</v>
      </c>
      <c r="DB376" s="68" t="s">
        <v>1428</v>
      </c>
      <c r="DC376" s="56" t="s">
        <v>1298</v>
      </c>
      <c r="DD376" s="13"/>
      <c r="DE376" s="13" t="s">
        <v>1305</v>
      </c>
      <c r="DF376" s="13" t="s">
        <v>1244</v>
      </c>
      <c r="DG376" s="13"/>
      <c r="DH376" s="47" t="s">
        <v>923</v>
      </c>
      <c r="DI376" s="60" t="s">
        <v>1300</v>
      </c>
      <c r="DJ376" s="64" t="s">
        <v>1449</v>
      </c>
      <c r="DK376" s="301" t="s">
        <v>1450</v>
      </c>
      <c r="DL376" s="301" t="s">
        <v>1451</v>
      </c>
      <c r="DM376" s="302"/>
      <c r="DN376" s="67" t="s">
        <v>187</v>
      </c>
      <c r="DO376" s="15" t="s">
        <v>188</v>
      </c>
      <c r="DP376" s="15" t="s">
        <v>934</v>
      </c>
      <c r="DQ376" s="15" t="s">
        <v>3759</v>
      </c>
      <c r="DR376" s="2"/>
    </row>
    <row r="377" spans="2:122">
      <c r="B377" s="299">
        <v>101171233</v>
      </c>
      <c r="C377" s="9" t="s">
        <v>1007</v>
      </c>
      <c r="D377" s="9" t="s">
        <v>1029</v>
      </c>
      <c r="E377" s="8">
        <v>2010</v>
      </c>
      <c r="F377" s="9" t="s">
        <v>3655</v>
      </c>
      <c r="G377" s="22" t="s">
        <v>1452</v>
      </c>
      <c r="H377" s="304">
        <v>46740</v>
      </c>
      <c r="I377" s="305">
        <v>42083</v>
      </c>
      <c r="J377" s="68" t="s">
        <v>1446</v>
      </c>
      <c r="K377" s="69" t="s">
        <v>1447</v>
      </c>
      <c r="L377" s="37" t="s">
        <v>3608</v>
      </c>
      <c r="M377" s="138">
        <v>4</v>
      </c>
      <c r="N377" s="10">
        <v>5</v>
      </c>
      <c r="O377" s="207">
        <v>231.7</v>
      </c>
      <c r="P377" s="207">
        <v>78.900000000000006</v>
      </c>
      <c r="Q377" s="207">
        <v>76.2</v>
      </c>
      <c r="R377" s="207">
        <v>144.5</v>
      </c>
      <c r="S377" s="207">
        <v>67</v>
      </c>
      <c r="T377" s="207">
        <v>67</v>
      </c>
      <c r="U377" s="207">
        <v>9</v>
      </c>
      <c r="V377" s="207">
        <v>25</v>
      </c>
      <c r="W377" s="207">
        <v>20.399999999999999</v>
      </c>
      <c r="X377" s="207">
        <v>47</v>
      </c>
      <c r="Y377" s="116"/>
      <c r="Z377" s="207"/>
      <c r="AA377" s="207"/>
      <c r="AB377" s="207"/>
      <c r="AC377" s="10">
        <v>5832</v>
      </c>
      <c r="AD377" s="10">
        <v>7050</v>
      </c>
      <c r="AE377" s="10">
        <v>1150</v>
      </c>
      <c r="AF377" s="27">
        <v>5100</v>
      </c>
      <c r="AG377" s="39" t="s">
        <v>184</v>
      </c>
      <c r="AH377" s="205">
        <v>5.4</v>
      </c>
      <c r="AI377" s="11">
        <v>310</v>
      </c>
      <c r="AJ377" s="11">
        <v>5000</v>
      </c>
      <c r="AK377" s="11">
        <v>365</v>
      </c>
      <c r="AL377" s="11">
        <v>3500</v>
      </c>
      <c r="AM377" s="11">
        <v>24</v>
      </c>
      <c r="AN377" s="11" t="s">
        <v>99</v>
      </c>
      <c r="AO377" s="11" t="s">
        <v>100</v>
      </c>
      <c r="AP377" s="14" t="s">
        <v>133</v>
      </c>
      <c r="AQ377" s="49" t="s">
        <v>196</v>
      </c>
      <c r="AR377" s="40" t="s">
        <v>92</v>
      </c>
      <c r="AS377" s="301" t="s">
        <v>919</v>
      </c>
      <c r="AT377" s="12">
        <v>36</v>
      </c>
      <c r="AU377" s="12">
        <v>15</v>
      </c>
      <c r="AV377" s="12" t="s">
        <v>3828</v>
      </c>
      <c r="AW377" s="30" t="s">
        <v>3973</v>
      </c>
      <c r="AX377" s="12"/>
      <c r="AY377" s="12"/>
      <c r="AZ377" s="12"/>
      <c r="BA377" s="12"/>
      <c r="BB377" s="12"/>
      <c r="BC377" s="12"/>
      <c r="BD377" s="209">
        <v>41</v>
      </c>
      <c r="BE377" s="210">
        <v>60.5</v>
      </c>
      <c r="BF377" s="210">
        <v>41.4</v>
      </c>
      <c r="BG377" s="210">
        <v>65.900000000000006</v>
      </c>
      <c r="BH377" s="210">
        <v>40.299999999999997</v>
      </c>
      <c r="BI377" s="210">
        <v>64.599999999999994</v>
      </c>
      <c r="BJ377" s="210">
        <v>43.5</v>
      </c>
      <c r="BK377" s="211">
        <v>65.599999999999994</v>
      </c>
      <c r="BL377" s="36" t="s">
        <v>264</v>
      </c>
      <c r="BM377" s="8" t="s">
        <v>940</v>
      </c>
      <c r="BN377" s="8" t="s">
        <v>940</v>
      </c>
      <c r="BO377" s="8" t="s">
        <v>2772</v>
      </c>
      <c r="BP377" s="334" t="s">
        <v>3429</v>
      </c>
      <c r="BQ377" s="300" t="s">
        <v>2544</v>
      </c>
      <c r="BR377" s="300" t="s">
        <v>3016</v>
      </c>
      <c r="BS377" s="300"/>
      <c r="BT377" s="349" t="s">
        <v>2978</v>
      </c>
      <c r="BU377" s="337"/>
      <c r="BV377" s="337"/>
      <c r="BW377" s="337"/>
      <c r="BX377" s="337"/>
      <c r="BY377" s="338"/>
      <c r="BZ377" s="338" t="s">
        <v>2467</v>
      </c>
      <c r="CA377" s="338" t="s">
        <v>2468</v>
      </c>
      <c r="CB377" s="348"/>
      <c r="CC377" s="339"/>
      <c r="CD377" s="339"/>
      <c r="CE377" s="339"/>
      <c r="CF377" s="339"/>
      <c r="CG377" s="339"/>
      <c r="CH377" s="347"/>
      <c r="CI377" s="340"/>
      <c r="CJ377" s="340"/>
      <c r="CK377" s="340"/>
      <c r="CL377" s="340"/>
      <c r="CM377" s="340"/>
      <c r="CN377" s="340"/>
      <c r="CO377" s="340"/>
      <c r="CP377" s="340"/>
      <c r="CQ377" s="52" t="s">
        <v>1117</v>
      </c>
      <c r="CR377" s="9" t="s">
        <v>1419</v>
      </c>
      <c r="CS377" s="9" t="s">
        <v>1314</v>
      </c>
      <c r="CT377" s="22" t="s">
        <v>996</v>
      </c>
      <c r="CU377" s="54" t="s">
        <v>1021</v>
      </c>
      <c r="CV377" s="68" t="s">
        <v>1426</v>
      </c>
      <c r="CW377" s="68" t="s">
        <v>1014</v>
      </c>
      <c r="CX377" s="68" t="s">
        <v>114</v>
      </c>
      <c r="CY377" s="68" t="s">
        <v>1297</v>
      </c>
      <c r="CZ377" s="68" t="s">
        <v>1448</v>
      </c>
      <c r="DA377" s="68" t="s">
        <v>103</v>
      </c>
      <c r="DB377" s="68" t="s">
        <v>1428</v>
      </c>
      <c r="DC377" s="56" t="s">
        <v>1298</v>
      </c>
      <c r="DD377" s="13"/>
      <c r="DE377" s="13" t="s">
        <v>1305</v>
      </c>
      <c r="DF377" s="13" t="s">
        <v>1244</v>
      </c>
      <c r="DG377" s="13"/>
      <c r="DH377" s="47" t="s">
        <v>923</v>
      </c>
      <c r="DI377" s="60" t="s">
        <v>1300</v>
      </c>
      <c r="DJ377" s="64" t="s">
        <v>1449</v>
      </c>
      <c r="DK377" s="301" t="s">
        <v>1453</v>
      </c>
      <c r="DL377" s="301" t="s">
        <v>1451</v>
      </c>
      <c r="DM377" s="302"/>
      <c r="DN377" s="67" t="s">
        <v>187</v>
      </c>
      <c r="DO377" s="15" t="s">
        <v>188</v>
      </c>
      <c r="DP377" s="15" t="s">
        <v>934</v>
      </c>
      <c r="DQ377" s="15" t="s">
        <v>3759</v>
      </c>
      <c r="DR377" s="2"/>
    </row>
    <row r="378" spans="2:122">
      <c r="B378" s="299">
        <v>101171205</v>
      </c>
      <c r="C378" s="9" t="s">
        <v>1007</v>
      </c>
      <c r="D378" s="9" t="s">
        <v>1029</v>
      </c>
      <c r="E378" s="8">
        <v>2010</v>
      </c>
      <c r="F378" s="9" t="s">
        <v>3674</v>
      </c>
      <c r="G378" s="22" t="s">
        <v>1454</v>
      </c>
      <c r="H378" s="304">
        <v>38260</v>
      </c>
      <c r="I378" s="305">
        <v>34580</v>
      </c>
      <c r="J378" s="68" t="s">
        <v>1455</v>
      </c>
      <c r="K378" s="69" t="s">
        <v>1456</v>
      </c>
      <c r="L378" s="37" t="s">
        <v>3609</v>
      </c>
      <c r="M378" s="138">
        <v>4</v>
      </c>
      <c r="N378" s="10">
        <v>5</v>
      </c>
      <c r="O378" s="207">
        <v>220.9</v>
      </c>
      <c r="P378" s="207">
        <v>86.3</v>
      </c>
      <c r="Q378" s="207">
        <v>78.400000000000006</v>
      </c>
      <c r="R378" s="207">
        <v>133</v>
      </c>
      <c r="S378" s="207">
        <v>73.599999999999994</v>
      </c>
      <c r="T378" s="207">
        <v>73.599999999999994</v>
      </c>
      <c r="U378" s="207">
        <v>11.2</v>
      </c>
      <c r="V378" s="207">
        <v>30</v>
      </c>
      <c r="W378" s="207">
        <v>22.7</v>
      </c>
      <c r="X378" s="207">
        <v>44.6</v>
      </c>
      <c r="Y378" s="116"/>
      <c r="Z378" s="207"/>
      <c r="AA378" s="207"/>
      <c r="AB378" s="207"/>
      <c r="AC378" s="10">
        <v>5863</v>
      </c>
      <c r="AD378" s="10">
        <v>6950</v>
      </c>
      <c r="AE378" s="10">
        <v>1020</v>
      </c>
      <c r="AF378" s="27">
        <v>6000</v>
      </c>
      <c r="AG378" s="39" t="s">
        <v>184</v>
      </c>
      <c r="AH378" s="205">
        <v>5.4</v>
      </c>
      <c r="AI378" s="11">
        <v>310</v>
      </c>
      <c r="AJ378" s="11">
        <v>5000</v>
      </c>
      <c r="AK378" s="11">
        <v>365</v>
      </c>
      <c r="AL378" s="11">
        <v>3500</v>
      </c>
      <c r="AM378" s="11">
        <v>24</v>
      </c>
      <c r="AN378" s="11" t="s">
        <v>99</v>
      </c>
      <c r="AO378" s="11" t="s">
        <v>100</v>
      </c>
      <c r="AP378" s="14" t="s">
        <v>133</v>
      </c>
      <c r="AQ378" s="49" t="s">
        <v>196</v>
      </c>
      <c r="AR378" s="40" t="s">
        <v>92</v>
      </c>
      <c r="AS378" s="301" t="s">
        <v>919</v>
      </c>
      <c r="AT378" s="12">
        <v>26</v>
      </c>
      <c r="AU378" s="12">
        <v>15</v>
      </c>
      <c r="AV378" s="12" t="s">
        <v>3828</v>
      </c>
      <c r="AW378" s="30" t="s">
        <v>3927</v>
      </c>
      <c r="AX378" s="12"/>
      <c r="AY378" s="12"/>
      <c r="AZ378" s="12"/>
      <c r="BA378" s="12"/>
      <c r="BB378" s="12"/>
      <c r="BC378" s="12"/>
      <c r="BD378" s="209">
        <v>41</v>
      </c>
      <c r="BE378" s="210">
        <v>60.5</v>
      </c>
      <c r="BF378" s="210">
        <v>41.4</v>
      </c>
      <c r="BG378" s="210">
        <v>65.900000000000006</v>
      </c>
      <c r="BH378" s="210">
        <v>39.700000000000003</v>
      </c>
      <c r="BI378" s="210">
        <v>65.400000000000006</v>
      </c>
      <c r="BJ378" s="210">
        <v>33.4</v>
      </c>
      <c r="BK378" s="211">
        <v>65.7</v>
      </c>
      <c r="BL378" s="36" t="s">
        <v>264</v>
      </c>
      <c r="BM378" s="8" t="s">
        <v>940</v>
      </c>
      <c r="BN378" s="8" t="s">
        <v>940</v>
      </c>
      <c r="BO378" s="8" t="s">
        <v>2772</v>
      </c>
      <c r="BP378" s="334" t="s">
        <v>3430</v>
      </c>
      <c r="BQ378" s="300" t="s">
        <v>2544</v>
      </c>
      <c r="BR378" s="300" t="s">
        <v>3016</v>
      </c>
      <c r="BS378" s="300"/>
      <c r="BT378" s="349" t="s">
        <v>2978</v>
      </c>
      <c r="BU378" s="337"/>
      <c r="BV378" s="337"/>
      <c r="BW378" s="337"/>
      <c r="BX378" s="337"/>
      <c r="BY378" s="338"/>
      <c r="BZ378" s="338" t="s">
        <v>2467</v>
      </c>
      <c r="CA378" s="338" t="s">
        <v>2468</v>
      </c>
      <c r="CB378" s="348"/>
      <c r="CC378" s="339"/>
      <c r="CD378" s="339"/>
      <c r="CE378" s="339"/>
      <c r="CF378" s="339"/>
      <c r="CG378" s="339"/>
      <c r="CH378" s="347"/>
      <c r="CI378" s="340"/>
      <c r="CJ378" s="340"/>
      <c r="CK378" s="340"/>
      <c r="CL378" s="340"/>
      <c r="CM378" s="340"/>
      <c r="CN378" s="340"/>
      <c r="CO378" s="340"/>
      <c r="CP378" s="340"/>
      <c r="CQ378" s="52" t="s">
        <v>1468</v>
      </c>
      <c r="CR378" s="9" t="s">
        <v>1419</v>
      </c>
      <c r="CS378" s="9" t="s">
        <v>1314</v>
      </c>
      <c r="CT378" s="22" t="s">
        <v>996</v>
      </c>
      <c r="CU378" s="54" t="s">
        <v>1457</v>
      </c>
      <c r="CV378" s="68" t="s">
        <v>130</v>
      </c>
      <c r="CW378" s="68" t="s">
        <v>1458</v>
      </c>
      <c r="CX378" s="68" t="s">
        <v>114</v>
      </c>
      <c r="CY378" s="68" t="s">
        <v>1459</v>
      </c>
      <c r="CZ378" s="68" t="s">
        <v>1460</v>
      </c>
      <c r="DA378" s="68"/>
      <c r="DB378" s="68" t="s">
        <v>1461</v>
      </c>
      <c r="DC378" s="56" t="s">
        <v>231</v>
      </c>
      <c r="DD378" s="13" t="s">
        <v>171</v>
      </c>
      <c r="DE378" s="13" t="s">
        <v>1299</v>
      </c>
      <c r="DF378" s="13" t="s">
        <v>1462</v>
      </c>
      <c r="DG378" s="13"/>
      <c r="DH378" s="47" t="s">
        <v>923</v>
      </c>
      <c r="DI378" s="60" t="s">
        <v>1463</v>
      </c>
      <c r="DJ378" s="64" t="s">
        <v>1464</v>
      </c>
      <c r="DK378" s="301" t="s">
        <v>1465</v>
      </c>
      <c r="DL378" s="301" t="s">
        <v>1466</v>
      </c>
      <c r="DM378" s="302" t="s">
        <v>1467</v>
      </c>
      <c r="DN378" s="67" t="s">
        <v>187</v>
      </c>
      <c r="DO378" s="15" t="s">
        <v>188</v>
      </c>
      <c r="DP378" s="15" t="s">
        <v>934</v>
      </c>
      <c r="DQ378" s="15" t="s">
        <v>3759</v>
      </c>
      <c r="DR378" s="2"/>
    </row>
    <row r="379" spans="2:122">
      <c r="B379" s="366">
        <v>100447603</v>
      </c>
      <c r="C379" s="16" t="s">
        <v>1007</v>
      </c>
      <c r="D379" s="16" t="s">
        <v>1029</v>
      </c>
      <c r="E379" s="367">
        <v>2005</v>
      </c>
      <c r="F379" s="16" t="s">
        <v>3637</v>
      </c>
      <c r="G379" s="368" t="s">
        <v>1185</v>
      </c>
      <c r="H379" s="306">
        <v>20475</v>
      </c>
      <c r="I379" s="307">
        <v>17949</v>
      </c>
      <c r="J379" s="350" t="s">
        <v>1186</v>
      </c>
      <c r="K379" s="369" t="s">
        <v>1187</v>
      </c>
      <c r="L379" s="38" t="s">
        <v>3607</v>
      </c>
      <c r="M379" s="370">
        <v>2</v>
      </c>
      <c r="N379" s="371">
        <v>3</v>
      </c>
      <c r="O379" s="208">
        <v>211.2</v>
      </c>
      <c r="P379" s="208">
        <v>78.900000000000006</v>
      </c>
      <c r="Q379" s="208">
        <v>73.5</v>
      </c>
      <c r="R379" s="208">
        <v>126</v>
      </c>
      <c r="S379" s="208">
        <v>67</v>
      </c>
      <c r="T379" s="208">
        <v>67</v>
      </c>
      <c r="U379" s="208"/>
      <c r="V379" s="208"/>
      <c r="W379" s="208"/>
      <c r="X379" s="208">
        <v>41.8</v>
      </c>
      <c r="Y379" s="120"/>
      <c r="Z379" s="208"/>
      <c r="AA379" s="208"/>
      <c r="AB379" s="208"/>
      <c r="AC379" s="371">
        <v>4615</v>
      </c>
      <c r="AD379" s="371">
        <v>6500</v>
      </c>
      <c r="AE379" s="371">
        <v>1830</v>
      </c>
      <c r="AF379" s="28">
        <v>2400</v>
      </c>
      <c r="AG379" s="372" t="s">
        <v>96</v>
      </c>
      <c r="AH379" s="206">
        <v>4.2</v>
      </c>
      <c r="AI379" s="373">
        <v>202</v>
      </c>
      <c r="AJ379" s="373">
        <v>4350</v>
      </c>
      <c r="AK379" s="373">
        <v>260</v>
      </c>
      <c r="AL379" s="373">
        <v>3750</v>
      </c>
      <c r="AM379" s="373">
        <v>12</v>
      </c>
      <c r="AN379" s="373"/>
      <c r="AO379" s="373" t="s">
        <v>238</v>
      </c>
      <c r="AP379" s="374" t="s">
        <v>146</v>
      </c>
      <c r="AQ379" s="50" t="s">
        <v>91</v>
      </c>
      <c r="AR379" s="375" t="s">
        <v>92</v>
      </c>
      <c r="AS379" s="376" t="s">
        <v>93</v>
      </c>
      <c r="AT379" s="377">
        <v>26</v>
      </c>
      <c r="AU379" s="377">
        <v>15</v>
      </c>
      <c r="AV379" s="377" t="s">
        <v>3825</v>
      </c>
      <c r="AW379" s="378" t="s">
        <v>3947</v>
      </c>
      <c r="AX379" s="377"/>
      <c r="AY379" s="377"/>
      <c r="AZ379" s="377"/>
      <c r="BA379" s="377"/>
      <c r="BB379" s="377"/>
      <c r="BC379" s="377"/>
      <c r="BD379" s="379">
        <v>40.9</v>
      </c>
      <c r="BE379" s="380">
        <v>65.400000000000006</v>
      </c>
      <c r="BF379" s="380">
        <v>41.3</v>
      </c>
      <c r="BG379" s="380">
        <v>66.5</v>
      </c>
      <c r="BH379" s="380"/>
      <c r="BI379" s="380"/>
      <c r="BJ379" s="380"/>
      <c r="BK379" s="381"/>
      <c r="BL379" s="44" t="s">
        <v>264</v>
      </c>
      <c r="BM379" s="367" t="s">
        <v>264</v>
      </c>
      <c r="BN379" s="367" t="s">
        <v>264</v>
      </c>
      <c r="BO379" s="367" t="s">
        <v>2772</v>
      </c>
      <c r="BP379" s="382" t="s">
        <v>3332</v>
      </c>
      <c r="BQ379" s="383" t="s">
        <v>2543</v>
      </c>
      <c r="BR379" s="383" t="s">
        <v>3006</v>
      </c>
      <c r="BS379" s="383"/>
      <c r="BT379" s="384" t="s">
        <v>2966</v>
      </c>
      <c r="BU379" s="385"/>
      <c r="BV379" s="385"/>
      <c r="BW379" s="385"/>
      <c r="BX379" s="385"/>
      <c r="BY379" s="386"/>
      <c r="BZ379" s="386" t="s">
        <v>2466</v>
      </c>
      <c r="CA379" s="386" t="s">
        <v>2465</v>
      </c>
      <c r="CB379" s="387"/>
      <c r="CC379" s="388"/>
      <c r="CD379" s="388"/>
      <c r="CE379" s="388"/>
      <c r="CF379" s="388"/>
      <c r="CG379" s="388"/>
      <c r="CH379" s="389"/>
      <c r="CI379" s="390"/>
      <c r="CJ379" s="390"/>
      <c r="CK379" s="390"/>
      <c r="CL379" s="390"/>
      <c r="CM379" s="390"/>
      <c r="CN379" s="390"/>
      <c r="CO379" s="390"/>
      <c r="CP379" s="390"/>
      <c r="CQ379" s="53" t="s">
        <v>1036</v>
      </c>
      <c r="CR379" s="16" t="s">
        <v>1109</v>
      </c>
      <c r="CS379" s="16" t="s">
        <v>1188</v>
      </c>
      <c r="CT379" s="368" t="s">
        <v>924</v>
      </c>
      <c r="CU379" s="351" t="s">
        <v>970</v>
      </c>
      <c r="CV379" s="350"/>
      <c r="CW379" s="350" t="s">
        <v>938</v>
      </c>
      <c r="CX379" s="350" t="s">
        <v>128</v>
      </c>
      <c r="CY379" s="350" t="s">
        <v>968</v>
      </c>
      <c r="CZ379" s="350" t="s">
        <v>986</v>
      </c>
      <c r="DA379" s="350"/>
      <c r="DB379" s="350" t="s">
        <v>951</v>
      </c>
      <c r="DC379" s="57" t="s">
        <v>129</v>
      </c>
      <c r="DD379" s="17"/>
      <c r="DE379" s="17" t="s">
        <v>956</v>
      </c>
      <c r="DF379" s="17" t="s">
        <v>1118</v>
      </c>
      <c r="DG379" s="17"/>
      <c r="DH379" s="391" t="s">
        <v>141</v>
      </c>
      <c r="DI379" s="61" t="s">
        <v>1189</v>
      </c>
      <c r="DJ379" s="65"/>
      <c r="DK379" s="376"/>
      <c r="DL379" s="376"/>
      <c r="DM379" s="392"/>
      <c r="DN379" s="393" t="s">
        <v>187</v>
      </c>
      <c r="DO379" s="394" t="s">
        <v>188</v>
      </c>
      <c r="DP379" s="394" t="s">
        <v>934</v>
      </c>
      <c r="DQ379" s="394" t="s">
        <v>3756</v>
      </c>
      <c r="DR379" s="2"/>
    </row>
    <row r="380" spans="2:122">
      <c r="B380" s="299">
        <v>100447604</v>
      </c>
      <c r="C380" s="9" t="s">
        <v>1007</v>
      </c>
      <c r="D380" s="9" t="s">
        <v>1029</v>
      </c>
      <c r="E380" s="8">
        <v>2005</v>
      </c>
      <c r="F380" s="9" t="s">
        <v>3637</v>
      </c>
      <c r="G380" s="22" t="s">
        <v>1190</v>
      </c>
      <c r="H380" s="304">
        <v>20780</v>
      </c>
      <c r="I380" s="305">
        <v>18207</v>
      </c>
      <c r="J380" s="68" t="s">
        <v>1186</v>
      </c>
      <c r="K380" s="69" t="s">
        <v>1187</v>
      </c>
      <c r="L380" s="37" t="s">
        <v>3607</v>
      </c>
      <c r="M380" s="138">
        <v>2</v>
      </c>
      <c r="N380" s="10">
        <v>3</v>
      </c>
      <c r="O380" s="207">
        <v>229.8</v>
      </c>
      <c r="P380" s="207">
        <v>78.900000000000006</v>
      </c>
      <c r="Q380" s="207">
        <v>75.599999999999994</v>
      </c>
      <c r="R380" s="207">
        <v>144.5</v>
      </c>
      <c r="S380" s="207">
        <v>67</v>
      </c>
      <c r="T380" s="207">
        <v>67</v>
      </c>
      <c r="U380" s="207"/>
      <c r="V380" s="207"/>
      <c r="W380" s="207"/>
      <c r="X380" s="207">
        <v>46.4</v>
      </c>
      <c r="Y380" s="116"/>
      <c r="Z380" s="207"/>
      <c r="AA380" s="207"/>
      <c r="AB380" s="207"/>
      <c r="AC380" s="10">
        <v>4747</v>
      </c>
      <c r="AD380" s="10">
        <v>6650</v>
      </c>
      <c r="AE380" s="10">
        <v>1850</v>
      </c>
      <c r="AF380" s="27">
        <v>2200</v>
      </c>
      <c r="AG380" s="39" t="s">
        <v>96</v>
      </c>
      <c r="AH380" s="205">
        <v>4.2</v>
      </c>
      <c r="AI380" s="11">
        <v>202</v>
      </c>
      <c r="AJ380" s="11">
        <v>4350</v>
      </c>
      <c r="AK380" s="11">
        <v>260</v>
      </c>
      <c r="AL380" s="11">
        <v>3750</v>
      </c>
      <c r="AM380" s="11">
        <v>12</v>
      </c>
      <c r="AN380" s="11"/>
      <c r="AO380" s="11" t="s">
        <v>238</v>
      </c>
      <c r="AP380" s="14" t="s">
        <v>146</v>
      </c>
      <c r="AQ380" s="49" t="s">
        <v>91</v>
      </c>
      <c r="AR380" s="40" t="s">
        <v>92</v>
      </c>
      <c r="AS380" s="301" t="s">
        <v>93</v>
      </c>
      <c r="AT380" s="12">
        <v>27</v>
      </c>
      <c r="AU380" s="12">
        <v>15</v>
      </c>
      <c r="AV380" s="12" t="s">
        <v>3825</v>
      </c>
      <c r="AW380" s="30" t="s">
        <v>3979</v>
      </c>
      <c r="AX380" s="12"/>
      <c r="AY380" s="12"/>
      <c r="AZ380" s="12"/>
      <c r="BA380" s="12"/>
      <c r="BB380" s="12"/>
      <c r="BC380" s="12"/>
      <c r="BD380" s="209">
        <v>40.9</v>
      </c>
      <c r="BE380" s="210">
        <v>65.400000000000006</v>
      </c>
      <c r="BF380" s="210">
        <v>41.3</v>
      </c>
      <c r="BG380" s="210">
        <v>66.5</v>
      </c>
      <c r="BH380" s="210"/>
      <c r="BI380" s="210"/>
      <c r="BJ380" s="210"/>
      <c r="BK380" s="211"/>
      <c r="BL380" s="36" t="s">
        <v>264</v>
      </c>
      <c r="BM380" s="8" t="s">
        <v>264</v>
      </c>
      <c r="BN380" s="8" t="s">
        <v>264</v>
      </c>
      <c r="BO380" s="8" t="s">
        <v>2772</v>
      </c>
      <c r="BP380" s="334" t="s">
        <v>3333</v>
      </c>
      <c r="BQ380" s="300" t="s">
        <v>2543</v>
      </c>
      <c r="BR380" s="300" t="s">
        <v>3006</v>
      </c>
      <c r="BS380" s="300"/>
      <c r="BT380" s="349" t="s">
        <v>2966</v>
      </c>
      <c r="BU380" s="337"/>
      <c r="BV380" s="337"/>
      <c r="BW380" s="337"/>
      <c r="BX380" s="337"/>
      <c r="BY380" s="338"/>
      <c r="BZ380" s="338" t="s">
        <v>2466</v>
      </c>
      <c r="CA380" s="338" t="s">
        <v>2465</v>
      </c>
      <c r="CB380" s="348"/>
      <c r="CC380" s="339"/>
      <c r="CD380" s="339"/>
      <c r="CE380" s="339"/>
      <c r="CF380" s="339"/>
      <c r="CG380" s="339"/>
      <c r="CH380" s="347"/>
      <c r="CI380" s="340"/>
      <c r="CJ380" s="340"/>
      <c r="CK380" s="340"/>
      <c r="CL380" s="340"/>
      <c r="CM380" s="340"/>
      <c r="CN380" s="340"/>
      <c r="CO380" s="340"/>
      <c r="CP380" s="340"/>
      <c r="CQ380" s="52" t="s">
        <v>1036</v>
      </c>
      <c r="CR380" s="9" t="s">
        <v>1110</v>
      </c>
      <c r="CS380" s="9" t="s">
        <v>1188</v>
      </c>
      <c r="CT380" s="22" t="s">
        <v>924</v>
      </c>
      <c r="CU380" s="54" t="s">
        <v>970</v>
      </c>
      <c r="CV380" s="68"/>
      <c r="CW380" s="68" t="s">
        <v>938</v>
      </c>
      <c r="CX380" s="68" t="s">
        <v>128</v>
      </c>
      <c r="CY380" s="68" t="s">
        <v>968</v>
      </c>
      <c r="CZ380" s="68" t="s">
        <v>986</v>
      </c>
      <c r="DA380" s="68"/>
      <c r="DB380" s="68" t="s">
        <v>951</v>
      </c>
      <c r="DC380" s="56" t="s">
        <v>129</v>
      </c>
      <c r="DD380" s="13"/>
      <c r="DE380" s="13" t="s">
        <v>956</v>
      </c>
      <c r="DF380" s="13" t="s">
        <v>1118</v>
      </c>
      <c r="DG380" s="13"/>
      <c r="DH380" s="47" t="s">
        <v>141</v>
      </c>
      <c r="DI380" s="60" t="s">
        <v>1189</v>
      </c>
      <c r="DJ380" s="64"/>
      <c r="DK380" s="301"/>
      <c r="DL380" s="301"/>
      <c r="DM380" s="302"/>
      <c r="DN380" s="67" t="s">
        <v>187</v>
      </c>
      <c r="DO380" s="15" t="s">
        <v>188</v>
      </c>
      <c r="DP380" s="15" t="s">
        <v>934</v>
      </c>
      <c r="DQ380" s="15" t="s">
        <v>3756</v>
      </c>
      <c r="DR380" s="2"/>
    </row>
    <row r="381" spans="2:122">
      <c r="B381" s="299">
        <v>100447605</v>
      </c>
      <c r="C381" s="9" t="s">
        <v>1007</v>
      </c>
      <c r="D381" s="9" t="s">
        <v>1029</v>
      </c>
      <c r="E381" s="8">
        <v>2005</v>
      </c>
      <c r="F381" s="9" t="s">
        <v>3637</v>
      </c>
      <c r="G381" s="22" t="s">
        <v>1119</v>
      </c>
      <c r="H381" s="304">
        <v>25750</v>
      </c>
      <c r="I381" s="305">
        <v>22433</v>
      </c>
      <c r="J381" s="68" t="s">
        <v>1186</v>
      </c>
      <c r="K381" s="69" t="s">
        <v>1187</v>
      </c>
      <c r="L381" s="37" t="s">
        <v>3607</v>
      </c>
      <c r="M381" s="138">
        <v>2</v>
      </c>
      <c r="N381" s="10">
        <v>3</v>
      </c>
      <c r="O381" s="207">
        <v>211.2</v>
      </c>
      <c r="P381" s="207">
        <v>78.900000000000006</v>
      </c>
      <c r="Q381" s="207">
        <v>75.599999999999994</v>
      </c>
      <c r="R381" s="207">
        <v>126</v>
      </c>
      <c r="S381" s="207">
        <v>67</v>
      </c>
      <c r="T381" s="207">
        <v>67</v>
      </c>
      <c r="U381" s="207"/>
      <c r="V381" s="207"/>
      <c r="W381" s="207"/>
      <c r="X381" s="207">
        <v>41.8</v>
      </c>
      <c r="Y381" s="116"/>
      <c r="Z381" s="207"/>
      <c r="AA381" s="207"/>
      <c r="AB381" s="207"/>
      <c r="AC381" s="10">
        <v>5004</v>
      </c>
      <c r="AD381" s="10">
        <v>6800</v>
      </c>
      <c r="AE381" s="10">
        <v>1740</v>
      </c>
      <c r="AF381" s="27">
        <v>6200</v>
      </c>
      <c r="AG381" s="39" t="s">
        <v>184</v>
      </c>
      <c r="AH381" s="205">
        <v>4.5999999999999996</v>
      </c>
      <c r="AI381" s="11">
        <v>231</v>
      </c>
      <c r="AJ381" s="11">
        <v>4750</v>
      </c>
      <c r="AK381" s="11">
        <v>293</v>
      </c>
      <c r="AL381" s="11">
        <v>3500</v>
      </c>
      <c r="AM381" s="11">
        <v>16</v>
      </c>
      <c r="AN381" s="11"/>
      <c r="AO381" s="11" t="s">
        <v>100</v>
      </c>
      <c r="AP381" s="14" t="s">
        <v>133</v>
      </c>
      <c r="AQ381" s="49" t="s">
        <v>97</v>
      </c>
      <c r="AR381" s="40" t="s">
        <v>92</v>
      </c>
      <c r="AS381" s="301" t="s">
        <v>93</v>
      </c>
      <c r="AT381" s="12">
        <v>26</v>
      </c>
      <c r="AU381" s="12">
        <v>14</v>
      </c>
      <c r="AV381" s="12" t="s">
        <v>3925</v>
      </c>
      <c r="AW381" s="30" t="s">
        <v>3930</v>
      </c>
      <c r="AX381" s="12"/>
      <c r="AY381" s="12"/>
      <c r="AZ381" s="12"/>
      <c r="BA381" s="12"/>
      <c r="BB381" s="12"/>
      <c r="BC381" s="12"/>
      <c r="BD381" s="209">
        <v>40.9</v>
      </c>
      <c r="BE381" s="210">
        <v>65.400000000000006</v>
      </c>
      <c r="BF381" s="210">
        <v>41.3</v>
      </c>
      <c r="BG381" s="210">
        <v>66.5</v>
      </c>
      <c r="BH381" s="210"/>
      <c r="BI381" s="210"/>
      <c r="BJ381" s="210"/>
      <c r="BK381" s="211"/>
      <c r="BL381" s="36" t="s">
        <v>264</v>
      </c>
      <c r="BM381" s="8" t="s">
        <v>264</v>
      </c>
      <c r="BN381" s="8" t="s">
        <v>264</v>
      </c>
      <c r="BO381" s="8" t="s">
        <v>2772</v>
      </c>
      <c r="BP381" s="334" t="s">
        <v>3334</v>
      </c>
      <c r="BQ381" s="300" t="s">
        <v>2543</v>
      </c>
      <c r="BR381" s="300" t="s">
        <v>3006</v>
      </c>
      <c r="BS381" s="300"/>
      <c r="BT381" s="349" t="s">
        <v>2966</v>
      </c>
      <c r="BU381" s="337"/>
      <c r="BV381" s="337"/>
      <c r="BW381" s="337"/>
      <c r="BX381" s="337"/>
      <c r="BY381" s="338"/>
      <c r="BZ381" s="338" t="s">
        <v>2466</v>
      </c>
      <c r="CA381" s="338" t="s">
        <v>2465</v>
      </c>
      <c r="CB381" s="348"/>
      <c r="CC381" s="339"/>
      <c r="CD381" s="339"/>
      <c r="CE381" s="339"/>
      <c r="CF381" s="339"/>
      <c r="CG381" s="339"/>
      <c r="CH381" s="347"/>
      <c r="CI381" s="340"/>
      <c r="CJ381" s="340"/>
      <c r="CK381" s="340"/>
      <c r="CL381" s="340"/>
      <c r="CM381" s="340"/>
      <c r="CN381" s="340"/>
      <c r="CO381" s="340"/>
      <c r="CP381" s="340"/>
      <c r="CQ381" s="52" t="s">
        <v>1036</v>
      </c>
      <c r="CR381" s="9" t="s">
        <v>1113</v>
      </c>
      <c r="CS381" s="9" t="s">
        <v>1188</v>
      </c>
      <c r="CT381" s="22" t="s">
        <v>924</v>
      </c>
      <c r="CU381" s="54" t="s">
        <v>970</v>
      </c>
      <c r="CV381" s="68"/>
      <c r="CW381" s="68" t="s">
        <v>938</v>
      </c>
      <c r="CX381" s="68" t="s">
        <v>916</v>
      </c>
      <c r="CY381" s="68" t="s">
        <v>968</v>
      </c>
      <c r="CZ381" s="68" t="s">
        <v>986</v>
      </c>
      <c r="DA381" s="68"/>
      <c r="DB381" s="68" t="s">
        <v>951</v>
      </c>
      <c r="DC381" s="56" t="s">
        <v>129</v>
      </c>
      <c r="DD381" s="13"/>
      <c r="DE381" s="13" t="s">
        <v>956</v>
      </c>
      <c r="DF381" s="13" t="s">
        <v>1120</v>
      </c>
      <c r="DG381" s="13"/>
      <c r="DH381" s="47" t="s">
        <v>141</v>
      </c>
      <c r="DI381" s="60" t="s">
        <v>1189</v>
      </c>
      <c r="DJ381" s="64"/>
      <c r="DK381" s="301"/>
      <c r="DL381" s="301"/>
      <c r="DM381" s="302"/>
      <c r="DN381" s="67" t="s">
        <v>187</v>
      </c>
      <c r="DO381" s="15" t="s">
        <v>188</v>
      </c>
      <c r="DP381" s="15" t="s">
        <v>934</v>
      </c>
      <c r="DQ381" s="15" t="s">
        <v>3756</v>
      </c>
      <c r="DR381" s="2"/>
    </row>
    <row r="382" spans="2:122">
      <c r="B382" s="299">
        <v>100447606</v>
      </c>
      <c r="C382" s="9" t="s">
        <v>1007</v>
      </c>
      <c r="D382" s="9" t="s">
        <v>1029</v>
      </c>
      <c r="E382" s="8">
        <v>2005</v>
      </c>
      <c r="F382" s="9" t="s">
        <v>3637</v>
      </c>
      <c r="G382" s="22" t="s">
        <v>1121</v>
      </c>
      <c r="H382" s="304">
        <v>26055</v>
      </c>
      <c r="I382" s="305">
        <v>22692</v>
      </c>
      <c r="J382" s="68" t="s">
        <v>1186</v>
      </c>
      <c r="K382" s="69" t="s">
        <v>1187</v>
      </c>
      <c r="L382" s="37" t="s">
        <v>3607</v>
      </c>
      <c r="M382" s="138">
        <v>2</v>
      </c>
      <c r="N382" s="10">
        <v>3</v>
      </c>
      <c r="O382" s="207">
        <v>229.8</v>
      </c>
      <c r="P382" s="207">
        <v>78.900000000000006</v>
      </c>
      <c r="Q382" s="207">
        <v>74</v>
      </c>
      <c r="R382" s="207">
        <v>144.5</v>
      </c>
      <c r="S382" s="207">
        <v>67</v>
      </c>
      <c r="T382" s="207">
        <v>67</v>
      </c>
      <c r="U382" s="207"/>
      <c r="V382" s="207"/>
      <c r="W382" s="207"/>
      <c r="X382" s="207">
        <v>46.4</v>
      </c>
      <c r="Y382" s="116"/>
      <c r="Z382" s="207"/>
      <c r="AA382" s="207"/>
      <c r="AB382" s="207"/>
      <c r="AC382" s="10">
        <v>5138</v>
      </c>
      <c r="AD382" s="10">
        <v>6950</v>
      </c>
      <c r="AE382" s="10">
        <v>1760</v>
      </c>
      <c r="AF382" s="27">
        <v>6300</v>
      </c>
      <c r="AG382" s="39" t="s">
        <v>184</v>
      </c>
      <c r="AH382" s="205">
        <v>4.5999999999999996</v>
      </c>
      <c r="AI382" s="11">
        <v>231</v>
      </c>
      <c r="AJ382" s="11">
        <v>4750</v>
      </c>
      <c r="AK382" s="11">
        <v>293</v>
      </c>
      <c r="AL382" s="11">
        <v>3500</v>
      </c>
      <c r="AM382" s="11">
        <v>16</v>
      </c>
      <c r="AN382" s="11"/>
      <c r="AO382" s="11" t="s">
        <v>100</v>
      </c>
      <c r="AP382" s="14" t="s">
        <v>133</v>
      </c>
      <c r="AQ382" s="49" t="s">
        <v>97</v>
      </c>
      <c r="AR382" s="40" t="s">
        <v>92</v>
      </c>
      <c r="AS382" s="301" t="s">
        <v>93</v>
      </c>
      <c r="AT382" s="12">
        <v>27</v>
      </c>
      <c r="AU382" s="12">
        <v>14</v>
      </c>
      <c r="AV382" s="12" t="s">
        <v>3925</v>
      </c>
      <c r="AW382" s="30" t="s">
        <v>3932</v>
      </c>
      <c r="AX382" s="12"/>
      <c r="AY382" s="12"/>
      <c r="AZ382" s="12"/>
      <c r="BA382" s="12"/>
      <c r="BB382" s="12"/>
      <c r="BC382" s="12"/>
      <c r="BD382" s="209">
        <v>40.9</v>
      </c>
      <c r="BE382" s="210">
        <v>65.400000000000006</v>
      </c>
      <c r="BF382" s="210">
        <v>41.3</v>
      </c>
      <c r="BG382" s="210">
        <v>66.5</v>
      </c>
      <c r="BH382" s="210"/>
      <c r="BI382" s="210"/>
      <c r="BJ382" s="210"/>
      <c r="BK382" s="211"/>
      <c r="BL382" s="36" t="s">
        <v>264</v>
      </c>
      <c r="BM382" s="8" t="s">
        <v>264</v>
      </c>
      <c r="BN382" s="8" t="s">
        <v>264</v>
      </c>
      <c r="BO382" s="8" t="s">
        <v>2772</v>
      </c>
      <c r="BP382" s="334" t="s">
        <v>3335</v>
      </c>
      <c r="BQ382" s="300" t="s">
        <v>2543</v>
      </c>
      <c r="BR382" s="300" t="s">
        <v>3006</v>
      </c>
      <c r="BS382" s="300"/>
      <c r="BT382" s="349" t="s">
        <v>2966</v>
      </c>
      <c r="BU382" s="337"/>
      <c r="BV382" s="337"/>
      <c r="BW382" s="337"/>
      <c r="BX382" s="337"/>
      <c r="BY382" s="338"/>
      <c r="BZ382" s="338" t="s">
        <v>2466</v>
      </c>
      <c r="CA382" s="338" t="s">
        <v>2465</v>
      </c>
      <c r="CB382" s="348"/>
      <c r="CC382" s="339"/>
      <c r="CD382" s="339"/>
      <c r="CE382" s="339"/>
      <c r="CF382" s="339"/>
      <c r="CG382" s="339"/>
      <c r="CH382" s="347"/>
      <c r="CI382" s="340"/>
      <c r="CJ382" s="340"/>
      <c r="CK382" s="340"/>
      <c r="CL382" s="340"/>
      <c r="CM382" s="340"/>
      <c r="CN382" s="340"/>
      <c r="CO382" s="340"/>
      <c r="CP382" s="340"/>
      <c r="CQ382" s="52" t="s">
        <v>1036</v>
      </c>
      <c r="CR382" s="9" t="s">
        <v>1114</v>
      </c>
      <c r="CS382" s="9" t="s">
        <v>1188</v>
      </c>
      <c r="CT382" s="22" t="s">
        <v>924</v>
      </c>
      <c r="CU382" s="54" t="s">
        <v>970</v>
      </c>
      <c r="CV382" s="68"/>
      <c r="CW382" s="68" t="s">
        <v>938</v>
      </c>
      <c r="CX382" s="68" t="s">
        <v>916</v>
      </c>
      <c r="CY382" s="68" t="s">
        <v>968</v>
      </c>
      <c r="CZ382" s="68" t="s">
        <v>986</v>
      </c>
      <c r="DA382" s="68"/>
      <c r="DB382" s="68" t="s">
        <v>951</v>
      </c>
      <c r="DC382" s="56" t="s">
        <v>129</v>
      </c>
      <c r="DD382" s="13"/>
      <c r="DE382" s="13" t="s">
        <v>956</v>
      </c>
      <c r="DF382" s="13" t="s">
        <v>1120</v>
      </c>
      <c r="DG382" s="13"/>
      <c r="DH382" s="47" t="s">
        <v>141</v>
      </c>
      <c r="DI382" s="60" t="s">
        <v>1189</v>
      </c>
      <c r="DJ382" s="64"/>
      <c r="DK382" s="301"/>
      <c r="DL382" s="301"/>
      <c r="DM382" s="302"/>
      <c r="DN382" s="67" t="s">
        <v>187</v>
      </c>
      <c r="DO382" s="15" t="s">
        <v>188</v>
      </c>
      <c r="DP382" s="15" t="s">
        <v>934</v>
      </c>
      <c r="DQ382" s="15" t="s">
        <v>3756</v>
      </c>
      <c r="DR382" s="2"/>
    </row>
    <row r="383" spans="2:122">
      <c r="B383" s="299">
        <v>100447610</v>
      </c>
      <c r="C383" s="9" t="s">
        <v>1007</v>
      </c>
      <c r="D383" s="9" t="s">
        <v>1029</v>
      </c>
      <c r="E383" s="8">
        <v>2005</v>
      </c>
      <c r="F383" s="9" t="s">
        <v>3640</v>
      </c>
      <c r="G383" s="22" t="s">
        <v>1191</v>
      </c>
      <c r="H383" s="304">
        <v>21315</v>
      </c>
      <c r="I383" s="305">
        <v>18663</v>
      </c>
      <c r="J383" s="68" t="s">
        <v>1192</v>
      </c>
      <c r="K383" s="69" t="s">
        <v>1122</v>
      </c>
      <c r="L383" s="37" t="s">
        <v>3607</v>
      </c>
      <c r="M383" s="138">
        <v>2</v>
      </c>
      <c r="N383" s="10">
        <v>3</v>
      </c>
      <c r="O383" s="207">
        <v>211.2</v>
      </c>
      <c r="P383" s="207">
        <v>78.900000000000006</v>
      </c>
      <c r="Q383" s="207">
        <v>73.7</v>
      </c>
      <c r="R383" s="207">
        <v>126</v>
      </c>
      <c r="S383" s="207">
        <v>67</v>
      </c>
      <c r="T383" s="207">
        <v>67</v>
      </c>
      <c r="U383" s="207"/>
      <c r="V383" s="207"/>
      <c r="W383" s="207"/>
      <c r="X383" s="207">
        <v>41.8</v>
      </c>
      <c r="Y383" s="116"/>
      <c r="Z383" s="207"/>
      <c r="AA383" s="207"/>
      <c r="AB383" s="207"/>
      <c r="AC383" s="10">
        <v>4615</v>
      </c>
      <c r="AD383" s="10">
        <v>6500</v>
      </c>
      <c r="AE383" s="10">
        <v>1830</v>
      </c>
      <c r="AF383" s="27">
        <v>2400</v>
      </c>
      <c r="AG383" s="39" t="s">
        <v>96</v>
      </c>
      <c r="AH383" s="205">
        <v>4.2</v>
      </c>
      <c r="AI383" s="11">
        <v>202</v>
      </c>
      <c r="AJ383" s="11">
        <v>4350</v>
      </c>
      <c r="AK383" s="11">
        <v>260</v>
      </c>
      <c r="AL383" s="11">
        <v>3750</v>
      </c>
      <c r="AM383" s="11">
        <v>12</v>
      </c>
      <c r="AN383" s="11"/>
      <c r="AO383" s="11" t="s">
        <v>238</v>
      </c>
      <c r="AP383" s="14" t="s">
        <v>146</v>
      </c>
      <c r="AQ383" s="49" t="s">
        <v>91</v>
      </c>
      <c r="AR383" s="40" t="s">
        <v>92</v>
      </c>
      <c r="AS383" s="301" t="s">
        <v>93</v>
      </c>
      <c r="AT383" s="12">
        <v>26</v>
      </c>
      <c r="AU383" s="12">
        <v>15</v>
      </c>
      <c r="AV383" s="12" t="s">
        <v>3825</v>
      </c>
      <c r="AW383" s="30" t="s">
        <v>3947</v>
      </c>
      <c r="AX383" s="12"/>
      <c r="AY383" s="12"/>
      <c r="AZ383" s="12"/>
      <c r="BA383" s="12"/>
      <c r="BB383" s="12"/>
      <c r="BC383" s="12"/>
      <c r="BD383" s="209">
        <v>40.9</v>
      </c>
      <c r="BE383" s="210">
        <v>65.400000000000006</v>
      </c>
      <c r="BF383" s="210">
        <v>41.3</v>
      </c>
      <c r="BG383" s="210">
        <v>66.5</v>
      </c>
      <c r="BH383" s="210"/>
      <c r="BI383" s="210"/>
      <c r="BJ383" s="210"/>
      <c r="BK383" s="211"/>
      <c r="BL383" s="36" t="s">
        <v>264</v>
      </c>
      <c r="BM383" s="8" t="s">
        <v>264</v>
      </c>
      <c r="BN383" s="8" t="s">
        <v>264</v>
      </c>
      <c r="BO383" s="8" t="s">
        <v>2772</v>
      </c>
      <c r="BP383" s="334" t="s">
        <v>3336</v>
      </c>
      <c r="BQ383" s="300" t="s">
        <v>2543</v>
      </c>
      <c r="BR383" s="300" t="s">
        <v>3006</v>
      </c>
      <c r="BS383" s="300"/>
      <c r="BT383" s="349" t="s">
        <v>2966</v>
      </c>
      <c r="BU383" s="337"/>
      <c r="BV383" s="337"/>
      <c r="BW383" s="337"/>
      <c r="BX383" s="337"/>
      <c r="BY383" s="338"/>
      <c r="BZ383" s="338" t="s">
        <v>2466</v>
      </c>
      <c r="CA383" s="338" t="s">
        <v>2465</v>
      </c>
      <c r="CB383" s="348"/>
      <c r="CC383" s="339"/>
      <c r="CD383" s="339"/>
      <c r="CE383" s="339"/>
      <c r="CF383" s="339"/>
      <c r="CG383" s="339"/>
      <c r="CH383" s="347"/>
      <c r="CI383" s="340"/>
      <c r="CJ383" s="340"/>
      <c r="CK383" s="340"/>
      <c r="CL383" s="340"/>
      <c r="CM383" s="340"/>
      <c r="CN383" s="340"/>
      <c r="CO383" s="340"/>
      <c r="CP383" s="340"/>
      <c r="CQ383" s="52" t="s">
        <v>1124</v>
      </c>
      <c r="CR383" s="9" t="s">
        <v>1109</v>
      </c>
      <c r="CS383" s="9" t="s">
        <v>1188</v>
      </c>
      <c r="CT383" s="22" t="s">
        <v>924</v>
      </c>
      <c r="CU383" s="54" t="s">
        <v>970</v>
      </c>
      <c r="CV383" s="68"/>
      <c r="CW383" s="68" t="s">
        <v>938</v>
      </c>
      <c r="CX383" s="68" t="s">
        <v>128</v>
      </c>
      <c r="CY383" s="68" t="s">
        <v>968</v>
      </c>
      <c r="CZ383" s="68" t="s">
        <v>986</v>
      </c>
      <c r="DA383" s="68"/>
      <c r="DB383" s="68" t="s">
        <v>942</v>
      </c>
      <c r="DC383" s="56" t="s">
        <v>129</v>
      </c>
      <c r="DD383" s="13"/>
      <c r="DE383" s="13" t="s">
        <v>957</v>
      </c>
      <c r="DF383" s="13" t="s">
        <v>1123</v>
      </c>
      <c r="DG383" s="13"/>
      <c r="DH383" s="47" t="s">
        <v>141</v>
      </c>
      <c r="DI383" s="60" t="s">
        <v>1189</v>
      </c>
      <c r="DJ383" s="64"/>
      <c r="DK383" s="301"/>
      <c r="DL383" s="301"/>
      <c r="DM383" s="302"/>
      <c r="DN383" s="67" t="s">
        <v>187</v>
      </c>
      <c r="DO383" s="15" t="s">
        <v>188</v>
      </c>
      <c r="DP383" s="15" t="s">
        <v>934</v>
      </c>
      <c r="DQ383" s="15" t="s">
        <v>3756</v>
      </c>
      <c r="DR383" s="2"/>
    </row>
    <row r="384" spans="2:122">
      <c r="B384" s="299">
        <v>100447607</v>
      </c>
      <c r="C384" s="9" t="s">
        <v>1007</v>
      </c>
      <c r="D384" s="9" t="s">
        <v>1029</v>
      </c>
      <c r="E384" s="8">
        <v>2005</v>
      </c>
      <c r="F384" s="9" t="s">
        <v>3640</v>
      </c>
      <c r="G384" s="22" t="s">
        <v>1193</v>
      </c>
      <c r="H384" s="304">
        <v>23280</v>
      </c>
      <c r="I384" s="305">
        <v>20333</v>
      </c>
      <c r="J384" s="68" t="s">
        <v>1192</v>
      </c>
      <c r="K384" s="69" t="s">
        <v>1122</v>
      </c>
      <c r="L384" s="37" t="s">
        <v>3607</v>
      </c>
      <c r="M384" s="138">
        <v>2</v>
      </c>
      <c r="N384" s="10">
        <v>3</v>
      </c>
      <c r="O384" s="207">
        <v>211.2</v>
      </c>
      <c r="P384" s="207">
        <v>78.900000000000006</v>
      </c>
      <c r="Q384" s="207">
        <v>73.5</v>
      </c>
      <c r="R384" s="207">
        <v>126</v>
      </c>
      <c r="S384" s="207">
        <v>67</v>
      </c>
      <c r="T384" s="207">
        <v>67</v>
      </c>
      <c r="U384" s="207"/>
      <c r="V384" s="207"/>
      <c r="W384" s="207"/>
      <c r="X384" s="207">
        <v>41.8</v>
      </c>
      <c r="Y384" s="116"/>
      <c r="Z384" s="207"/>
      <c r="AA384" s="207"/>
      <c r="AB384" s="207"/>
      <c r="AC384" s="10">
        <v>4708</v>
      </c>
      <c r="AD384" s="10">
        <v>6650</v>
      </c>
      <c r="AE384" s="10">
        <v>1890</v>
      </c>
      <c r="AF384" s="27">
        <v>6500</v>
      </c>
      <c r="AG384" s="39" t="s">
        <v>96</v>
      </c>
      <c r="AH384" s="205">
        <v>4.2</v>
      </c>
      <c r="AI384" s="11">
        <v>202</v>
      </c>
      <c r="AJ384" s="11">
        <v>4350</v>
      </c>
      <c r="AK384" s="11">
        <v>260</v>
      </c>
      <c r="AL384" s="11">
        <v>3750</v>
      </c>
      <c r="AM384" s="11">
        <v>12</v>
      </c>
      <c r="AN384" s="11"/>
      <c r="AO384" s="11" t="s">
        <v>238</v>
      </c>
      <c r="AP384" s="14" t="s">
        <v>146</v>
      </c>
      <c r="AQ384" s="49" t="s">
        <v>97</v>
      </c>
      <c r="AR384" s="40" t="s">
        <v>92</v>
      </c>
      <c r="AS384" s="301" t="s">
        <v>93</v>
      </c>
      <c r="AT384" s="12">
        <v>27</v>
      </c>
      <c r="AU384" s="12">
        <v>15</v>
      </c>
      <c r="AV384" s="12" t="s">
        <v>3828</v>
      </c>
      <c r="AW384" s="30" t="s">
        <v>3933</v>
      </c>
      <c r="AX384" s="12"/>
      <c r="AY384" s="12"/>
      <c r="AZ384" s="12"/>
      <c r="BA384" s="12"/>
      <c r="BB384" s="12"/>
      <c r="BC384" s="12"/>
      <c r="BD384" s="209">
        <v>40.9</v>
      </c>
      <c r="BE384" s="210">
        <v>65.400000000000006</v>
      </c>
      <c r="BF384" s="210">
        <v>41.3</v>
      </c>
      <c r="BG384" s="210">
        <v>66.5</v>
      </c>
      <c r="BH384" s="210"/>
      <c r="BI384" s="210"/>
      <c r="BJ384" s="210"/>
      <c r="BK384" s="211"/>
      <c r="BL384" s="36" t="s">
        <v>264</v>
      </c>
      <c r="BM384" s="8" t="s">
        <v>264</v>
      </c>
      <c r="BN384" s="8" t="s">
        <v>264</v>
      </c>
      <c r="BO384" s="8" t="s">
        <v>2772</v>
      </c>
      <c r="BP384" s="334" t="s">
        <v>3337</v>
      </c>
      <c r="BQ384" s="300" t="s">
        <v>2543</v>
      </c>
      <c r="BR384" s="300" t="s">
        <v>3006</v>
      </c>
      <c r="BS384" s="300"/>
      <c r="BT384" s="349" t="s">
        <v>2966</v>
      </c>
      <c r="BU384" s="337"/>
      <c r="BV384" s="337"/>
      <c r="BW384" s="337"/>
      <c r="BX384" s="337"/>
      <c r="BY384" s="338"/>
      <c r="BZ384" s="338" t="s">
        <v>2466</v>
      </c>
      <c r="CA384" s="338" t="s">
        <v>2465</v>
      </c>
      <c r="CB384" s="348"/>
      <c r="CC384" s="339"/>
      <c r="CD384" s="339"/>
      <c r="CE384" s="339"/>
      <c r="CF384" s="339"/>
      <c r="CG384" s="339"/>
      <c r="CH384" s="347"/>
      <c r="CI384" s="340"/>
      <c r="CJ384" s="340"/>
      <c r="CK384" s="340"/>
      <c r="CL384" s="340"/>
      <c r="CM384" s="340"/>
      <c r="CN384" s="340"/>
      <c r="CO384" s="340"/>
      <c r="CP384" s="340"/>
      <c r="CQ384" s="52" t="s">
        <v>1124</v>
      </c>
      <c r="CR384" s="9" t="s">
        <v>1194</v>
      </c>
      <c r="CS384" s="9" t="s">
        <v>1188</v>
      </c>
      <c r="CT384" s="22" t="s">
        <v>924</v>
      </c>
      <c r="CU384" s="54" t="s">
        <v>970</v>
      </c>
      <c r="CV384" s="68"/>
      <c r="CW384" s="68" t="s">
        <v>938</v>
      </c>
      <c r="CX384" s="68" t="s">
        <v>916</v>
      </c>
      <c r="CY384" s="68" t="s">
        <v>968</v>
      </c>
      <c r="CZ384" s="68" t="s">
        <v>986</v>
      </c>
      <c r="DA384" s="68"/>
      <c r="DB384" s="68" t="s">
        <v>942</v>
      </c>
      <c r="DC384" s="56" t="s">
        <v>129</v>
      </c>
      <c r="DD384" s="13"/>
      <c r="DE384" s="13" t="s">
        <v>957</v>
      </c>
      <c r="DF384" s="13" t="s">
        <v>1123</v>
      </c>
      <c r="DG384" s="13"/>
      <c r="DH384" s="47" t="s">
        <v>141</v>
      </c>
      <c r="DI384" s="60" t="s">
        <v>1189</v>
      </c>
      <c r="DJ384" s="64"/>
      <c r="DK384" s="301"/>
      <c r="DL384" s="301"/>
      <c r="DM384" s="302"/>
      <c r="DN384" s="67" t="s">
        <v>187</v>
      </c>
      <c r="DO384" s="15" t="s">
        <v>188</v>
      </c>
      <c r="DP384" s="15" t="s">
        <v>934</v>
      </c>
      <c r="DQ384" s="15" t="s">
        <v>3756</v>
      </c>
      <c r="DR384" s="2"/>
    </row>
    <row r="385" spans="2:122">
      <c r="B385" s="299">
        <v>100447608</v>
      </c>
      <c r="C385" s="9" t="s">
        <v>1007</v>
      </c>
      <c r="D385" s="9" t="s">
        <v>1029</v>
      </c>
      <c r="E385" s="8">
        <v>2005</v>
      </c>
      <c r="F385" s="9" t="s">
        <v>3640</v>
      </c>
      <c r="G385" s="22" t="s">
        <v>1125</v>
      </c>
      <c r="H385" s="304">
        <v>26565</v>
      </c>
      <c r="I385" s="305">
        <v>23125</v>
      </c>
      <c r="J385" s="68" t="s">
        <v>1192</v>
      </c>
      <c r="K385" s="69" t="s">
        <v>1122</v>
      </c>
      <c r="L385" s="37" t="s">
        <v>3607</v>
      </c>
      <c r="M385" s="138">
        <v>2</v>
      </c>
      <c r="N385" s="10">
        <v>3</v>
      </c>
      <c r="O385" s="207">
        <v>211.2</v>
      </c>
      <c r="P385" s="207">
        <v>78.900000000000006</v>
      </c>
      <c r="Q385" s="207">
        <v>75.599999999999994</v>
      </c>
      <c r="R385" s="207">
        <v>126</v>
      </c>
      <c r="S385" s="207">
        <v>67</v>
      </c>
      <c r="T385" s="207">
        <v>67</v>
      </c>
      <c r="U385" s="207"/>
      <c r="V385" s="207"/>
      <c r="W385" s="207"/>
      <c r="X385" s="207">
        <v>41.8</v>
      </c>
      <c r="Y385" s="116"/>
      <c r="Z385" s="207"/>
      <c r="AA385" s="207"/>
      <c r="AB385" s="207"/>
      <c r="AC385" s="10">
        <v>5004</v>
      </c>
      <c r="AD385" s="10">
        <v>6800</v>
      </c>
      <c r="AE385" s="10">
        <v>1740</v>
      </c>
      <c r="AF385" s="27">
        <v>6200</v>
      </c>
      <c r="AG385" s="39" t="s">
        <v>184</v>
      </c>
      <c r="AH385" s="205">
        <v>4.5999999999999996</v>
      </c>
      <c r="AI385" s="11">
        <v>231</v>
      </c>
      <c r="AJ385" s="11">
        <v>4750</v>
      </c>
      <c r="AK385" s="11">
        <v>293</v>
      </c>
      <c r="AL385" s="11">
        <v>3500</v>
      </c>
      <c r="AM385" s="11">
        <v>16</v>
      </c>
      <c r="AN385" s="11"/>
      <c r="AO385" s="11" t="s">
        <v>100</v>
      </c>
      <c r="AP385" s="14" t="s">
        <v>133</v>
      </c>
      <c r="AQ385" s="49" t="s">
        <v>97</v>
      </c>
      <c r="AR385" s="40" t="s">
        <v>92</v>
      </c>
      <c r="AS385" s="301" t="s">
        <v>93</v>
      </c>
      <c r="AT385" s="12">
        <v>26</v>
      </c>
      <c r="AU385" s="12">
        <v>14</v>
      </c>
      <c r="AV385" s="12" t="s">
        <v>3925</v>
      </c>
      <c r="AW385" s="30" t="s">
        <v>3930</v>
      </c>
      <c r="AX385" s="12"/>
      <c r="AY385" s="12"/>
      <c r="AZ385" s="12"/>
      <c r="BA385" s="12"/>
      <c r="BB385" s="12"/>
      <c r="BC385" s="12"/>
      <c r="BD385" s="209">
        <v>40.9</v>
      </c>
      <c r="BE385" s="210">
        <v>65.400000000000006</v>
      </c>
      <c r="BF385" s="210">
        <v>41.3</v>
      </c>
      <c r="BG385" s="210">
        <v>66.5</v>
      </c>
      <c r="BH385" s="210"/>
      <c r="BI385" s="210"/>
      <c r="BJ385" s="210"/>
      <c r="BK385" s="211"/>
      <c r="BL385" s="36" t="s">
        <v>264</v>
      </c>
      <c r="BM385" s="8" t="s">
        <v>264</v>
      </c>
      <c r="BN385" s="8" t="s">
        <v>264</v>
      </c>
      <c r="BO385" s="8" t="s">
        <v>2772</v>
      </c>
      <c r="BP385" s="334" t="s">
        <v>3338</v>
      </c>
      <c r="BQ385" s="300" t="s">
        <v>2543</v>
      </c>
      <c r="BR385" s="300" t="s">
        <v>3006</v>
      </c>
      <c r="BS385" s="300"/>
      <c r="BT385" s="349" t="s">
        <v>2966</v>
      </c>
      <c r="BU385" s="337"/>
      <c r="BV385" s="337"/>
      <c r="BW385" s="337"/>
      <c r="BX385" s="337"/>
      <c r="BY385" s="338"/>
      <c r="BZ385" s="338" t="s">
        <v>2466</v>
      </c>
      <c r="CA385" s="338" t="s">
        <v>2465</v>
      </c>
      <c r="CB385" s="348"/>
      <c r="CC385" s="339"/>
      <c r="CD385" s="339"/>
      <c r="CE385" s="339"/>
      <c r="CF385" s="339"/>
      <c r="CG385" s="339"/>
      <c r="CH385" s="347"/>
      <c r="CI385" s="340"/>
      <c r="CJ385" s="340"/>
      <c r="CK385" s="340"/>
      <c r="CL385" s="340"/>
      <c r="CM385" s="340"/>
      <c r="CN385" s="340"/>
      <c r="CO385" s="340"/>
      <c r="CP385" s="340"/>
      <c r="CQ385" s="52" t="s">
        <v>1124</v>
      </c>
      <c r="CR385" s="9" t="s">
        <v>1113</v>
      </c>
      <c r="CS385" s="9" t="s">
        <v>1188</v>
      </c>
      <c r="CT385" s="22" t="s">
        <v>924</v>
      </c>
      <c r="CU385" s="54" t="s">
        <v>970</v>
      </c>
      <c r="CV385" s="68"/>
      <c r="CW385" s="68" t="s">
        <v>938</v>
      </c>
      <c r="CX385" s="68" t="s">
        <v>916</v>
      </c>
      <c r="CY385" s="68" t="s">
        <v>968</v>
      </c>
      <c r="CZ385" s="68" t="s">
        <v>986</v>
      </c>
      <c r="DA385" s="68"/>
      <c r="DB385" s="68" t="s">
        <v>942</v>
      </c>
      <c r="DC385" s="56" t="s">
        <v>129</v>
      </c>
      <c r="DD385" s="13"/>
      <c r="DE385" s="13" t="s">
        <v>957</v>
      </c>
      <c r="DF385" s="13" t="s">
        <v>1126</v>
      </c>
      <c r="DG385" s="13"/>
      <c r="DH385" s="47" t="s">
        <v>141</v>
      </c>
      <c r="DI385" s="60" t="s">
        <v>1189</v>
      </c>
      <c r="DJ385" s="64"/>
      <c r="DK385" s="301"/>
      <c r="DL385" s="301"/>
      <c r="DM385" s="302"/>
      <c r="DN385" s="67" t="s">
        <v>187</v>
      </c>
      <c r="DO385" s="15" t="s">
        <v>188</v>
      </c>
      <c r="DP385" s="15" t="s">
        <v>934</v>
      </c>
      <c r="DQ385" s="15" t="s">
        <v>3756</v>
      </c>
      <c r="DR385" s="2"/>
    </row>
    <row r="386" spans="2:122">
      <c r="B386" s="299">
        <v>100447609</v>
      </c>
      <c r="C386" s="9" t="s">
        <v>1007</v>
      </c>
      <c r="D386" s="9" t="s">
        <v>1029</v>
      </c>
      <c r="E386" s="8">
        <v>2005</v>
      </c>
      <c r="F386" s="9" t="s">
        <v>3640</v>
      </c>
      <c r="G386" s="22" t="s">
        <v>1127</v>
      </c>
      <c r="H386" s="304">
        <v>27420</v>
      </c>
      <c r="I386" s="305">
        <v>23852</v>
      </c>
      <c r="J386" s="68" t="s">
        <v>1192</v>
      </c>
      <c r="K386" s="69" t="s">
        <v>1122</v>
      </c>
      <c r="L386" s="37" t="s">
        <v>3607</v>
      </c>
      <c r="M386" s="138">
        <v>2</v>
      </c>
      <c r="N386" s="10">
        <v>3</v>
      </c>
      <c r="O386" s="207">
        <v>211.2</v>
      </c>
      <c r="P386" s="207">
        <v>78.900000000000006</v>
      </c>
      <c r="Q386" s="207">
        <v>75.599999999999994</v>
      </c>
      <c r="R386" s="207">
        <v>126</v>
      </c>
      <c r="S386" s="207">
        <v>67</v>
      </c>
      <c r="T386" s="207">
        <v>67</v>
      </c>
      <c r="U386" s="207"/>
      <c r="V386" s="207"/>
      <c r="W386" s="207"/>
      <c r="X386" s="207">
        <v>41.8</v>
      </c>
      <c r="Y386" s="116"/>
      <c r="Z386" s="207"/>
      <c r="AA386" s="207"/>
      <c r="AB386" s="207"/>
      <c r="AC386" s="10">
        <v>5004</v>
      </c>
      <c r="AD386" s="10">
        <v>6800</v>
      </c>
      <c r="AE386" s="10">
        <v>1740</v>
      </c>
      <c r="AF386" s="27">
        <v>6200</v>
      </c>
      <c r="AG386" s="39" t="s">
        <v>184</v>
      </c>
      <c r="AH386" s="205">
        <v>4.5999999999999996</v>
      </c>
      <c r="AI386" s="11">
        <v>231</v>
      </c>
      <c r="AJ386" s="11">
        <v>4750</v>
      </c>
      <c r="AK386" s="11">
        <v>293</v>
      </c>
      <c r="AL386" s="11">
        <v>3500</v>
      </c>
      <c r="AM386" s="11">
        <v>16</v>
      </c>
      <c r="AN386" s="11"/>
      <c r="AO386" s="11" t="s">
        <v>100</v>
      </c>
      <c r="AP386" s="14" t="s">
        <v>133</v>
      </c>
      <c r="AQ386" s="49" t="s">
        <v>97</v>
      </c>
      <c r="AR386" s="40" t="s">
        <v>92</v>
      </c>
      <c r="AS386" s="301" t="s">
        <v>93</v>
      </c>
      <c r="AT386" s="12">
        <v>26</v>
      </c>
      <c r="AU386" s="12">
        <v>14</v>
      </c>
      <c r="AV386" s="12" t="s">
        <v>3925</v>
      </c>
      <c r="AW386" s="30" t="s">
        <v>3930</v>
      </c>
      <c r="AX386" s="12"/>
      <c r="AY386" s="12"/>
      <c r="AZ386" s="12"/>
      <c r="BA386" s="12"/>
      <c r="BB386" s="12"/>
      <c r="BC386" s="12"/>
      <c r="BD386" s="209">
        <v>40.9</v>
      </c>
      <c r="BE386" s="210">
        <v>65.400000000000006</v>
      </c>
      <c r="BF386" s="210">
        <v>41.3</v>
      </c>
      <c r="BG386" s="210">
        <v>66.5</v>
      </c>
      <c r="BH386" s="210"/>
      <c r="BI386" s="210"/>
      <c r="BJ386" s="210"/>
      <c r="BK386" s="211"/>
      <c r="BL386" s="36" t="s">
        <v>264</v>
      </c>
      <c r="BM386" s="8" t="s">
        <v>264</v>
      </c>
      <c r="BN386" s="8" t="s">
        <v>264</v>
      </c>
      <c r="BO386" s="8" t="s">
        <v>2772</v>
      </c>
      <c r="BP386" s="334" t="s">
        <v>3339</v>
      </c>
      <c r="BQ386" s="300" t="s">
        <v>2543</v>
      </c>
      <c r="BR386" s="300" t="s">
        <v>3006</v>
      </c>
      <c r="BS386" s="300"/>
      <c r="BT386" s="349" t="s">
        <v>2966</v>
      </c>
      <c r="BU386" s="337"/>
      <c r="BV386" s="337"/>
      <c r="BW386" s="337"/>
      <c r="BX386" s="337"/>
      <c r="BY386" s="338"/>
      <c r="BZ386" s="338" t="s">
        <v>2466</v>
      </c>
      <c r="CA386" s="338" t="s">
        <v>2465</v>
      </c>
      <c r="CB386" s="348"/>
      <c r="CC386" s="339"/>
      <c r="CD386" s="339"/>
      <c r="CE386" s="339"/>
      <c r="CF386" s="339"/>
      <c r="CG386" s="339"/>
      <c r="CH386" s="347"/>
      <c r="CI386" s="340"/>
      <c r="CJ386" s="340"/>
      <c r="CK386" s="340"/>
      <c r="CL386" s="340"/>
      <c r="CM386" s="340"/>
      <c r="CN386" s="340"/>
      <c r="CO386" s="340"/>
      <c r="CP386" s="340"/>
      <c r="CQ386" s="52" t="s">
        <v>1124</v>
      </c>
      <c r="CR386" s="9" t="s">
        <v>1113</v>
      </c>
      <c r="CS386" s="9" t="s">
        <v>1188</v>
      </c>
      <c r="CT386" s="22" t="s">
        <v>924</v>
      </c>
      <c r="CU386" s="54" t="s">
        <v>970</v>
      </c>
      <c r="CV386" s="68"/>
      <c r="CW386" s="68" t="s">
        <v>938</v>
      </c>
      <c r="CX386" s="68" t="s">
        <v>916</v>
      </c>
      <c r="CY386" s="68" t="s">
        <v>968</v>
      </c>
      <c r="CZ386" s="68" t="s">
        <v>986</v>
      </c>
      <c r="DA386" s="68"/>
      <c r="DB386" s="68" t="s">
        <v>942</v>
      </c>
      <c r="DC386" s="56" t="s">
        <v>129</v>
      </c>
      <c r="DD386" s="13"/>
      <c r="DE386" s="13" t="s">
        <v>957</v>
      </c>
      <c r="DF386" s="13" t="s">
        <v>1126</v>
      </c>
      <c r="DG386" s="13"/>
      <c r="DH386" s="47" t="s">
        <v>141</v>
      </c>
      <c r="DI386" s="60" t="s">
        <v>1189</v>
      </c>
      <c r="DJ386" s="64"/>
      <c r="DK386" s="301"/>
      <c r="DL386" s="301"/>
      <c r="DM386" s="302"/>
      <c r="DN386" s="67" t="s">
        <v>187</v>
      </c>
      <c r="DO386" s="15" t="s">
        <v>188</v>
      </c>
      <c r="DP386" s="15" t="s">
        <v>934</v>
      </c>
      <c r="DQ386" s="15" t="s">
        <v>3756</v>
      </c>
      <c r="DR386" s="2"/>
    </row>
    <row r="387" spans="2:122">
      <c r="B387" s="299">
        <v>100447626</v>
      </c>
      <c r="C387" s="9" t="s">
        <v>1007</v>
      </c>
      <c r="D387" s="9" t="s">
        <v>1029</v>
      </c>
      <c r="E387" s="8">
        <v>2005</v>
      </c>
      <c r="F387" s="9" t="s">
        <v>3636</v>
      </c>
      <c r="G387" s="22" t="s">
        <v>1195</v>
      </c>
      <c r="H387" s="304">
        <v>23605</v>
      </c>
      <c r="I387" s="305">
        <v>20609</v>
      </c>
      <c r="J387" s="68" t="s">
        <v>1196</v>
      </c>
      <c r="K387" s="69" t="s">
        <v>1197</v>
      </c>
      <c r="L387" s="37" t="s">
        <v>3607</v>
      </c>
      <c r="M387" s="138">
        <v>2</v>
      </c>
      <c r="N387" s="10">
        <v>3</v>
      </c>
      <c r="O387" s="207">
        <v>211.2</v>
      </c>
      <c r="P387" s="207">
        <v>78.900000000000006</v>
      </c>
      <c r="Q387" s="207">
        <v>73.7</v>
      </c>
      <c r="R387" s="207">
        <v>126</v>
      </c>
      <c r="S387" s="207">
        <v>67</v>
      </c>
      <c r="T387" s="207">
        <v>67</v>
      </c>
      <c r="U387" s="207"/>
      <c r="V387" s="207"/>
      <c r="W387" s="207"/>
      <c r="X387" s="207">
        <v>41.8</v>
      </c>
      <c r="Y387" s="116"/>
      <c r="Z387" s="207"/>
      <c r="AA387" s="207"/>
      <c r="AB387" s="207"/>
      <c r="AC387" s="10">
        <v>4615</v>
      </c>
      <c r="AD387" s="10">
        <v>6500</v>
      </c>
      <c r="AE387" s="10">
        <v>1830</v>
      </c>
      <c r="AF387" s="27">
        <v>2400</v>
      </c>
      <c r="AG387" s="39" t="s">
        <v>96</v>
      </c>
      <c r="AH387" s="205">
        <v>4.2</v>
      </c>
      <c r="AI387" s="11">
        <v>202</v>
      </c>
      <c r="AJ387" s="11">
        <v>4350</v>
      </c>
      <c r="AK387" s="11">
        <v>260</v>
      </c>
      <c r="AL387" s="11">
        <v>3750</v>
      </c>
      <c r="AM387" s="11">
        <v>12</v>
      </c>
      <c r="AN387" s="11"/>
      <c r="AO387" s="11" t="s">
        <v>238</v>
      </c>
      <c r="AP387" s="14" t="s">
        <v>146</v>
      </c>
      <c r="AQ387" s="49" t="s">
        <v>91</v>
      </c>
      <c r="AR387" s="40" t="s">
        <v>92</v>
      </c>
      <c r="AS387" s="301" t="s">
        <v>93</v>
      </c>
      <c r="AT387" s="12">
        <v>26</v>
      </c>
      <c r="AU387" s="12">
        <v>15</v>
      </c>
      <c r="AV387" s="12" t="s">
        <v>3825</v>
      </c>
      <c r="AW387" s="30" t="s">
        <v>3947</v>
      </c>
      <c r="AX387" s="12"/>
      <c r="AY387" s="12"/>
      <c r="AZ387" s="12"/>
      <c r="BA387" s="12"/>
      <c r="BB387" s="12"/>
      <c r="BC387" s="12"/>
      <c r="BD387" s="209">
        <v>40.9</v>
      </c>
      <c r="BE387" s="210">
        <v>65.400000000000006</v>
      </c>
      <c r="BF387" s="210">
        <v>41.3</v>
      </c>
      <c r="BG387" s="210">
        <v>66.5</v>
      </c>
      <c r="BH387" s="210"/>
      <c r="BI387" s="210"/>
      <c r="BJ387" s="210"/>
      <c r="BK387" s="211"/>
      <c r="BL387" s="36" t="s">
        <v>264</v>
      </c>
      <c r="BM387" s="8" t="s">
        <v>264</v>
      </c>
      <c r="BN387" s="8" t="s">
        <v>264</v>
      </c>
      <c r="BO387" s="8" t="s">
        <v>2772</v>
      </c>
      <c r="BP387" s="334" t="s">
        <v>3340</v>
      </c>
      <c r="BQ387" s="300" t="s">
        <v>2543</v>
      </c>
      <c r="BR387" s="300" t="s">
        <v>3006</v>
      </c>
      <c r="BS387" s="300"/>
      <c r="BT387" s="349" t="s">
        <v>2966</v>
      </c>
      <c r="BU387" s="337"/>
      <c r="BV387" s="337"/>
      <c r="BW387" s="337"/>
      <c r="BX387" s="337"/>
      <c r="BY387" s="338"/>
      <c r="BZ387" s="338" t="s">
        <v>2466</v>
      </c>
      <c r="CA387" s="338" t="s">
        <v>2465</v>
      </c>
      <c r="CB387" s="348"/>
      <c r="CC387" s="339"/>
      <c r="CD387" s="339"/>
      <c r="CE387" s="339"/>
      <c r="CF387" s="339"/>
      <c r="CG387" s="339"/>
      <c r="CH387" s="347"/>
      <c r="CI387" s="340"/>
      <c r="CJ387" s="340"/>
      <c r="CK387" s="340"/>
      <c r="CL387" s="340"/>
      <c r="CM387" s="340"/>
      <c r="CN387" s="340"/>
      <c r="CO387" s="340"/>
      <c r="CP387" s="340"/>
      <c r="CQ387" s="52" t="s">
        <v>1037</v>
      </c>
      <c r="CR387" s="9" t="s">
        <v>1109</v>
      </c>
      <c r="CS387" s="9" t="s">
        <v>1188</v>
      </c>
      <c r="CT387" s="22" t="s">
        <v>924</v>
      </c>
      <c r="CU387" s="54" t="s">
        <v>1128</v>
      </c>
      <c r="CV387" s="68"/>
      <c r="CW387" s="68" t="s">
        <v>136</v>
      </c>
      <c r="CX387" s="68" t="s">
        <v>203</v>
      </c>
      <c r="CY387" s="68" t="s">
        <v>971</v>
      </c>
      <c r="CZ387" s="68" t="s">
        <v>986</v>
      </c>
      <c r="DA387" s="68"/>
      <c r="DB387" s="68" t="s">
        <v>942</v>
      </c>
      <c r="DC387" s="56" t="s">
        <v>1013</v>
      </c>
      <c r="DD387" s="13"/>
      <c r="DE387" s="13" t="s">
        <v>946</v>
      </c>
      <c r="DF387" s="13" t="s">
        <v>1129</v>
      </c>
      <c r="DG387" s="13"/>
      <c r="DH387" s="47" t="s">
        <v>141</v>
      </c>
      <c r="DI387" s="60" t="s">
        <v>1198</v>
      </c>
      <c r="DJ387" s="64"/>
      <c r="DK387" s="301"/>
      <c r="DL387" s="301"/>
      <c r="DM387" s="302"/>
      <c r="DN387" s="67" t="s">
        <v>187</v>
      </c>
      <c r="DO387" s="15" t="s">
        <v>188</v>
      </c>
      <c r="DP387" s="15" t="s">
        <v>934</v>
      </c>
      <c r="DQ387" s="15" t="s">
        <v>3756</v>
      </c>
      <c r="DR387" s="2"/>
    </row>
    <row r="388" spans="2:122">
      <c r="B388" s="299">
        <v>100447622</v>
      </c>
      <c r="C388" s="9" t="s">
        <v>1007</v>
      </c>
      <c r="D388" s="9" t="s">
        <v>1029</v>
      </c>
      <c r="E388" s="8">
        <v>2005</v>
      </c>
      <c r="F388" s="9" t="s">
        <v>3636</v>
      </c>
      <c r="G388" s="22" t="s">
        <v>1199</v>
      </c>
      <c r="H388" s="304">
        <v>23905</v>
      </c>
      <c r="I388" s="305">
        <v>20864</v>
      </c>
      <c r="J388" s="68" t="s">
        <v>1196</v>
      </c>
      <c r="K388" s="69" t="s">
        <v>1197</v>
      </c>
      <c r="L388" s="37" t="s">
        <v>3607</v>
      </c>
      <c r="M388" s="138">
        <v>2</v>
      </c>
      <c r="N388" s="10">
        <v>3</v>
      </c>
      <c r="O388" s="207">
        <v>229.8</v>
      </c>
      <c r="P388" s="207">
        <v>78.900000000000006</v>
      </c>
      <c r="Q388" s="207">
        <v>75.599999999999994</v>
      </c>
      <c r="R388" s="207">
        <v>144.5</v>
      </c>
      <c r="S388" s="207">
        <v>67</v>
      </c>
      <c r="T388" s="207">
        <v>67</v>
      </c>
      <c r="U388" s="207"/>
      <c r="V388" s="207"/>
      <c r="W388" s="207"/>
      <c r="X388" s="207">
        <v>46.4</v>
      </c>
      <c r="Y388" s="116"/>
      <c r="Z388" s="207"/>
      <c r="AA388" s="207"/>
      <c r="AB388" s="207"/>
      <c r="AC388" s="10">
        <v>4747</v>
      </c>
      <c r="AD388" s="10">
        <v>6650</v>
      </c>
      <c r="AE388" s="10">
        <v>1850</v>
      </c>
      <c r="AF388" s="27">
        <v>2200</v>
      </c>
      <c r="AG388" s="39" t="s">
        <v>96</v>
      </c>
      <c r="AH388" s="205">
        <v>4.2</v>
      </c>
      <c r="AI388" s="11">
        <v>202</v>
      </c>
      <c r="AJ388" s="11">
        <v>4350</v>
      </c>
      <c r="AK388" s="11">
        <v>260</v>
      </c>
      <c r="AL388" s="11">
        <v>3750</v>
      </c>
      <c r="AM388" s="11">
        <v>12</v>
      </c>
      <c r="AN388" s="11"/>
      <c r="AO388" s="11" t="s">
        <v>238</v>
      </c>
      <c r="AP388" s="14" t="s">
        <v>146</v>
      </c>
      <c r="AQ388" s="49" t="s">
        <v>91</v>
      </c>
      <c r="AR388" s="40" t="s">
        <v>92</v>
      </c>
      <c r="AS388" s="301" t="s">
        <v>93</v>
      </c>
      <c r="AT388" s="12">
        <v>27</v>
      </c>
      <c r="AU388" s="12">
        <v>15</v>
      </c>
      <c r="AV388" s="12" t="s">
        <v>3825</v>
      </c>
      <c r="AW388" s="30" t="s">
        <v>3979</v>
      </c>
      <c r="AX388" s="12"/>
      <c r="AY388" s="12"/>
      <c r="AZ388" s="12"/>
      <c r="BA388" s="12"/>
      <c r="BB388" s="12"/>
      <c r="BC388" s="12"/>
      <c r="BD388" s="209">
        <v>40.9</v>
      </c>
      <c r="BE388" s="210">
        <v>65.400000000000006</v>
      </c>
      <c r="BF388" s="210">
        <v>41.3</v>
      </c>
      <c r="BG388" s="210">
        <v>66.5</v>
      </c>
      <c r="BH388" s="210"/>
      <c r="BI388" s="210"/>
      <c r="BJ388" s="210"/>
      <c r="BK388" s="211"/>
      <c r="BL388" s="36" t="s">
        <v>264</v>
      </c>
      <c r="BM388" s="8" t="s">
        <v>264</v>
      </c>
      <c r="BN388" s="8" t="s">
        <v>264</v>
      </c>
      <c r="BO388" s="8" t="s">
        <v>2772</v>
      </c>
      <c r="BP388" s="334" t="s">
        <v>3341</v>
      </c>
      <c r="BQ388" s="300" t="s">
        <v>2543</v>
      </c>
      <c r="BR388" s="300" t="s">
        <v>3006</v>
      </c>
      <c r="BS388" s="300"/>
      <c r="BT388" s="349" t="s">
        <v>2966</v>
      </c>
      <c r="BU388" s="337"/>
      <c r="BV388" s="337"/>
      <c r="BW388" s="337"/>
      <c r="BX388" s="337"/>
      <c r="BY388" s="338"/>
      <c r="BZ388" s="338" t="s">
        <v>2466</v>
      </c>
      <c r="CA388" s="338" t="s">
        <v>2465</v>
      </c>
      <c r="CB388" s="348"/>
      <c r="CC388" s="339"/>
      <c r="CD388" s="339"/>
      <c r="CE388" s="339"/>
      <c r="CF388" s="339"/>
      <c r="CG388" s="339"/>
      <c r="CH388" s="347"/>
      <c r="CI388" s="340"/>
      <c r="CJ388" s="340"/>
      <c r="CK388" s="340"/>
      <c r="CL388" s="340"/>
      <c r="CM388" s="340"/>
      <c r="CN388" s="340"/>
      <c r="CO388" s="340"/>
      <c r="CP388" s="340"/>
      <c r="CQ388" s="52" t="s">
        <v>1037</v>
      </c>
      <c r="CR388" s="9" t="s">
        <v>1110</v>
      </c>
      <c r="CS388" s="9" t="s">
        <v>1188</v>
      </c>
      <c r="CT388" s="22" t="s">
        <v>924</v>
      </c>
      <c r="CU388" s="54" t="s">
        <v>1128</v>
      </c>
      <c r="CV388" s="68"/>
      <c r="CW388" s="68" t="s">
        <v>136</v>
      </c>
      <c r="CX388" s="68" t="s">
        <v>203</v>
      </c>
      <c r="CY388" s="68" t="s">
        <v>971</v>
      </c>
      <c r="CZ388" s="68" t="s">
        <v>986</v>
      </c>
      <c r="DA388" s="68"/>
      <c r="DB388" s="68" t="s">
        <v>942</v>
      </c>
      <c r="DC388" s="56" t="s">
        <v>1013</v>
      </c>
      <c r="DD388" s="13"/>
      <c r="DE388" s="13" t="s">
        <v>946</v>
      </c>
      <c r="DF388" s="13" t="s">
        <v>1129</v>
      </c>
      <c r="DG388" s="13"/>
      <c r="DH388" s="47" t="s">
        <v>141</v>
      </c>
      <c r="DI388" s="60" t="s">
        <v>1198</v>
      </c>
      <c r="DJ388" s="64"/>
      <c r="DK388" s="301"/>
      <c r="DL388" s="301"/>
      <c r="DM388" s="302"/>
      <c r="DN388" s="67" t="s">
        <v>187</v>
      </c>
      <c r="DO388" s="15" t="s">
        <v>188</v>
      </c>
      <c r="DP388" s="15" t="s">
        <v>934</v>
      </c>
      <c r="DQ388" s="15" t="s">
        <v>3756</v>
      </c>
      <c r="DR388" s="2"/>
    </row>
    <row r="389" spans="2:122">
      <c r="B389" s="299">
        <v>100447614</v>
      </c>
      <c r="C389" s="9" t="s">
        <v>1007</v>
      </c>
      <c r="D389" s="9" t="s">
        <v>1029</v>
      </c>
      <c r="E389" s="8">
        <v>2005</v>
      </c>
      <c r="F389" s="9" t="s">
        <v>3636</v>
      </c>
      <c r="G389" s="22" t="s">
        <v>1200</v>
      </c>
      <c r="H389" s="304">
        <v>25565</v>
      </c>
      <c r="I389" s="305">
        <v>22276</v>
      </c>
      <c r="J389" s="68" t="s">
        <v>1196</v>
      </c>
      <c r="K389" s="69" t="s">
        <v>1197</v>
      </c>
      <c r="L389" s="37" t="s">
        <v>3607</v>
      </c>
      <c r="M389" s="138">
        <v>2</v>
      </c>
      <c r="N389" s="10">
        <v>3</v>
      </c>
      <c r="O389" s="207">
        <v>211.2</v>
      </c>
      <c r="P389" s="207">
        <v>78.900000000000006</v>
      </c>
      <c r="Q389" s="207">
        <v>73.5</v>
      </c>
      <c r="R389" s="207">
        <v>126</v>
      </c>
      <c r="S389" s="207">
        <v>67</v>
      </c>
      <c r="T389" s="207">
        <v>67</v>
      </c>
      <c r="U389" s="207"/>
      <c r="V389" s="207"/>
      <c r="W389" s="207"/>
      <c r="X389" s="207">
        <v>41.8</v>
      </c>
      <c r="Y389" s="116"/>
      <c r="Z389" s="207"/>
      <c r="AA389" s="207"/>
      <c r="AB389" s="207"/>
      <c r="AC389" s="10">
        <v>4708</v>
      </c>
      <c r="AD389" s="10">
        <v>6650</v>
      </c>
      <c r="AE389" s="10">
        <v>1890</v>
      </c>
      <c r="AF389" s="27">
        <v>6500</v>
      </c>
      <c r="AG389" s="39" t="s">
        <v>96</v>
      </c>
      <c r="AH389" s="205">
        <v>4.2</v>
      </c>
      <c r="AI389" s="11">
        <v>202</v>
      </c>
      <c r="AJ389" s="11">
        <v>4350</v>
      </c>
      <c r="AK389" s="11">
        <v>260</v>
      </c>
      <c r="AL389" s="11">
        <v>3750</v>
      </c>
      <c r="AM389" s="11">
        <v>12</v>
      </c>
      <c r="AN389" s="11"/>
      <c r="AO389" s="11" t="s">
        <v>238</v>
      </c>
      <c r="AP389" s="14" t="s">
        <v>146</v>
      </c>
      <c r="AQ389" s="49" t="s">
        <v>97</v>
      </c>
      <c r="AR389" s="40" t="s">
        <v>92</v>
      </c>
      <c r="AS389" s="301" t="s">
        <v>93</v>
      </c>
      <c r="AT389" s="12">
        <v>27</v>
      </c>
      <c r="AU389" s="12">
        <v>15</v>
      </c>
      <c r="AV389" s="12" t="s">
        <v>3828</v>
      </c>
      <c r="AW389" s="30" t="s">
        <v>3933</v>
      </c>
      <c r="AX389" s="12"/>
      <c r="AY389" s="12"/>
      <c r="AZ389" s="12"/>
      <c r="BA389" s="12"/>
      <c r="BB389" s="12"/>
      <c r="BC389" s="12"/>
      <c r="BD389" s="209">
        <v>40.9</v>
      </c>
      <c r="BE389" s="210">
        <v>65.400000000000006</v>
      </c>
      <c r="BF389" s="210">
        <v>41.3</v>
      </c>
      <c r="BG389" s="210">
        <v>66.5</v>
      </c>
      <c r="BH389" s="210"/>
      <c r="BI389" s="210"/>
      <c r="BJ389" s="210"/>
      <c r="BK389" s="211"/>
      <c r="BL389" s="36" t="s">
        <v>264</v>
      </c>
      <c r="BM389" s="8" t="s">
        <v>264</v>
      </c>
      <c r="BN389" s="8" t="s">
        <v>264</v>
      </c>
      <c r="BO389" s="8" t="s">
        <v>2772</v>
      </c>
      <c r="BP389" s="334" t="s">
        <v>3342</v>
      </c>
      <c r="BQ389" s="300" t="s">
        <v>2543</v>
      </c>
      <c r="BR389" s="300" t="s">
        <v>3006</v>
      </c>
      <c r="BS389" s="300"/>
      <c r="BT389" s="349" t="s">
        <v>2966</v>
      </c>
      <c r="BU389" s="337"/>
      <c r="BV389" s="337"/>
      <c r="BW389" s="337"/>
      <c r="BX389" s="337"/>
      <c r="BY389" s="338"/>
      <c r="BZ389" s="338" t="s">
        <v>2466</v>
      </c>
      <c r="CA389" s="338" t="s">
        <v>2465</v>
      </c>
      <c r="CB389" s="348"/>
      <c r="CC389" s="339"/>
      <c r="CD389" s="339"/>
      <c r="CE389" s="339"/>
      <c r="CF389" s="339"/>
      <c r="CG389" s="339"/>
      <c r="CH389" s="347"/>
      <c r="CI389" s="340"/>
      <c r="CJ389" s="340"/>
      <c r="CK389" s="340"/>
      <c r="CL389" s="340"/>
      <c r="CM389" s="340"/>
      <c r="CN389" s="340"/>
      <c r="CO389" s="340"/>
      <c r="CP389" s="340"/>
      <c r="CQ389" s="52" t="s">
        <v>1037</v>
      </c>
      <c r="CR389" s="9" t="s">
        <v>1194</v>
      </c>
      <c r="CS389" s="9" t="s">
        <v>1188</v>
      </c>
      <c r="CT389" s="22" t="s">
        <v>924</v>
      </c>
      <c r="CU389" s="54" t="s">
        <v>1128</v>
      </c>
      <c r="CV389" s="68"/>
      <c r="CW389" s="68" t="s">
        <v>136</v>
      </c>
      <c r="CX389" s="68" t="s">
        <v>203</v>
      </c>
      <c r="CY389" s="68" t="s">
        <v>971</v>
      </c>
      <c r="CZ389" s="68" t="s">
        <v>986</v>
      </c>
      <c r="DA389" s="68"/>
      <c r="DB389" s="68" t="s">
        <v>942</v>
      </c>
      <c r="DC389" s="56" t="s">
        <v>1013</v>
      </c>
      <c r="DD389" s="13"/>
      <c r="DE389" s="13" t="s">
        <v>946</v>
      </c>
      <c r="DF389" s="13" t="s">
        <v>1129</v>
      </c>
      <c r="DG389" s="13"/>
      <c r="DH389" s="47" t="s">
        <v>141</v>
      </c>
      <c r="DI389" s="60" t="s">
        <v>1201</v>
      </c>
      <c r="DJ389" s="64"/>
      <c r="DK389" s="301"/>
      <c r="DL389" s="301"/>
      <c r="DM389" s="302"/>
      <c r="DN389" s="67" t="s">
        <v>187</v>
      </c>
      <c r="DO389" s="15" t="s">
        <v>188</v>
      </c>
      <c r="DP389" s="15" t="s">
        <v>934</v>
      </c>
      <c r="DQ389" s="15" t="s">
        <v>3756</v>
      </c>
      <c r="DR389" s="2"/>
    </row>
    <row r="390" spans="2:122">
      <c r="B390" s="299">
        <v>100447623</v>
      </c>
      <c r="C390" s="9" t="s">
        <v>1007</v>
      </c>
      <c r="D390" s="9" t="s">
        <v>1029</v>
      </c>
      <c r="E390" s="8">
        <v>2005</v>
      </c>
      <c r="F390" s="9" t="s">
        <v>3636</v>
      </c>
      <c r="G390" s="22" t="s">
        <v>1130</v>
      </c>
      <c r="H390" s="304">
        <v>28855</v>
      </c>
      <c r="I390" s="305">
        <v>25072</v>
      </c>
      <c r="J390" s="68" t="s">
        <v>1196</v>
      </c>
      <c r="K390" s="69" t="s">
        <v>1197</v>
      </c>
      <c r="L390" s="37" t="s">
        <v>3607</v>
      </c>
      <c r="M390" s="138">
        <v>2</v>
      </c>
      <c r="N390" s="10">
        <v>3</v>
      </c>
      <c r="O390" s="207">
        <v>211.2</v>
      </c>
      <c r="P390" s="207">
        <v>78.900000000000006</v>
      </c>
      <c r="Q390" s="207">
        <v>75.599999999999994</v>
      </c>
      <c r="R390" s="207">
        <v>126</v>
      </c>
      <c r="S390" s="207">
        <v>67</v>
      </c>
      <c r="T390" s="207">
        <v>67</v>
      </c>
      <c r="U390" s="207"/>
      <c r="V390" s="207"/>
      <c r="W390" s="207"/>
      <c r="X390" s="207">
        <v>41.8</v>
      </c>
      <c r="Y390" s="116"/>
      <c r="Z390" s="207"/>
      <c r="AA390" s="207"/>
      <c r="AB390" s="207"/>
      <c r="AC390" s="10">
        <v>5004</v>
      </c>
      <c r="AD390" s="10">
        <v>6800</v>
      </c>
      <c r="AE390" s="10">
        <v>1740</v>
      </c>
      <c r="AF390" s="27">
        <v>6200</v>
      </c>
      <c r="AG390" s="39" t="s">
        <v>184</v>
      </c>
      <c r="AH390" s="205">
        <v>4.5999999999999996</v>
      </c>
      <c r="AI390" s="11">
        <v>231</v>
      </c>
      <c r="AJ390" s="11">
        <v>4750</v>
      </c>
      <c r="AK390" s="11">
        <v>293</v>
      </c>
      <c r="AL390" s="11">
        <v>3500</v>
      </c>
      <c r="AM390" s="11">
        <v>16</v>
      </c>
      <c r="AN390" s="11"/>
      <c r="AO390" s="11" t="s">
        <v>100</v>
      </c>
      <c r="AP390" s="14" t="s">
        <v>133</v>
      </c>
      <c r="AQ390" s="49" t="s">
        <v>97</v>
      </c>
      <c r="AR390" s="40" t="s">
        <v>92</v>
      </c>
      <c r="AS390" s="301" t="s">
        <v>93</v>
      </c>
      <c r="AT390" s="12">
        <v>26</v>
      </c>
      <c r="AU390" s="12">
        <v>14</v>
      </c>
      <c r="AV390" s="12" t="s">
        <v>3925</v>
      </c>
      <c r="AW390" s="30" t="s">
        <v>3930</v>
      </c>
      <c r="AX390" s="12"/>
      <c r="AY390" s="12"/>
      <c r="AZ390" s="12"/>
      <c r="BA390" s="12"/>
      <c r="BB390" s="12"/>
      <c r="BC390" s="12"/>
      <c r="BD390" s="209">
        <v>40.9</v>
      </c>
      <c r="BE390" s="210">
        <v>65.400000000000006</v>
      </c>
      <c r="BF390" s="210">
        <v>41.3</v>
      </c>
      <c r="BG390" s="210">
        <v>66.5</v>
      </c>
      <c r="BH390" s="210"/>
      <c r="BI390" s="210"/>
      <c r="BJ390" s="210"/>
      <c r="BK390" s="211"/>
      <c r="BL390" s="36" t="s">
        <v>264</v>
      </c>
      <c r="BM390" s="8" t="s">
        <v>264</v>
      </c>
      <c r="BN390" s="8" t="s">
        <v>264</v>
      </c>
      <c r="BO390" s="8" t="s">
        <v>2772</v>
      </c>
      <c r="BP390" s="334" t="s">
        <v>3343</v>
      </c>
      <c r="BQ390" s="300" t="s">
        <v>2543</v>
      </c>
      <c r="BR390" s="300" t="s">
        <v>3006</v>
      </c>
      <c r="BS390" s="300"/>
      <c r="BT390" s="349" t="s">
        <v>2966</v>
      </c>
      <c r="BU390" s="337"/>
      <c r="BV390" s="337"/>
      <c r="BW390" s="337"/>
      <c r="BX390" s="337"/>
      <c r="BY390" s="338"/>
      <c r="BZ390" s="338" t="s">
        <v>2466</v>
      </c>
      <c r="CA390" s="338" t="s">
        <v>2465</v>
      </c>
      <c r="CB390" s="348"/>
      <c r="CC390" s="339"/>
      <c r="CD390" s="339"/>
      <c r="CE390" s="339"/>
      <c r="CF390" s="339"/>
      <c r="CG390" s="339"/>
      <c r="CH390" s="347"/>
      <c r="CI390" s="340"/>
      <c r="CJ390" s="340"/>
      <c r="CK390" s="340"/>
      <c r="CL390" s="340"/>
      <c r="CM390" s="340"/>
      <c r="CN390" s="340"/>
      <c r="CO390" s="340"/>
      <c r="CP390" s="340"/>
      <c r="CQ390" s="52" t="s">
        <v>1037</v>
      </c>
      <c r="CR390" s="9" t="s">
        <v>1113</v>
      </c>
      <c r="CS390" s="9" t="s">
        <v>1188</v>
      </c>
      <c r="CT390" s="22" t="s">
        <v>924</v>
      </c>
      <c r="CU390" s="54" t="s">
        <v>1128</v>
      </c>
      <c r="CV390" s="68"/>
      <c r="CW390" s="68" t="s">
        <v>136</v>
      </c>
      <c r="CX390" s="68" t="s">
        <v>203</v>
      </c>
      <c r="CY390" s="68" t="s">
        <v>971</v>
      </c>
      <c r="CZ390" s="68" t="s">
        <v>986</v>
      </c>
      <c r="DA390" s="68"/>
      <c r="DB390" s="68" t="s">
        <v>942</v>
      </c>
      <c r="DC390" s="56" t="s">
        <v>1013</v>
      </c>
      <c r="DD390" s="13"/>
      <c r="DE390" s="13" t="s">
        <v>946</v>
      </c>
      <c r="DF390" s="13" t="s">
        <v>1131</v>
      </c>
      <c r="DG390" s="13"/>
      <c r="DH390" s="47" t="s">
        <v>141</v>
      </c>
      <c r="DI390" s="60" t="s">
        <v>1202</v>
      </c>
      <c r="DJ390" s="64"/>
      <c r="DK390" s="301"/>
      <c r="DL390" s="301"/>
      <c r="DM390" s="302"/>
      <c r="DN390" s="67" t="s">
        <v>187</v>
      </c>
      <c r="DO390" s="15" t="s">
        <v>188</v>
      </c>
      <c r="DP390" s="15" t="s">
        <v>934</v>
      </c>
      <c r="DQ390" s="15" t="s">
        <v>3756</v>
      </c>
      <c r="DR390" s="2"/>
    </row>
    <row r="391" spans="2:122">
      <c r="B391" s="299">
        <v>100447624</v>
      </c>
      <c r="C391" s="9" t="s">
        <v>1007</v>
      </c>
      <c r="D391" s="9" t="s">
        <v>1029</v>
      </c>
      <c r="E391" s="8">
        <v>2005</v>
      </c>
      <c r="F391" s="9" t="s">
        <v>3636</v>
      </c>
      <c r="G391" s="22" t="s">
        <v>1132</v>
      </c>
      <c r="H391" s="304">
        <v>29710</v>
      </c>
      <c r="I391" s="305">
        <v>25799</v>
      </c>
      <c r="J391" s="68" t="s">
        <v>1196</v>
      </c>
      <c r="K391" s="69" t="s">
        <v>1197</v>
      </c>
      <c r="L391" s="37" t="s">
        <v>3607</v>
      </c>
      <c r="M391" s="138">
        <v>2</v>
      </c>
      <c r="N391" s="10">
        <v>3</v>
      </c>
      <c r="O391" s="207">
        <v>211.2</v>
      </c>
      <c r="P391" s="207">
        <v>78.900000000000006</v>
      </c>
      <c r="Q391" s="207">
        <v>75.599999999999994</v>
      </c>
      <c r="R391" s="207">
        <v>126</v>
      </c>
      <c r="S391" s="207">
        <v>67</v>
      </c>
      <c r="T391" s="207">
        <v>67</v>
      </c>
      <c r="U391" s="207"/>
      <c r="V391" s="207"/>
      <c r="W391" s="207"/>
      <c r="X391" s="207">
        <v>41.8</v>
      </c>
      <c r="Y391" s="116"/>
      <c r="Z391" s="207"/>
      <c r="AA391" s="207"/>
      <c r="AB391" s="207"/>
      <c r="AC391" s="10">
        <v>5004</v>
      </c>
      <c r="AD391" s="10">
        <v>6800</v>
      </c>
      <c r="AE391" s="10">
        <v>1740</v>
      </c>
      <c r="AF391" s="27">
        <v>6200</v>
      </c>
      <c r="AG391" s="39" t="s">
        <v>184</v>
      </c>
      <c r="AH391" s="205">
        <v>4.5999999999999996</v>
      </c>
      <c r="AI391" s="11">
        <v>231</v>
      </c>
      <c r="AJ391" s="11">
        <v>4750</v>
      </c>
      <c r="AK391" s="11">
        <v>293</v>
      </c>
      <c r="AL391" s="11">
        <v>3500</v>
      </c>
      <c r="AM391" s="11">
        <v>16</v>
      </c>
      <c r="AN391" s="11"/>
      <c r="AO391" s="11" t="s">
        <v>100</v>
      </c>
      <c r="AP391" s="14" t="s">
        <v>133</v>
      </c>
      <c r="AQ391" s="49" t="s">
        <v>97</v>
      </c>
      <c r="AR391" s="40" t="s">
        <v>92</v>
      </c>
      <c r="AS391" s="301" t="s">
        <v>93</v>
      </c>
      <c r="AT391" s="12">
        <v>26</v>
      </c>
      <c r="AU391" s="12">
        <v>14</v>
      </c>
      <c r="AV391" s="12" t="s">
        <v>3925</v>
      </c>
      <c r="AW391" s="30" t="s">
        <v>3930</v>
      </c>
      <c r="AX391" s="12"/>
      <c r="AY391" s="12"/>
      <c r="AZ391" s="12"/>
      <c r="BA391" s="12"/>
      <c r="BB391" s="12"/>
      <c r="BC391" s="12"/>
      <c r="BD391" s="209">
        <v>40.9</v>
      </c>
      <c r="BE391" s="210">
        <v>65.400000000000006</v>
      </c>
      <c r="BF391" s="210">
        <v>41.3</v>
      </c>
      <c r="BG391" s="210">
        <v>66.5</v>
      </c>
      <c r="BH391" s="210"/>
      <c r="BI391" s="210"/>
      <c r="BJ391" s="210"/>
      <c r="BK391" s="211"/>
      <c r="BL391" s="36" t="s">
        <v>264</v>
      </c>
      <c r="BM391" s="8" t="s">
        <v>264</v>
      </c>
      <c r="BN391" s="8" t="s">
        <v>264</v>
      </c>
      <c r="BO391" s="8" t="s">
        <v>2772</v>
      </c>
      <c r="BP391" s="334" t="s">
        <v>3344</v>
      </c>
      <c r="BQ391" s="300" t="s">
        <v>2543</v>
      </c>
      <c r="BR391" s="300" t="s">
        <v>3006</v>
      </c>
      <c r="BS391" s="300"/>
      <c r="BT391" s="349" t="s">
        <v>2966</v>
      </c>
      <c r="BU391" s="337"/>
      <c r="BV391" s="337"/>
      <c r="BW391" s="337"/>
      <c r="BX391" s="337"/>
      <c r="BY391" s="338"/>
      <c r="BZ391" s="338" t="s">
        <v>2466</v>
      </c>
      <c r="CA391" s="338" t="s">
        <v>2465</v>
      </c>
      <c r="CB391" s="348"/>
      <c r="CC391" s="339"/>
      <c r="CD391" s="339"/>
      <c r="CE391" s="339"/>
      <c r="CF391" s="339"/>
      <c r="CG391" s="339"/>
      <c r="CH391" s="347"/>
      <c r="CI391" s="340"/>
      <c r="CJ391" s="340"/>
      <c r="CK391" s="340"/>
      <c r="CL391" s="340"/>
      <c r="CM391" s="340"/>
      <c r="CN391" s="340"/>
      <c r="CO391" s="340"/>
      <c r="CP391" s="340"/>
      <c r="CQ391" s="52" t="s">
        <v>1037</v>
      </c>
      <c r="CR391" s="9" t="s">
        <v>1113</v>
      </c>
      <c r="CS391" s="9" t="s">
        <v>1188</v>
      </c>
      <c r="CT391" s="22" t="s">
        <v>924</v>
      </c>
      <c r="CU391" s="54" t="s">
        <v>1128</v>
      </c>
      <c r="CV391" s="68"/>
      <c r="CW391" s="68" t="s">
        <v>136</v>
      </c>
      <c r="CX391" s="68" t="s">
        <v>203</v>
      </c>
      <c r="CY391" s="68" t="s">
        <v>971</v>
      </c>
      <c r="CZ391" s="68" t="s">
        <v>986</v>
      </c>
      <c r="DA391" s="68"/>
      <c r="DB391" s="68" t="s">
        <v>942</v>
      </c>
      <c r="DC391" s="56" t="s">
        <v>1013</v>
      </c>
      <c r="DD391" s="13"/>
      <c r="DE391" s="13" t="s">
        <v>946</v>
      </c>
      <c r="DF391" s="13" t="s">
        <v>1131</v>
      </c>
      <c r="DG391" s="13"/>
      <c r="DH391" s="47" t="s">
        <v>141</v>
      </c>
      <c r="DI391" s="60" t="s">
        <v>1202</v>
      </c>
      <c r="DJ391" s="64"/>
      <c r="DK391" s="301"/>
      <c r="DL391" s="301"/>
      <c r="DM391" s="302"/>
      <c r="DN391" s="67" t="s">
        <v>187</v>
      </c>
      <c r="DO391" s="15" t="s">
        <v>188</v>
      </c>
      <c r="DP391" s="15" t="s">
        <v>934</v>
      </c>
      <c r="DQ391" s="15" t="s">
        <v>3756</v>
      </c>
      <c r="DR391" s="2"/>
    </row>
    <row r="392" spans="2:122">
      <c r="B392" s="299">
        <v>100447625</v>
      </c>
      <c r="C392" s="9" t="s">
        <v>1007</v>
      </c>
      <c r="D392" s="9" t="s">
        <v>1029</v>
      </c>
      <c r="E392" s="8">
        <v>2005</v>
      </c>
      <c r="F392" s="9" t="s">
        <v>3636</v>
      </c>
      <c r="G392" s="22" t="s">
        <v>1133</v>
      </c>
      <c r="H392" s="304">
        <v>29160</v>
      </c>
      <c r="I392" s="305">
        <v>25331</v>
      </c>
      <c r="J392" s="68" t="s">
        <v>1196</v>
      </c>
      <c r="K392" s="69" t="s">
        <v>1197</v>
      </c>
      <c r="L392" s="37" t="s">
        <v>3607</v>
      </c>
      <c r="M392" s="138">
        <v>2</v>
      </c>
      <c r="N392" s="10">
        <v>3</v>
      </c>
      <c r="O392" s="207">
        <v>229.8</v>
      </c>
      <c r="P392" s="207">
        <v>78.900000000000006</v>
      </c>
      <c r="Q392" s="207">
        <v>75.599999999999994</v>
      </c>
      <c r="R392" s="207">
        <v>144.5</v>
      </c>
      <c r="S392" s="207">
        <v>67</v>
      </c>
      <c r="T392" s="207">
        <v>67</v>
      </c>
      <c r="U392" s="207"/>
      <c r="V392" s="207"/>
      <c r="W392" s="207"/>
      <c r="X392" s="207">
        <v>46.4</v>
      </c>
      <c r="Y392" s="116"/>
      <c r="Z392" s="207"/>
      <c r="AA392" s="207"/>
      <c r="AB392" s="207"/>
      <c r="AC392" s="10">
        <v>5138</v>
      </c>
      <c r="AD392" s="10">
        <v>6950</v>
      </c>
      <c r="AE392" s="10">
        <v>1760</v>
      </c>
      <c r="AF392" s="27">
        <v>6300</v>
      </c>
      <c r="AG392" s="39" t="s">
        <v>184</v>
      </c>
      <c r="AH392" s="205">
        <v>4.5999999999999996</v>
      </c>
      <c r="AI392" s="11">
        <v>231</v>
      </c>
      <c r="AJ392" s="11">
        <v>4750</v>
      </c>
      <c r="AK392" s="11">
        <v>293</v>
      </c>
      <c r="AL392" s="11">
        <v>3500</v>
      </c>
      <c r="AM392" s="11">
        <v>16</v>
      </c>
      <c r="AN392" s="11"/>
      <c r="AO392" s="11" t="s">
        <v>100</v>
      </c>
      <c r="AP392" s="14" t="s">
        <v>133</v>
      </c>
      <c r="AQ392" s="49" t="s">
        <v>97</v>
      </c>
      <c r="AR392" s="40" t="s">
        <v>92</v>
      </c>
      <c r="AS392" s="301" t="s">
        <v>93</v>
      </c>
      <c r="AT392" s="12">
        <v>27</v>
      </c>
      <c r="AU392" s="12">
        <v>14</v>
      </c>
      <c r="AV392" s="12" t="s">
        <v>3925</v>
      </c>
      <c r="AW392" s="30" t="s">
        <v>3932</v>
      </c>
      <c r="AX392" s="12"/>
      <c r="AY392" s="12"/>
      <c r="AZ392" s="12"/>
      <c r="BA392" s="12"/>
      <c r="BB392" s="12"/>
      <c r="BC392" s="12"/>
      <c r="BD392" s="209">
        <v>40.9</v>
      </c>
      <c r="BE392" s="210">
        <v>65.400000000000006</v>
      </c>
      <c r="BF392" s="210">
        <v>41.3</v>
      </c>
      <c r="BG392" s="210">
        <v>66.5</v>
      </c>
      <c r="BH392" s="210"/>
      <c r="BI392" s="210"/>
      <c r="BJ392" s="210"/>
      <c r="BK392" s="211"/>
      <c r="BL392" s="36" t="s">
        <v>264</v>
      </c>
      <c r="BM392" s="8" t="s">
        <v>264</v>
      </c>
      <c r="BN392" s="8" t="s">
        <v>264</v>
      </c>
      <c r="BO392" s="8" t="s">
        <v>2772</v>
      </c>
      <c r="BP392" s="334" t="s">
        <v>3345</v>
      </c>
      <c r="BQ392" s="300" t="s">
        <v>2543</v>
      </c>
      <c r="BR392" s="300" t="s">
        <v>3006</v>
      </c>
      <c r="BS392" s="300"/>
      <c r="BT392" s="349" t="s">
        <v>2966</v>
      </c>
      <c r="BU392" s="337"/>
      <c r="BV392" s="337"/>
      <c r="BW392" s="337"/>
      <c r="BX392" s="337"/>
      <c r="BY392" s="338"/>
      <c r="BZ392" s="338" t="s">
        <v>2466</v>
      </c>
      <c r="CA392" s="338" t="s">
        <v>2465</v>
      </c>
      <c r="CB392" s="348"/>
      <c r="CC392" s="339"/>
      <c r="CD392" s="339"/>
      <c r="CE392" s="339"/>
      <c r="CF392" s="339"/>
      <c r="CG392" s="339"/>
      <c r="CH392" s="347"/>
      <c r="CI392" s="340"/>
      <c r="CJ392" s="340"/>
      <c r="CK392" s="340"/>
      <c r="CL392" s="340"/>
      <c r="CM392" s="340"/>
      <c r="CN392" s="340"/>
      <c r="CO392" s="340"/>
      <c r="CP392" s="340"/>
      <c r="CQ392" s="52" t="s">
        <v>1037</v>
      </c>
      <c r="CR392" s="9" t="s">
        <v>1114</v>
      </c>
      <c r="CS392" s="9" t="s">
        <v>1188</v>
      </c>
      <c r="CT392" s="22" t="s">
        <v>924</v>
      </c>
      <c r="CU392" s="54" t="s">
        <v>1128</v>
      </c>
      <c r="CV392" s="68"/>
      <c r="CW392" s="68" t="s">
        <v>136</v>
      </c>
      <c r="CX392" s="68" t="s">
        <v>203</v>
      </c>
      <c r="CY392" s="68" t="s">
        <v>971</v>
      </c>
      <c r="CZ392" s="68" t="s">
        <v>986</v>
      </c>
      <c r="DA392" s="68"/>
      <c r="DB392" s="68" t="s">
        <v>942</v>
      </c>
      <c r="DC392" s="56" t="s">
        <v>1013</v>
      </c>
      <c r="DD392" s="13"/>
      <c r="DE392" s="13" t="s">
        <v>946</v>
      </c>
      <c r="DF392" s="13" t="s">
        <v>1131</v>
      </c>
      <c r="DG392" s="13"/>
      <c r="DH392" s="47" t="s">
        <v>141</v>
      </c>
      <c r="DI392" s="60" t="s">
        <v>1202</v>
      </c>
      <c r="DJ392" s="64"/>
      <c r="DK392" s="301"/>
      <c r="DL392" s="301"/>
      <c r="DM392" s="302"/>
      <c r="DN392" s="67" t="s">
        <v>187</v>
      </c>
      <c r="DO392" s="15" t="s">
        <v>188</v>
      </c>
      <c r="DP392" s="15" t="s">
        <v>934</v>
      </c>
      <c r="DQ392" s="15" t="s">
        <v>3756</v>
      </c>
      <c r="DR392" s="2"/>
    </row>
    <row r="393" spans="2:122">
      <c r="B393" s="299">
        <v>100447657</v>
      </c>
      <c r="C393" s="9" t="s">
        <v>1007</v>
      </c>
      <c r="D393" s="9" t="s">
        <v>1029</v>
      </c>
      <c r="E393" s="8">
        <v>2005</v>
      </c>
      <c r="F393" s="9" t="s">
        <v>3665</v>
      </c>
      <c r="G393" s="22" t="s">
        <v>1134</v>
      </c>
      <c r="H393" s="304">
        <v>31105</v>
      </c>
      <c r="I393" s="305">
        <v>26984</v>
      </c>
      <c r="J393" s="68" t="s">
        <v>1203</v>
      </c>
      <c r="K393" s="69" t="s">
        <v>1204</v>
      </c>
      <c r="L393" s="37" t="s">
        <v>3607</v>
      </c>
      <c r="M393" s="138">
        <v>2</v>
      </c>
      <c r="N393" s="10">
        <v>3</v>
      </c>
      <c r="O393" s="207">
        <v>211.2</v>
      </c>
      <c r="P393" s="207">
        <v>78.900000000000006</v>
      </c>
      <c r="Q393" s="207">
        <v>75.599999999999994</v>
      </c>
      <c r="R393" s="207">
        <v>126</v>
      </c>
      <c r="S393" s="207">
        <v>67</v>
      </c>
      <c r="T393" s="207">
        <v>67</v>
      </c>
      <c r="U393" s="207"/>
      <c r="V393" s="207"/>
      <c r="W393" s="207"/>
      <c r="X393" s="207">
        <v>41.8</v>
      </c>
      <c r="Y393" s="116"/>
      <c r="Z393" s="207"/>
      <c r="AA393" s="207"/>
      <c r="AB393" s="207"/>
      <c r="AC393" s="10">
        <v>5004</v>
      </c>
      <c r="AD393" s="10">
        <v>6800</v>
      </c>
      <c r="AE393" s="10">
        <v>1740</v>
      </c>
      <c r="AF393" s="27">
        <v>6200</v>
      </c>
      <c r="AG393" s="39" t="s">
        <v>184</v>
      </c>
      <c r="AH393" s="205">
        <v>5.4</v>
      </c>
      <c r="AI393" s="11">
        <v>300</v>
      </c>
      <c r="AJ393" s="11">
        <v>5000</v>
      </c>
      <c r="AK393" s="11">
        <v>365</v>
      </c>
      <c r="AL393" s="11">
        <v>3750</v>
      </c>
      <c r="AM393" s="11">
        <v>24</v>
      </c>
      <c r="AN393" s="11" t="s">
        <v>99</v>
      </c>
      <c r="AO393" s="11" t="s">
        <v>100</v>
      </c>
      <c r="AP393" s="14" t="s">
        <v>133</v>
      </c>
      <c r="AQ393" s="49" t="s">
        <v>97</v>
      </c>
      <c r="AR393" s="40" t="s">
        <v>92</v>
      </c>
      <c r="AS393" s="301" t="s">
        <v>93</v>
      </c>
      <c r="AT393" s="12">
        <v>26</v>
      </c>
      <c r="AU393" s="12">
        <v>14</v>
      </c>
      <c r="AV393" s="12" t="s">
        <v>3815</v>
      </c>
      <c r="AW393" s="30" t="s">
        <v>3929</v>
      </c>
      <c r="AX393" s="12"/>
      <c r="AY393" s="12"/>
      <c r="AZ393" s="12"/>
      <c r="BA393" s="12"/>
      <c r="BB393" s="12"/>
      <c r="BC393" s="12"/>
      <c r="BD393" s="209">
        <v>40.9</v>
      </c>
      <c r="BE393" s="210">
        <v>65.400000000000006</v>
      </c>
      <c r="BF393" s="210">
        <v>41.3</v>
      </c>
      <c r="BG393" s="210">
        <v>66.5</v>
      </c>
      <c r="BH393" s="210"/>
      <c r="BI393" s="210"/>
      <c r="BJ393" s="210"/>
      <c r="BK393" s="211"/>
      <c r="BL393" s="36" t="s">
        <v>264</v>
      </c>
      <c r="BM393" s="8" t="s">
        <v>264</v>
      </c>
      <c r="BN393" s="8" t="s">
        <v>264</v>
      </c>
      <c r="BO393" s="8" t="s">
        <v>2772</v>
      </c>
      <c r="BP393" s="334" t="s">
        <v>3346</v>
      </c>
      <c r="BQ393" s="300" t="s">
        <v>2543</v>
      </c>
      <c r="BR393" s="300" t="s">
        <v>3006</v>
      </c>
      <c r="BS393" s="300"/>
      <c r="BT393" s="349" t="s">
        <v>2966</v>
      </c>
      <c r="BU393" s="337"/>
      <c r="BV393" s="337"/>
      <c r="BW393" s="337"/>
      <c r="BX393" s="337"/>
      <c r="BY393" s="338"/>
      <c r="BZ393" s="338" t="s">
        <v>2466</v>
      </c>
      <c r="CA393" s="338" t="s">
        <v>2465</v>
      </c>
      <c r="CB393" s="348"/>
      <c r="CC393" s="339"/>
      <c r="CD393" s="339"/>
      <c r="CE393" s="339"/>
      <c r="CF393" s="339"/>
      <c r="CG393" s="339"/>
      <c r="CH393" s="347"/>
      <c r="CI393" s="340"/>
      <c r="CJ393" s="340"/>
      <c r="CK393" s="340"/>
      <c r="CL393" s="340"/>
      <c r="CM393" s="340"/>
      <c r="CN393" s="340"/>
      <c r="CO393" s="340"/>
      <c r="CP393" s="340"/>
      <c r="CQ393" s="52" t="s">
        <v>1136</v>
      </c>
      <c r="CR393" s="9" t="s">
        <v>1137</v>
      </c>
      <c r="CS393" s="9" t="s">
        <v>1188</v>
      </c>
      <c r="CT393" s="22" t="s">
        <v>924</v>
      </c>
      <c r="CU393" s="54" t="s">
        <v>1128</v>
      </c>
      <c r="CV393" s="68"/>
      <c r="CW393" s="68" t="s">
        <v>1014</v>
      </c>
      <c r="CX393" s="68" t="s">
        <v>203</v>
      </c>
      <c r="CY393" s="68" t="s">
        <v>971</v>
      </c>
      <c r="CZ393" s="68" t="s">
        <v>997</v>
      </c>
      <c r="DA393" s="68"/>
      <c r="DB393" s="68" t="s">
        <v>942</v>
      </c>
      <c r="DC393" s="56" t="s">
        <v>1013</v>
      </c>
      <c r="DD393" s="13" t="s">
        <v>171</v>
      </c>
      <c r="DE393" s="13" t="s">
        <v>134</v>
      </c>
      <c r="DF393" s="13" t="s">
        <v>1126</v>
      </c>
      <c r="DG393" s="13"/>
      <c r="DH393" s="47" t="s">
        <v>141</v>
      </c>
      <c r="DI393" s="60" t="s">
        <v>1205</v>
      </c>
      <c r="DJ393" s="64"/>
      <c r="DK393" s="301"/>
      <c r="DL393" s="301"/>
      <c r="DM393" s="302"/>
      <c r="DN393" s="67" t="s">
        <v>187</v>
      </c>
      <c r="DO393" s="15" t="s">
        <v>188</v>
      </c>
      <c r="DP393" s="15" t="s">
        <v>934</v>
      </c>
      <c r="DQ393" s="15" t="s">
        <v>3756</v>
      </c>
      <c r="DR393" s="2"/>
    </row>
    <row r="394" spans="2:122">
      <c r="B394" s="299">
        <v>100447656</v>
      </c>
      <c r="C394" s="9" t="s">
        <v>1007</v>
      </c>
      <c r="D394" s="9" t="s">
        <v>1029</v>
      </c>
      <c r="E394" s="8">
        <v>2005</v>
      </c>
      <c r="F394" s="9" t="s">
        <v>3665</v>
      </c>
      <c r="G394" s="22" t="s">
        <v>1138</v>
      </c>
      <c r="H394" s="304">
        <v>31960</v>
      </c>
      <c r="I394" s="305">
        <v>27711</v>
      </c>
      <c r="J394" s="68" t="s">
        <v>1203</v>
      </c>
      <c r="K394" s="69" t="s">
        <v>1204</v>
      </c>
      <c r="L394" s="37" t="s">
        <v>3607</v>
      </c>
      <c r="M394" s="138">
        <v>2</v>
      </c>
      <c r="N394" s="10">
        <v>3</v>
      </c>
      <c r="O394" s="207">
        <v>211.2</v>
      </c>
      <c r="P394" s="207">
        <v>78.900000000000006</v>
      </c>
      <c r="Q394" s="207">
        <v>75.599999999999994</v>
      </c>
      <c r="R394" s="207">
        <v>126</v>
      </c>
      <c r="S394" s="207">
        <v>67</v>
      </c>
      <c r="T394" s="207">
        <v>67</v>
      </c>
      <c r="U394" s="207"/>
      <c r="V394" s="207"/>
      <c r="W394" s="207"/>
      <c r="X394" s="207">
        <v>41.8</v>
      </c>
      <c r="Y394" s="116"/>
      <c r="Z394" s="207"/>
      <c r="AA394" s="207"/>
      <c r="AB394" s="207"/>
      <c r="AC394" s="10">
        <v>5004</v>
      </c>
      <c r="AD394" s="10">
        <v>6800</v>
      </c>
      <c r="AE394" s="10">
        <v>1740</v>
      </c>
      <c r="AF394" s="27">
        <v>6200</v>
      </c>
      <c r="AG394" s="39" t="s">
        <v>184</v>
      </c>
      <c r="AH394" s="205">
        <v>5.4</v>
      </c>
      <c r="AI394" s="11">
        <v>300</v>
      </c>
      <c r="AJ394" s="11">
        <v>5000</v>
      </c>
      <c r="AK394" s="11">
        <v>365</v>
      </c>
      <c r="AL394" s="11">
        <v>3750</v>
      </c>
      <c r="AM394" s="11">
        <v>24</v>
      </c>
      <c r="AN394" s="11" t="s">
        <v>99</v>
      </c>
      <c r="AO394" s="11" t="s">
        <v>100</v>
      </c>
      <c r="AP394" s="14" t="s">
        <v>133</v>
      </c>
      <c r="AQ394" s="49" t="s">
        <v>97</v>
      </c>
      <c r="AR394" s="40" t="s">
        <v>92</v>
      </c>
      <c r="AS394" s="301" t="s">
        <v>93</v>
      </c>
      <c r="AT394" s="12">
        <v>26</v>
      </c>
      <c r="AU394" s="12">
        <v>14</v>
      </c>
      <c r="AV394" s="12" t="s">
        <v>3815</v>
      </c>
      <c r="AW394" s="30" t="s">
        <v>3929</v>
      </c>
      <c r="AX394" s="12"/>
      <c r="AY394" s="12"/>
      <c r="AZ394" s="12"/>
      <c r="BA394" s="12"/>
      <c r="BB394" s="12"/>
      <c r="BC394" s="12"/>
      <c r="BD394" s="209">
        <v>40.9</v>
      </c>
      <c r="BE394" s="210">
        <v>65.400000000000006</v>
      </c>
      <c r="BF394" s="210">
        <v>41.3</v>
      </c>
      <c r="BG394" s="210">
        <v>66.5</v>
      </c>
      <c r="BH394" s="210"/>
      <c r="BI394" s="210"/>
      <c r="BJ394" s="210"/>
      <c r="BK394" s="211"/>
      <c r="BL394" s="36" t="s">
        <v>264</v>
      </c>
      <c r="BM394" s="8" t="s">
        <v>264</v>
      </c>
      <c r="BN394" s="8" t="s">
        <v>264</v>
      </c>
      <c r="BO394" s="8" t="s">
        <v>2772</v>
      </c>
      <c r="BP394" s="334" t="s">
        <v>3347</v>
      </c>
      <c r="BQ394" s="300" t="s">
        <v>2543</v>
      </c>
      <c r="BR394" s="300" t="s">
        <v>3006</v>
      </c>
      <c r="BS394" s="300"/>
      <c r="BT394" s="349" t="s">
        <v>2966</v>
      </c>
      <c r="BU394" s="337"/>
      <c r="BV394" s="337"/>
      <c r="BW394" s="337"/>
      <c r="BX394" s="337"/>
      <c r="BY394" s="338"/>
      <c r="BZ394" s="338" t="s">
        <v>2466</v>
      </c>
      <c r="CA394" s="338" t="s">
        <v>2465</v>
      </c>
      <c r="CB394" s="348"/>
      <c r="CC394" s="339"/>
      <c r="CD394" s="339"/>
      <c r="CE394" s="339"/>
      <c r="CF394" s="339"/>
      <c r="CG394" s="339"/>
      <c r="CH394" s="347"/>
      <c r="CI394" s="340"/>
      <c r="CJ394" s="340"/>
      <c r="CK394" s="340"/>
      <c r="CL394" s="340"/>
      <c r="CM394" s="340"/>
      <c r="CN394" s="340"/>
      <c r="CO394" s="340"/>
      <c r="CP394" s="340"/>
      <c r="CQ394" s="52" t="s">
        <v>1136</v>
      </c>
      <c r="CR394" s="9" t="s">
        <v>1137</v>
      </c>
      <c r="CS394" s="9" t="s">
        <v>1188</v>
      </c>
      <c r="CT394" s="22" t="s">
        <v>924</v>
      </c>
      <c r="CU394" s="54" t="s">
        <v>1128</v>
      </c>
      <c r="CV394" s="68"/>
      <c r="CW394" s="68" t="s">
        <v>1014</v>
      </c>
      <c r="CX394" s="68" t="s">
        <v>203</v>
      </c>
      <c r="CY394" s="68" t="s">
        <v>971</v>
      </c>
      <c r="CZ394" s="68" t="s">
        <v>997</v>
      </c>
      <c r="DA394" s="68"/>
      <c r="DB394" s="68" t="s">
        <v>942</v>
      </c>
      <c r="DC394" s="56" t="s">
        <v>1013</v>
      </c>
      <c r="DD394" s="13" t="s">
        <v>171</v>
      </c>
      <c r="DE394" s="13" t="s">
        <v>134</v>
      </c>
      <c r="DF394" s="13" t="s">
        <v>1126</v>
      </c>
      <c r="DG394" s="13"/>
      <c r="DH394" s="47" t="s">
        <v>141</v>
      </c>
      <c r="DI394" s="60" t="s">
        <v>1202</v>
      </c>
      <c r="DJ394" s="64"/>
      <c r="DK394" s="301"/>
      <c r="DL394" s="301"/>
      <c r="DM394" s="302"/>
      <c r="DN394" s="67" t="s">
        <v>187</v>
      </c>
      <c r="DO394" s="15" t="s">
        <v>188</v>
      </c>
      <c r="DP394" s="15" t="s">
        <v>934</v>
      </c>
      <c r="DQ394" s="15" t="s">
        <v>3756</v>
      </c>
      <c r="DR394" s="2"/>
    </row>
    <row r="395" spans="2:122">
      <c r="B395" s="299">
        <v>100447760</v>
      </c>
      <c r="C395" s="9" t="s">
        <v>1007</v>
      </c>
      <c r="D395" s="9" t="s">
        <v>1029</v>
      </c>
      <c r="E395" s="8">
        <v>2005</v>
      </c>
      <c r="F395" s="9" t="s">
        <v>3637</v>
      </c>
      <c r="G395" s="22" t="s">
        <v>1139</v>
      </c>
      <c r="H395" s="304">
        <v>25210</v>
      </c>
      <c r="I395" s="305">
        <v>21973</v>
      </c>
      <c r="J395" s="68" t="s">
        <v>1206</v>
      </c>
      <c r="K395" s="69" t="s">
        <v>1187</v>
      </c>
      <c r="L395" s="37" t="s">
        <v>3609</v>
      </c>
      <c r="M395" s="138">
        <v>4</v>
      </c>
      <c r="N395" s="10">
        <v>6</v>
      </c>
      <c r="O395" s="207">
        <v>229.8</v>
      </c>
      <c r="P395" s="207">
        <v>78.900000000000006</v>
      </c>
      <c r="Q395" s="207">
        <v>75.599999999999994</v>
      </c>
      <c r="R395" s="207">
        <v>144.5</v>
      </c>
      <c r="S395" s="207">
        <v>67</v>
      </c>
      <c r="T395" s="207">
        <v>67</v>
      </c>
      <c r="U395" s="207"/>
      <c r="V395" s="207"/>
      <c r="W395" s="207"/>
      <c r="X395" s="207">
        <v>46.4</v>
      </c>
      <c r="Y395" s="116"/>
      <c r="Z395" s="207"/>
      <c r="AA395" s="207"/>
      <c r="AB395" s="207"/>
      <c r="AC395" s="10">
        <v>5065</v>
      </c>
      <c r="AD395" s="10">
        <v>6700</v>
      </c>
      <c r="AE395" s="10">
        <v>1580</v>
      </c>
      <c r="AF395" s="27">
        <v>6400</v>
      </c>
      <c r="AG395" s="39" t="s">
        <v>184</v>
      </c>
      <c r="AH395" s="205">
        <v>4.5999999999999996</v>
      </c>
      <c r="AI395" s="11">
        <v>231</v>
      </c>
      <c r="AJ395" s="11">
        <v>4750</v>
      </c>
      <c r="AK395" s="11">
        <v>293</v>
      </c>
      <c r="AL395" s="11">
        <v>3500</v>
      </c>
      <c r="AM395" s="11">
        <v>16</v>
      </c>
      <c r="AN395" s="11"/>
      <c r="AO395" s="11" t="s">
        <v>100</v>
      </c>
      <c r="AP395" s="14" t="s">
        <v>146</v>
      </c>
      <c r="AQ395" s="49" t="s">
        <v>97</v>
      </c>
      <c r="AR395" s="40" t="s">
        <v>92</v>
      </c>
      <c r="AS395" s="301" t="s">
        <v>93</v>
      </c>
      <c r="AT395" s="12">
        <v>27</v>
      </c>
      <c r="AU395" s="12">
        <v>15</v>
      </c>
      <c r="AV395" s="12" t="s">
        <v>3814</v>
      </c>
      <c r="AW395" s="30" t="s">
        <v>3977</v>
      </c>
      <c r="AX395" s="12"/>
      <c r="AY395" s="12"/>
      <c r="AZ395" s="12"/>
      <c r="BA395" s="12"/>
      <c r="BB395" s="12"/>
      <c r="BC395" s="12"/>
      <c r="BD395" s="209">
        <v>40.9</v>
      </c>
      <c r="BE395" s="210">
        <v>66.5</v>
      </c>
      <c r="BF395" s="210">
        <v>41.3</v>
      </c>
      <c r="BG395" s="210">
        <v>66.8</v>
      </c>
      <c r="BH395" s="210">
        <v>39.6</v>
      </c>
      <c r="BI395" s="210"/>
      <c r="BJ395" s="210">
        <v>32.700000000000003</v>
      </c>
      <c r="BK395" s="211">
        <v>66.7</v>
      </c>
      <c r="BL395" s="36" t="s">
        <v>264</v>
      </c>
      <c r="BM395" s="8" t="s">
        <v>264</v>
      </c>
      <c r="BN395" s="8" t="s">
        <v>264</v>
      </c>
      <c r="BO395" s="8" t="s">
        <v>2772</v>
      </c>
      <c r="BP395" s="334" t="s">
        <v>3348</v>
      </c>
      <c r="BQ395" s="300" t="s">
        <v>2543</v>
      </c>
      <c r="BR395" s="300" t="s">
        <v>3006</v>
      </c>
      <c r="BS395" s="300"/>
      <c r="BT395" s="349" t="s">
        <v>2966</v>
      </c>
      <c r="BU395" s="337"/>
      <c r="BV395" s="337"/>
      <c r="BW395" s="337"/>
      <c r="BX395" s="337"/>
      <c r="BY395" s="338"/>
      <c r="BZ395" s="338" t="s">
        <v>2466</v>
      </c>
      <c r="CA395" s="338" t="s">
        <v>2465</v>
      </c>
      <c r="CB395" s="348"/>
      <c r="CC395" s="339"/>
      <c r="CD395" s="339"/>
      <c r="CE395" s="339"/>
      <c r="CF395" s="339"/>
      <c r="CG395" s="339"/>
      <c r="CH395" s="347"/>
      <c r="CI395" s="340"/>
      <c r="CJ395" s="340"/>
      <c r="CK395" s="340"/>
      <c r="CL395" s="340"/>
      <c r="CM395" s="340"/>
      <c r="CN395" s="340"/>
      <c r="CO395" s="340"/>
      <c r="CP395" s="340"/>
      <c r="CQ395" s="52" t="s">
        <v>1034</v>
      </c>
      <c r="CR395" s="9" t="s">
        <v>1111</v>
      </c>
      <c r="CS395" s="9" t="s">
        <v>1188</v>
      </c>
      <c r="CT395" s="22" t="s">
        <v>924</v>
      </c>
      <c r="CU395" s="54" t="s">
        <v>970</v>
      </c>
      <c r="CV395" s="68" t="s">
        <v>130</v>
      </c>
      <c r="CW395" s="68" t="s">
        <v>938</v>
      </c>
      <c r="CX395" s="68" t="s">
        <v>916</v>
      </c>
      <c r="CY395" s="68" t="s">
        <v>1140</v>
      </c>
      <c r="CZ395" s="68" t="s">
        <v>986</v>
      </c>
      <c r="DA395" s="68"/>
      <c r="DB395" s="68" t="s">
        <v>951</v>
      </c>
      <c r="DC395" s="56" t="s">
        <v>129</v>
      </c>
      <c r="DD395" s="13"/>
      <c r="DE395" s="13" t="s">
        <v>956</v>
      </c>
      <c r="DF395" s="13" t="s">
        <v>1118</v>
      </c>
      <c r="DG395" s="13"/>
      <c r="DH395" s="47" t="s">
        <v>141</v>
      </c>
      <c r="DI395" s="60" t="s">
        <v>1207</v>
      </c>
      <c r="DJ395" s="64"/>
      <c r="DK395" s="301"/>
      <c r="DL395" s="301"/>
      <c r="DM395" s="302"/>
      <c r="DN395" s="67" t="s">
        <v>187</v>
      </c>
      <c r="DO395" s="15" t="s">
        <v>188</v>
      </c>
      <c r="DP395" s="15" t="s">
        <v>934</v>
      </c>
      <c r="DQ395" s="15" t="s">
        <v>3756</v>
      </c>
      <c r="DR395" s="2"/>
    </row>
    <row r="396" spans="2:122">
      <c r="B396" s="299">
        <v>100447755</v>
      </c>
      <c r="C396" s="9" t="s">
        <v>1007</v>
      </c>
      <c r="D396" s="9" t="s">
        <v>1029</v>
      </c>
      <c r="E396" s="8">
        <v>2005</v>
      </c>
      <c r="F396" s="9" t="s">
        <v>3637</v>
      </c>
      <c r="G396" s="22" t="s">
        <v>1141</v>
      </c>
      <c r="H396" s="304">
        <v>25510</v>
      </c>
      <c r="I396" s="305">
        <v>22228</v>
      </c>
      <c r="J396" s="68" t="s">
        <v>1206</v>
      </c>
      <c r="K396" s="69" t="s">
        <v>1187</v>
      </c>
      <c r="L396" s="37" t="s">
        <v>3609</v>
      </c>
      <c r="M396" s="138">
        <v>4</v>
      </c>
      <c r="N396" s="10">
        <v>6</v>
      </c>
      <c r="O396" s="207">
        <v>248.4</v>
      </c>
      <c r="P396" s="207">
        <v>78.900000000000006</v>
      </c>
      <c r="Q396" s="207">
        <v>73.400000000000006</v>
      </c>
      <c r="R396" s="207">
        <v>163</v>
      </c>
      <c r="S396" s="207">
        <v>67</v>
      </c>
      <c r="T396" s="207">
        <v>67</v>
      </c>
      <c r="U396" s="207"/>
      <c r="V396" s="207"/>
      <c r="W396" s="207"/>
      <c r="X396" s="207">
        <v>51.2</v>
      </c>
      <c r="Y396" s="116"/>
      <c r="Z396" s="207"/>
      <c r="AA396" s="207"/>
      <c r="AB396" s="207"/>
      <c r="AC396" s="10">
        <v>5501</v>
      </c>
      <c r="AD396" s="10">
        <v>8200</v>
      </c>
      <c r="AE396" s="10">
        <v>2640</v>
      </c>
      <c r="AF396" s="27">
        <v>9500</v>
      </c>
      <c r="AG396" s="39" t="s">
        <v>184</v>
      </c>
      <c r="AH396" s="205">
        <v>5.4</v>
      </c>
      <c r="AI396" s="11">
        <v>300</v>
      </c>
      <c r="AJ396" s="11">
        <v>5000</v>
      </c>
      <c r="AK396" s="11">
        <v>365</v>
      </c>
      <c r="AL396" s="11">
        <v>3750</v>
      </c>
      <c r="AM396" s="11">
        <v>24</v>
      </c>
      <c r="AN396" s="11" t="s">
        <v>99</v>
      </c>
      <c r="AO396" s="11" t="s">
        <v>100</v>
      </c>
      <c r="AP396" s="14" t="s">
        <v>146</v>
      </c>
      <c r="AQ396" s="49" t="s">
        <v>97</v>
      </c>
      <c r="AR396" s="40" t="s">
        <v>92</v>
      </c>
      <c r="AS396" s="301" t="s">
        <v>93</v>
      </c>
      <c r="AT396" s="12">
        <v>27</v>
      </c>
      <c r="AU396" s="12">
        <v>15</v>
      </c>
      <c r="AV396" s="12" t="s">
        <v>3815</v>
      </c>
      <c r="AW396" s="30" t="s">
        <v>3934</v>
      </c>
      <c r="AX396" s="12"/>
      <c r="AY396" s="12"/>
      <c r="AZ396" s="12"/>
      <c r="BA396" s="12"/>
      <c r="BB396" s="12"/>
      <c r="BC396" s="12"/>
      <c r="BD396" s="209">
        <v>40.9</v>
      </c>
      <c r="BE396" s="210">
        <v>66.5</v>
      </c>
      <c r="BF396" s="210">
        <v>41.3</v>
      </c>
      <c r="BG396" s="210">
        <v>66.8</v>
      </c>
      <c r="BH396" s="210">
        <v>39.6</v>
      </c>
      <c r="BI396" s="210"/>
      <c r="BJ396" s="210">
        <v>32.700000000000003</v>
      </c>
      <c r="BK396" s="211">
        <v>66.7</v>
      </c>
      <c r="BL396" s="36" t="s">
        <v>264</v>
      </c>
      <c r="BM396" s="8" t="s">
        <v>264</v>
      </c>
      <c r="BN396" s="8" t="s">
        <v>264</v>
      </c>
      <c r="BO396" s="8" t="s">
        <v>2772</v>
      </c>
      <c r="BP396" s="334" t="s">
        <v>3349</v>
      </c>
      <c r="BQ396" s="300" t="s">
        <v>2543</v>
      </c>
      <c r="BR396" s="300" t="s">
        <v>3006</v>
      </c>
      <c r="BS396" s="300"/>
      <c r="BT396" s="349" t="s">
        <v>2966</v>
      </c>
      <c r="BU396" s="337"/>
      <c r="BV396" s="337"/>
      <c r="BW396" s="337"/>
      <c r="BX396" s="337"/>
      <c r="BY396" s="338"/>
      <c r="BZ396" s="338" t="s">
        <v>2466</v>
      </c>
      <c r="CA396" s="338" t="s">
        <v>2465</v>
      </c>
      <c r="CB396" s="348"/>
      <c r="CC396" s="339"/>
      <c r="CD396" s="339"/>
      <c r="CE396" s="339"/>
      <c r="CF396" s="339"/>
      <c r="CG396" s="339"/>
      <c r="CH396" s="347"/>
      <c r="CI396" s="340"/>
      <c r="CJ396" s="340"/>
      <c r="CK396" s="340"/>
      <c r="CL396" s="340"/>
      <c r="CM396" s="340"/>
      <c r="CN396" s="340"/>
      <c r="CO396" s="340"/>
      <c r="CP396" s="340"/>
      <c r="CQ396" s="52" t="s">
        <v>1034</v>
      </c>
      <c r="CR396" s="9" t="s">
        <v>1142</v>
      </c>
      <c r="CS396" s="9" t="s">
        <v>1188</v>
      </c>
      <c r="CT396" s="22" t="s">
        <v>924</v>
      </c>
      <c r="CU396" s="54" t="s">
        <v>970</v>
      </c>
      <c r="CV396" s="68" t="s">
        <v>130</v>
      </c>
      <c r="CW396" s="68" t="s">
        <v>938</v>
      </c>
      <c r="CX396" s="68" t="s">
        <v>916</v>
      </c>
      <c r="CY396" s="68" t="s">
        <v>1140</v>
      </c>
      <c r="CZ396" s="68" t="s">
        <v>986</v>
      </c>
      <c r="DA396" s="68"/>
      <c r="DB396" s="68" t="s">
        <v>951</v>
      </c>
      <c r="DC396" s="56" t="s">
        <v>129</v>
      </c>
      <c r="DD396" s="13"/>
      <c r="DE396" s="13" t="s">
        <v>956</v>
      </c>
      <c r="DF396" s="13" t="s">
        <v>1118</v>
      </c>
      <c r="DG396" s="13"/>
      <c r="DH396" s="47" t="s">
        <v>141</v>
      </c>
      <c r="DI396" s="60" t="s">
        <v>1207</v>
      </c>
      <c r="DJ396" s="64"/>
      <c r="DK396" s="301"/>
      <c r="DL396" s="301"/>
      <c r="DM396" s="302"/>
      <c r="DN396" s="67" t="s">
        <v>187</v>
      </c>
      <c r="DO396" s="15" t="s">
        <v>188</v>
      </c>
      <c r="DP396" s="15" t="s">
        <v>934</v>
      </c>
      <c r="DQ396" s="15" t="s">
        <v>3756</v>
      </c>
      <c r="DR396" s="2"/>
    </row>
    <row r="397" spans="2:122">
      <c r="B397" s="299">
        <v>100447758</v>
      </c>
      <c r="C397" s="9" t="s">
        <v>1007</v>
      </c>
      <c r="D397" s="9" t="s">
        <v>1029</v>
      </c>
      <c r="E397" s="8">
        <v>2005</v>
      </c>
      <c r="F397" s="9" t="s">
        <v>3637</v>
      </c>
      <c r="G397" s="22" t="s">
        <v>1143</v>
      </c>
      <c r="H397" s="304">
        <v>28360</v>
      </c>
      <c r="I397" s="305">
        <v>24652</v>
      </c>
      <c r="J397" s="68" t="s">
        <v>1206</v>
      </c>
      <c r="K397" s="69" t="s">
        <v>1187</v>
      </c>
      <c r="L397" s="37" t="s">
        <v>3609</v>
      </c>
      <c r="M397" s="138">
        <v>4</v>
      </c>
      <c r="N397" s="10">
        <v>6</v>
      </c>
      <c r="O397" s="207">
        <v>229.8</v>
      </c>
      <c r="P397" s="207">
        <v>78.900000000000006</v>
      </c>
      <c r="Q397" s="207">
        <v>75.599999999999994</v>
      </c>
      <c r="R397" s="207">
        <v>144.5</v>
      </c>
      <c r="S397" s="207">
        <v>67</v>
      </c>
      <c r="T397" s="207">
        <v>67</v>
      </c>
      <c r="U397" s="207"/>
      <c r="V397" s="207"/>
      <c r="W397" s="207"/>
      <c r="X397" s="207">
        <v>46.4</v>
      </c>
      <c r="Y397" s="116"/>
      <c r="Z397" s="207"/>
      <c r="AA397" s="207"/>
      <c r="AB397" s="207"/>
      <c r="AC397" s="10">
        <v>5363</v>
      </c>
      <c r="AD397" s="10">
        <v>6950</v>
      </c>
      <c r="AE397" s="10">
        <v>1530</v>
      </c>
      <c r="AF397" s="27">
        <v>6100</v>
      </c>
      <c r="AG397" s="39" t="s">
        <v>184</v>
      </c>
      <c r="AH397" s="205">
        <v>4.5999999999999996</v>
      </c>
      <c r="AI397" s="11">
        <v>231</v>
      </c>
      <c r="AJ397" s="11">
        <v>4750</v>
      </c>
      <c r="AK397" s="11">
        <v>293</v>
      </c>
      <c r="AL397" s="11">
        <v>3500</v>
      </c>
      <c r="AM397" s="11">
        <v>16</v>
      </c>
      <c r="AN397" s="11"/>
      <c r="AO397" s="11" t="s">
        <v>100</v>
      </c>
      <c r="AP397" s="14" t="s">
        <v>133</v>
      </c>
      <c r="AQ397" s="49" t="s">
        <v>97</v>
      </c>
      <c r="AR397" s="40" t="s">
        <v>92</v>
      </c>
      <c r="AS397" s="301" t="s">
        <v>93</v>
      </c>
      <c r="AT397" s="12">
        <v>27</v>
      </c>
      <c r="AU397" s="12">
        <v>14</v>
      </c>
      <c r="AV397" s="12" t="s">
        <v>3925</v>
      </c>
      <c r="AW397" s="30" t="s">
        <v>3932</v>
      </c>
      <c r="AX397" s="12"/>
      <c r="AY397" s="12"/>
      <c r="AZ397" s="12"/>
      <c r="BA397" s="12"/>
      <c r="BB397" s="12"/>
      <c r="BC397" s="12"/>
      <c r="BD397" s="209">
        <v>40.9</v>
      </c>
      <c r="BE397" s="210">
        <v>66.5</v>
      </c>
      <c r="BF397" s="210">
        <v>41.3</v>
      </c>
      <c r="BG397" s="210">
        <v>66.8</v>
      </c>
      <c r="BH397" s="210">
        <v>39.6</v>
      </c>
      <c r="BI397" s="210"/>
      <c r="BJ397" s="210">
        <v>32.700000000000003</v>
      </c>
      <c r="BK397" s="211">
        <v>66.7</v>
      </c>
      <c r="BL397" s="36" t="s">
        <v>264</v>
      </c>
      <c r="BM397" s="8" t="s">
        <v>264</v>
      </c>
      <c r="BN397" s="8" t="s">
        <v>264</v>
      </c>
      <c r="BO397" s="8" t="s">
        <v>2772</v>
      </c>
      <c r="BP397" s="334" t="s">
        <v>3350</v>
      </c>
      <c r="BQ397" s="300" t="s">
        <v>2543</v>
      </c>
      <c r="BR397" s="300" t="s">
        <v>3006</v>
      </c>
      <c r="BS397" s="300"/>
      <c r="BT397" s="349" t="s">
        <v>2966</v>
      </c>
      <c r="BU397" s="337"/>
      <c r="BV397" s="337"/>
      <c r="BW397" s="337"/>
      <c r="BX397" s="337"/>
      <c r="BY397" s="338"/>
      <c r="BZ397" s="338" t="s">
        <v>2466</v>
      </c>
      <c r="CA397" s="338" t="s">
        <v>2465</v>
      </c>
      <c r="CB397" s="348"/>
      <c r="CC397" s="339"/>
      <c r="CD397" s="339"/>
      <c r="CE397" s="339"/>
      <c r="CF397" s="339"/>
      <c r="CG397" s="339"/>
      <c r="CH397" s="347"/>
      <c r="CI397" s="340"/>
      <c r="CJ397" s="340"/>
      <c r="CK397" s="340"/>
      <c r="CL397" s="340"/>
      <c r="CM397" s="340"/>
      <c r="CN397" s="340"/>
      <c r="CO397" s="340"/>
      <c r="CP397" s="340"/>
      <c r="CQ397" s="52" t="s">
        <v>1034</v>
      </c>
      <c r="CR397" s="9" t="s">
        <v>1113</v>
      </c>
      <c r="CS397" s="9" t="s">
        <v>1188</v>
      </c>
      <c r="CT397" s="22" t="s">
        <v>924</v>
      </c>
      <c r="CU397" s="54" t="s">
        <v>970</v>
      </c>
      <c r="CV397" s="68" t="s">
        <v>130</v>
      </c>
      <c r="CW397" s="68" t="s">
        <v>938</v>
      </c>
      <c r="CX397" s="68" t="s">
        <v>916</v>
      </c>
      <c r="CY397" s="68" t="s">
        <v>1140</v>
      </c>
      <c r="CZ397" s="68" t="s">
        <v>986</v>
      </c>
      <c r="DA397" s="68"/>
      <c r="DB397" s="68" t="s">
        <v>951</v>
      </c>
      <c r="DC397" s="56" t="s">
        <v>129</v>
      </c>
      <c r="DD397" s="13"/>
      <c r="DE397" s="13" t="s">
        <v>956</v>
      </c>
      <c r="DF397" s="13" t="s">
        <v>1120</v>
      </c>
      <c r="DG397" s="13"/>
      <c r="DH397" s="47" t="s">
        <v>141</v>
      </c>
      <c r="DI397" s="60" t="s">
        <v>1207</v>
      </c>
      <c r="DJ397" s="64"/>
      <c r="DK397" s="301"/>
      <c r="DL397" s="301"/>
      <c r="DM397" s="302"/>
      <c r="DN397" s="67" t="s">
        <v>187</v>
      </c>
      <c r="DO397" s="15" t="s">
        <v>188</v>
      </c>
      <c r="DP397" s="15" t="s">
        <v>934</v>
      </c>
      <c r="DQ397" s="15" t="s">
        <v>3756</v>
      </c>
      <c r="DR397" s="2"/>
    </row>
    <row r="398" spans="2:122">
      <c r="B398" s="299">
        <v>100447759</v>
      </c>
      <c r="C398" s="9" t="s">
        <v>1007</v>
      </c>
      <c r="D398" s="9" t="s">
        <v>1029</v>
      </c>
      <c r="E398" s="8">
        <v>2005</v>
      </c>
      <c r="F398" s="9" t="s">
        <v>3637</v>
      </c>
      <c r="G398" s="22" t="s">
        <v>1144</v>
      </c>
      <c r="H398" s="304">
        <v>28665</v>
      </c>
      <c r="I398" s="305">
        <v>24910</v>
      </c>
      <c r="J398" s="68" t="s">
        <v>1206</v>
      </c>
      <c r="K398" s="69" t="s">
        <v>1187</v>
      </c>
      <c r="L398" s="37" t="s">
        <v>3609</v>
      </c>
      <c r="M398" s="138">
        <v>4</v>
      </c>
      <c r="N398" s="10">
        <v>6</v>
      </c>
      <c r="O398" s="207">
        <v>248.4</v>
      </c>
      <c r="P398" s="207">
        <v>78.900000000000006</v>
      </c>
      <c r="Q398" s="207">
        <v>75.400000000000006</v>
      </c>
      <c r="R398" s="207">
        <v>163</v>
      </c>
      <c r="S398" s="207">
        <v>67</v>
      </c>
      <c r="T398" s="207">
        <v>67</v>
      </c>
      <c r="U398" s="207"/>
      <c r="V398" s="207"/>
      <c r="W398" s="207"/>
      <c r="X398" s="207">
        <v>51.2</v>
      </c>
      <c r="Y398" s="116"/>
      <c r="Z398" s="207"/>
      <c r="AA398" s="207"/>
      <c r="AB398" s="207"/>
      <c r="AC398" s="10">
        <v>5849</v>
      </c>
      <c r="AD398" s="10">
        <v>8200</v>
      </c>
      <c r="AE398" s="10">
        <v>2290</v>
      </c>
      <c r="AF398" s="27">
        <v>9300</v>
      </c>
      <c r="AG398" s="39" t="s">
        <v>184</v>
      </c>
      <c r="AH398" s="205">
        <v>5.4</v>
      </c>
      <c r="AI398" s="11">
        <v>300</v>
      </c>
      <c r="AJ398" s="11">
        <v>5000</v>
      </c>
      <c r="AK398" s="11">
        <v>365</v>
      </c>
      <c r="AL398" s="11">
        <v>3750</v>
      </c>
      <c r="AM398" s="11">
        <v>24</v>
      </c>
      <c r="AN398" s="11" t="s">
        <v>99</v>
      </c>
      <c r="AO398" s="11" t="s">
        <v>100</v>
      </c>
      <c r="AP398" s="14" t="s">
        <v>133</v>
      </c>
      <c r="AQ398" s="49" t="s">
        <v>97</v>
      </c>
      <c r="AR398" s="40" t="s">
        <v>92</v>
      </c>
      <c r="AS398" s="301" t="s">
        <v>93</v>
      </c>
      <c r="AT398" s="12">
        <v>27</v>
      </c>
      <c r="AU398" s="12">
        <v>14</v>
      </c>
      <c r="AV398" s="12" t="s">
        <v>3815</v>
      </c>
      <c r="AW398" s="30" t="s">
        <v>3934</v>
      </c>
      <c r="AX398" s="12"/>
      <c r="AY398" s="12"/>
      <c r="AZ398" s="12"/>
      <c r="BA398" s="12"/>
      <c r="BB398" s="12"/>
      <c r="BC398" s="12"/>
      <c r="BD398" s="209">
        <v>40.9</v>
      </c>
      <c r="BE398" s="210">
        <v>66.5</v>
      </c>
      <c r="BF398" s="210">
        <v>41.3</v>
      </c>
      <c r="BG398" s="210">
        <v>66.8</v>
      </c>
      <c r="BH398" s="210">
        <v>39.6</v>
      </c>
      <c r="BI398" s="210"/>
      <c r="BJ398" s="210">
        <v>32.700000000000003</v>
      </c>
      <c r="BK398" s="211">
        <v>66.7</v>
      </c>
      <c r="BL398" s="36" t="s">
        <v>264</v>
      </c>
      <c r="BM398" s="8" t="s">
        <v>264</v>
      </c>
      <c r="BN398" s="8" t="s">
        <v>264</v>
      </c>
      <c r="BO398" s="8" t="s">
        <v>2772</v>
      </c>
      <c r="BP398" s="334" t="s">
        <v>3351</v>
      </c>
      <c r="BQ398" s="300" t="s">
        <v>2543</v>
      </c>
      <c r="BR398" s="300" t="s">
        <v>3006</v>
      </c>
      <c r="BS398" s="300"/>
      <c r="BT398" s="349" t="s">
        <v>2966</v>
      </c>
      <c r="BU398" s="337"/>
      <c r="BV398" s="337"/>
      <c r="BW398" s="337"/>
      <c r="BX398" s="337"/>
      <c r="BY398" s="338"/>
      <c r="BZ398" s="338" t="s">
        <v>2466</v>
      </c>
      <c r="CA398" s="338" t="s">
        <v>2465</v>
      </c>
      <c r="CB398" s="348"/>
      <c r="CC398" s="339"/>
      <c r="CD398" s="339"/>
      <c r="CE398" s="339"/>
      <c r="CF398" s="339"/>
      <c r="CG398" s="339"/>
      <c r="CH398" s="347"/>
      <c r="CI398" s="340"/>
      <c r="CJ398" s="340"/>
      <c r="CK398" s="340"/>
      <c r="CL398" s="340"/>
      <c r="CM398" s="340"/>
      <c r="CN398" s="340"/>
      <c r="CO398" s="340"/>
      <c r="CP398" s="340"/>
      <c r="CQ398" s="52" t="s">
        <v>1034</v>
      </c>
      <c r="CR398" s="9" t="s">
        <v>1145</v>
      </c>
      <c r="CS398" s="9" t="s">
        <v>1188</v>
      </c>
      <c r="CT398" s="22" t="s">
        <v>924</v>
      </c>
      <c r="CU398" s="54" t="s">
        <v>970</v>
      </c>
      <c r="CV398" s="68" t="s">
        <v>130</v>
      </c>
      <c r="CW398" s="68" t="s">
        <v>938</v>
      </c>
      <c r="CX398" s="68" t="s">
        <v>916</v>
      </c>
      <c r="CY398" s="68" t="s">
        <v>1140</v>
      </c>
      <c r="CZ398" s="68" t="s">
        <v>986</v>
      </c>
      <c r="DA398" s="68"/>
      <c r="DB398" s="68" t="s">
        <v>951</v>
      </c>
      <c r="DC398" s="56" t="s">
        <v>129</v>
      </c>
      <c r="DD398" s="13"/>
      <c r="DE398" s="13" t="s">
        <v>956</v>
      </c>
      <c r="DF398" s="13" t="s">
        <v>1120</v>
      </c>
      <c r="DG398" s="13"/>
      <c r="DH398" s="47" t="s">
        <v>141</v>
      </c>
      <c r="DI398" s="60" t="s">
        <v>1207</v>
      </c>
      <c r="DJ398" s="64"/>
      <c r="DK398" s="301"/>
      <c r="DL398" s="301"/>
      <c r="DM398" s="302"/>
      <c r="DN398" s="67" t="s">
        <v>187</v>
      </c>
      <c r="DO398" s="15" t="s">
        <v>188</v>
      </c>
      <c r="DP398" s="15" t="s">
        <v>934</v>
      </c>
      <c r="DQ398" s="15" t="s">
        <v>3756</v>
      </c>
      <c r="DR398" s="2"/>
    </row>
    <row r="399" spans="2:122">
      <c r="B399" s="299">
        <v>100447769</v>
      </c>
      <c r="C399" s="9" t="s">
        <v>1007</v>
      </c>
      <c r="D399" s="9" t="s">
        <v>1029</v>
      </c>
      <c r="E399" s="8">
        <v>2005</v>
      </c>
      <c r="F399" s="9" t="s">
        <v>3640</v>
      </c>
      <c r="G399" s="22" t="s">
        <v>1146</v>
      </c>
      <c r="H399" s="304">
        <v>25560</v>
      </c>
      <c r="I399" s="305">
        <v>22272</v>
      </c>
      <c r="J399" s="68" t="s">
        <v>1192</v>
      </c>
      <c r="K399" s="69" t="s">
        <v>1122</v>
      </c>
      <c r="L399" s="37" t="s">
        <v>3609</v>
      </c>
      <c r="M399" s="138">
        <v>4</v>
      </c>
      <c r="N399" s="10">
        <v>6</v>
      </c>
      <c r="O399" s="207">
        <v>217.8</v>
      </c>
      <c r="P399" s="207">
        <v>78.900000000000006</v>
      </c>
      <c r="Q399" s="207">
        <v>76.5</v>
      </c>
      <c r="R399" s="207">
        <v>132.5</v>
      </c>
      <c r="S399" s="207">
        <v>67</v>
      </c>
      <c r="T399" s="207">
        <v>67</v>
      </c>
      <c r="U399" s="207"/>
      <c r="V399" s="207"/>
      <c r="W399" s="207"/>
      <c r="X399" s="207">
        <v>43.6</v>
      </c>
      <c r="Y399" s="116"/>
      <c r="Z399" s="207"/>
      <c r="AA399" s="207"/>
      <c r="AB399" s="207"/>
      <c r="AC399" s="10">
        <v>4979</v>
      </c>
      <c r="AD399" s="10">
        <v>6650</v>
      </c>
      <c r="AE399" s="10">
        <v>1620</v>
      </c>
      <c r="AF399" s="27">
        <v>6300</v>
      </c>
      <c r="AG399" s="39" t="s">
        <v>184</v>
      </c>
      <c r="AH399" s="205">
        <v>4.5999999999999996</v>
      </c>
      <c r="AI399" s="11">
        <v>231</v>
      </c>
      <c r="AJ399" s="11">
        <v>4750</v>
      </c>
      <c r="AK399" s="11">
        <v>293</v>
      </c>
      <c r="AL399" s="11">
        <v>3500</v>
      </c>
      <c r="AM399" s="11">
        <v>16</v>
      </c>
      <c r="AN399" s="11"/>
      <c r="AO399" s="11" t="s">
        <v>100</v>
      </c>
      <c r="AP399" s="14" t="s">
        <v>146</v>
      </c>
      <c r="AQ399" s="49" t="s">
        <v>97</v>
      </c>
      <c r="AR399" s="40" t="s">
        <v>92</v>
      </c>
      <c r="AS399" s="301" t="s">
        <v>93</v>
      </c>
      <c r="AT399" s="12">
        <v>27</v>
      </c>
      <c r="AU399" s="12">
        <v>15</v>
      </c>
      <c r="AV399" s="12" t="s">
        <v>3814</v>
      </c>
      <c r="AW399" s="30" t="s">
        <v>3977</v>
      </c>
      <c r="AX399" s="12"/>
      <c r="AY399" s="12"/>
      <c r="AZ399" s="12"/>
      <c r="BA399" s="12"/>
      <c r="BB399" s="12"/>
      <c r="BC399" s="12"/>
      <c r="BD399" s="209">
        <v>40.9</v>
      </c>
      <c r="BE399" s="210">
        <v>65.8</v>
      </c>
      <c r="BF399" s="210">
        <v>41.3</v>
      </c>
      <c r="BG399" s="210">
        <v>66.8</v>
      </c>
      <c r="BH399" s="210">
        <v>39.6</v>
      </c>
      <c r="BI399" s="210"/>
      <c r="BJ399" s="210">
        <v>32.700000000000003</v>
      </c>
      <c r="BK399" s="211">
        <v>66.7</v>
      </c>
      <c r="BL399" s="36" t="s">
        <v>264</v>
      </c>
      <c r="BM399" s="8" t="s">
        <v>264</v>
      </c>
      <c r="BN399" s="8" t="s">
        <v>264</v>
      </c>
      <c r="BO399" s="8" t="s">
        <v>2772</v>
      </c>
      <c r="BP399" s="334" t="s">
        <v>3352</v>
      </c>
      <c r="BQ399" s="300" t="s">
        <v>2543</v>
      </c>
      <c r="BR399" s="300" t="s">
        <v>3006</v>
      </c>
      <c r="BS399" s="300"/>
      <c r="BT399" s="349" t="s">
        <v>2966</v>
      </c>
      <c r="BU399" s="337"/>
      <c r="BV399" s="337"/>
      <c r="BW399" s="337"/>
      <c r="BX399" s="337"/>
      <c r="BY399" s="338"/>
      <c r="BZ399" s="338" t="s">
        <v>2466</v>
      </c>
      <c r="CA399" s="338" t="s">
        <v>2465</v>
      </c>
      <c r="CB399" s="348"/>
      <c r="CC399" s="339"/>
      <c r="CD399" s="339"/>
      <c r="CE399" s="339"/>
      <c r="CF399" s="339"/>
      <c r="CG399" s="339"/>
      <c r="CH399" s="347"/>
      <c r="CI399" s="340"/>
      <c r="CJ399" s="340"/>
      <c r="CK399" s="340"/>
      <c r="CL399" s="340"/>
      <c r="CM399" s="340"/>
      <c r="CN399" s="340"/>
      <c r="CO399" s="340"/>
      <c r="CP399" s="340"/>
      <c r="CQ399" s="52" t="s">
        <v>1147</v>
      </c>
      <c r="CR399" s="9" t="s">
        <v>1148</v>
      </c>
      <c r="CS399" s="9" t="s">
        <v>1188</v>
      </c>
      <c r="CT399" s="22" t="s">
        <v>924</v>
      </c>
      <c r="CU399" s="54" t="s">
        <v>970</v>
      </c>
      <c r="CV399" s="68" t="s">
        <v>130</v>
      </c>
      <c r="CW399" s="68" t="s">
        <v>938</v>
      </c>
      <c r="CX399" s="68" t="s">
        <v>916</v>
      </c>
      <c r="CY399" s="68" t="s">
        <v>1140</v>
      </c>
      <c r="CZ399" s="68" t="s">
        <v>986</v>
      </c>
      <c r="DA399" s="68"/>
      <c r="DB399" s="68" t="s">
        <v>942</v>
      </c>
      <c r="DC399" s="56" t="s">
        <v>129</v>
      </c>
      <c r="DD399" s="13"/>
      <c r="DE399" s="13" t="s">
        <v>957</v>
      </c>
      <c r="DF399" s="13" t="s">
        <v>1123</v>
      </c>
      <c r="DG399" s="13"/>
      <c r="DH399" s="47" t="s">
        <v>141</v>
      </c>
      <c r="DI399" s="60" t="s">
        <v>1207</v>
      </c>
      <c r="DJ399" s="64"/>
      <c r="DK399" s="301"/>
      <c r="DL399" s="301"/>
      <c r="DM399" s="302"/>
      <c r="DN399" s="67" t="s">
        <v>187</v>
      </c>
      <c r="DO399" s="15" t="s">
        <v>188</v>
      </c>
      <c r="DP399" s="15" t="s">
        <v>934</v>
      </c>
      <c r="DQ399" s="15" t="s">
        <v>3756</v>
      </c>
      <c r="DR399" s="2"/>
    </row>
    <row r="400" spans="2:122">
      <c r="B400" s="299">
        <v>100447774</v>
      </c>
      <c r="C400" s="9" t="s">
        <v>1007</v>
      </c>
      <c r="D400" s="9" t="s">
        <v>1029</v>
      </c>
      <c r="E400" s="8">
        <v>2005</v>
      </c>
      <c r="F400" s="9" t="s">
        <v>3640</v>
      </c>
      <c r="G400" s="22" t="s">
        <v>1149</v>
      </c>
      <c r="H400" s="304">
        <v>25865</v>
      </c>
      <c r="I400" s="305">
        <v>22531</v>
      </c>
      <c r="J400" s="68" t="s">
        <v>1192</v>
      </c>
      <c r="K400" s="69" t="s">
        <v>1122</v>
      </c>
      <c r="L400" s="37" t="s">
        <v>3609</v>
      </c>
      <c r="M400" s="138">
        <v>4</v>
      </c>
      <c r="N400" s="10">
        <v>6</v>
      </c>
      <c r="O400" s="207">
        <v>229.8</v>
      </c>
      <c r="P400" s="207">
        <v>78.900000000000006</v>
      </c>
      <c r="Q400" s="207">
        <v>75.599999999999994</v>
      </c>
      <c r="R400" s="207">
        <v>144.5</v>
      </c>
      <c r="S400" s="207">
        <v>67</v>
      </c>
      <c r="T400" s="207">
        <v>67</v>
      </c>
      <c r="U400" s="207"/>
      <c r="V400" s="207"/>
      <c r="W400" s="207"/>
      <c r="X400" s="207">
        <v>46.4</v>
      </c>
      <c r="Y400" s="116"/>
      <c r="Z400" s="207"/>
      <c r="AA400" s="207"/>
      <c r="AB400" s="207"/>
      <c r="AC400" s="10">
        <v>5065</v>
      </c>
      <c r="AD400" s="10">
        <v>6700</v>
      </c>
      <c r="AE400" s="10">
        <v>1580</v>
      </c>
      <c r="AF400" s="27">
        <v>6400</v>
      </c>
      <c r="AG400" s="39" t="s">
        <v>184</v>
      </c>
      <c r="AH400" s="205">
        <v>4.5999999999999996</v>
      </c>
      <c r="AI400" s="11">
        <v>231</v>
      </c>
      <c r="AJ400" s="11">
        <v>4750</v>
      </c>
      <c r="AK400" s="11">
        <v>293</v>
      </c>
      <c r="AL400" s="11">
        <v>3500</v>
      </c>
      <c r="AM400" s="11">
        <v>16</v>
      </c>
      <c r="AN400" s="11"/>
      <c r="AO400" s="11" t="s">
        <v>100</v>
      </c>
      <c r="AP400" s="14" t="s">
        <v>146</v>
      </c>
      <c r="AQ400" s="49" t="s">
        <v>97</v>
      </c>
      <c r="AR400" s="40" t="s">
        <v>92</v>
      </c>
      <c r="AS400" s="301" t="s">
        <v>93</v>
      </c>
      <c r="AT400" s="12">
        <v>27</v>
      </c>
      <c r="AU400" s="12">
        <v>15</v>
      </c>
      <c r="AV400" s="12" t="s">
        <v>3814</v>
      </c>
      <c r="AW400" s="30" t="s">
        <v>3977</v>
      </c>
      <c r="AX400" s="12"/>
      <c r="AY400" s="12"/>
      <c r="AZ400" s="12"/>
      <c r="BA400" s="12"/>
      <c r="BB400" s="12"/>
      <c r="BC400" s="12"/>
      <c r="BD400" s="209">
        <v>40.9</v>
      </c>
      <c r="BE400" s="210">
        <v>66.5</v>
      </c>
      <c r="BF400" s="210">
        <v>41.3</v>
      </c>
      <c r="BG400" s="210">
        <v>66.8</v>
      </c>
      <c r="BH400" s="210">
        <v>39.6</v>
      </c>
      <c r="BI400" s="210"/>
      <c r="BJ400" s="210">
        <v>32.700000000000003</v>
      </c>
      <c r="BK400" s="211">
        <v>66.7</v>
      </c>
      <c r="BL400" s="36" t="s">
        <v>264</v>
      </c>
      <c r="BM400" s="8" t="s">
        <v>264</v>
      </c>
      <c r="BN400" s="8" t="s">
        <v>264</v>
      </c>
      <c r="BO400" s="8" t="s">
        <v>2772</v>
      </c>
      <c r="BP400" s="334" t="s">
        <v>3353</v>
      </c>
      <c r="BQ400" s="300" t="s">
        <v>2543</v>
      </c>
      <c r="BR400" s="300" t="s">
        <v>3006</v>
      </c>
      <c r="BS400" s="300"/>
      <c r="BT400" s="349" t="s">
        <v>2966</v>
      </c>
      <c r="BU400" s="337"/>
      <c r="BV400" s="337"/>
      <c r="BW400" s="337"/>
      <c r="BX400" s="337"/>
      <c r="BY400" s="338"/>
      <c r="BZ400" s="338" t="s">
        <v>2466</v>
      </c>
      <c r="CA400" s="338" t="s">
        <v>2465</v>
      </c>
      <c r="CB400" s="348"/>
      <c r="CC400" s="339"/>
      <c r="CD400" s="339"/>
      <c r="CE400" s="339"/>
      <c r="CF400" s="339"/>
      <c r="CG400" s="339"/>
      <c r="CH400" s="347"/>
      <c r="CI400" s="340"/>
      <c r="CJ400" s="340"/>
      <c r="CK400" s="340"/>
      <c r="CL400" s="340"/>
      <c r="CM400" s="340"/>
      <c r="CN400" s="340"/>
      <c r="CO400" s="340"/>
      <c r="CP400" s="340"/>
      <c r="CQ400" s="52" t="s">
        <v>1147</v>
      </c>
      <c r="CR400" s="9" t="s">
        <v>1111</v>
      </c>
      <c r="CS400" s="9" t="s">
        <v>1188</v>
      </c>
      <c r="CT400" s="22" t="s">
        <v>924</v>
      </c>
      <c r="CU400" s="54" t="s">
        <v>970</v>
      </c>
      <c r="CV400" s="68" t="s">
        <v>130</v>
      </c>
      <c r="CW400" s="68" t="s">
        <v>938</v>
      </c>
      <c r="CX400" s="68" t="s">
        <v>916</v>
      </c>
      <c r="CY400" s="68" t="s">
        <v>1140</v>
      </c>
      <c r="CZ400" s="68" t="s">
        <v>986</v>
      </c>
      <c r="DA400" s="68"/>
      <c r="DB400" s="68" t="s">
        <v>942</v>
      </c>
      <c r="DC400" s="56" t="s">
        <v>129</v>
      </c>
      <c r="DD400" s="13"/>
      <c r="DE400" s="13" t="s">
        <v>957</v>
      </c>
      <c r="DF400" s="13" t="s">
        <v>1123</v>
      </c>
      <c r="DG400" s="13"/>
      <c r="DH400" s="47" t="s">
        <v>141</v>
      </c>
      <c r="DI400" s="60" t="s">
        <v>1207</v>
      </c>
      <c r="DJ400" s="64"/>
      <c r="DK400" s="301"/>
      <c r="DL400" s="301"/>
      <c r="DM400" s="302"/>
      <c r="DN400" s="67" t="s">
        <v>187</v>
      </c>
      <c r="DO400" s="15" t="s">
        <v>188</v>
      </c>
      <c r="DP400" s="15" t="s">
        <v>934</v>
      </c>
      <c r="DQ400" s="15" t="s">
        <v>3756</v>
      </c>
      <c r="DR400" s="2"/>
    </row>
    <row r="401" spans="2:122">
      <c r="B401" s="299">
        <v>100447775</v>
      </c>
      <c r="C401" s="9" t="s">
        <v>1007</v>
      </c>
      <c r="D401" s="9" t="s">
        <v>1029</v>
      </c>
      <c r="E401" s="8">
        <v>2005</v>
      </c>
      <c r="F401" s="9" t="s">
        <v>3640</v>
      </c>
      <c r="G401" s="22" t="s">
        <v>1150</v>
      </c>
      <c r="H401" s="304">
        <v>26720</v>
      </c>
      <c r="I401" s="305">
        <v>23258</v>
      </c>
      <c r="J401" s="68" t="s">
        <v>1192</v>
      </c>
      <c r="K401" s="69" t="s">
        <v>1122</v>
      </c>
      <c r="L401" s="37" t="s">
        <v>3609</v>
      </c>
      <c r="M401" s="138">
        <v>4</v>
      </c>
      <c r="N401" s="10">
        <v>6</v>
      </c>
      <c r="O401" s="207">
        <v>229.8</v>
      </c>
      <c r="P401" s="207">
        <v>78.900000000000006</v>
      </c>
      <c r="Q401" s="207">
        <v>73.3</v>
      </c>
      <c r="R401" s="207">
        <v>144.5</v>
      </c>
      <c r="S401" s="207">
        <v>67</v>
      </c>
      <c r="T401" s="207">
        <v>67</v>
      </c>
      <c r="U401" s="207"/>
      <c r="V401" s="207"/>
      <c r="W401" s="207"/>
      <c r="X401" s="207">
        <v>46.4</v>
      </c>
      <c r="Y401" s="116"/>
      <c r="Z401" s="207"/>
      <c r="AA401" s="207"/>
      <c r="AB401" s="207"/>
      <c r="AC401" s="10">
        <v>5065</v>
      </c>
      <c r="AD401" s="10">
        <v>6700</v>
      </c>
      <c r="AE401" s="10">
        <v>1580</v>
      </c>
      <c r="AF401" s="27">
        <v>6400</v>
      </c>
      <c r="AG401" s="39" t="s">
        <v>184</v>
      </c>
      <c r="AH401" s="205">
        <v>4.5999999999999996</v>
      </c>
      <c r="AI401" s="11">
        <v>231</v>
      </c>
      <c r="AJ401" s="11">
        <v>4750</v>
      </c>
      <c r="AK401" s="11">
        <v>293</v>
      </c>
      <c r="AL401" s="11">
        <v>3500</v>
      </c>
      <c r="AM401" s="11">
        <v>16</v>
      </c>
      <c r="AN401" s="11"/>
      <c r="AO401" s="11" t="s">
        <v>100</v>
      </c>
      <c r="AP401" s="14" t="s">
        <v>146</v>
      </c>
      <c r="AQ401" s="49" t="s">
        <v>97</v>
      </c>
      <c r="AR401" s="40" t="s">
        <v>92</v>
      </c>
      <c r="AS401" s="301" t="s">
        <v>93</v>
      </c>
      <c r="AT401" s="12">
        <v>27</v>
      </c>
      <c r="AU401" s="12">
        <v>15</v>
      </c>
      <c r="AV401" s="12" t="s">
        <v>3814</v>
      </c>
      <c r="AW401" s="30" t="s">
        <v>3977</v>
      </c>
      <c r="AX401" s="12"/>
      <c r="AY401" s="12"/>
      <c r="AZ401" s="12"/>
      <c r="BA401" s="12"/>
      <c r="BB401" s="12"/>
      <c r="BC401" s="12"/>
      <c r="BD401" s="209">
        <v>40.9</v>
      </c>
      <c r="BE401" s="210">
        <v>66.5</v>
      </c>
      <c r="BF401" s="210">
        <v>41.3</v>
      </c>
      <c r="BG401" s="210">
        <v>66.8</v>
      </c>
      <c r="BH401" s="210">
        <v>39.6</v>
      </c>
      <c r="BI401" s="210"/>
      <c r="BJ401" s="210">
        <v>32.700000000000003</v>
      </c>
      <c r="BK401" s="211">
        <v>66.7</v>
      </c>
      <c r="BL401" s="36" t="s">
        <v>264</v>
      </c>
      <c r="BM401" s="8" t="s">
        <v>264</v>
      </c>
      <c r="BN401" s="8" t="s">
        <v>264</v>
      </c>
      <c r="BO401" s="8" t="s">
        <v>2772</v>
      </c>
      <c r="BP401" s="334" t="s">
        <v>3354</v>
      </c>
      <c r="BQ401" s="300" t="s">
        <v>2543</v>
      </c>
      <c r="BR401" s="300" t="s">
        <v>3006</v>
      </c>
      <c r="BS401" s="300"/>
      <c r="BT401" s="349" t="s">
        <v>2966</v>
      </c>
      <c r="BU401" s="337"/>
      <c r="BV401" s="337"/>
      <c r="BW401" s="337"/>
      <c r="BX401" s="337"/>
      <c r="BY401" s="338"/>
      <c r="BZ401" s="338" t="s">
        <v>2466</v>
      </c>
      <c r="CA401" s="338" t="s">
        <v>2465</v>
      </c>
      <c r="CB401" s="348"/>
      <c r="CC401" s="339"/>
      <c r="CD401" s="339"/>
      <c r="CE401" s="339"/>
      <c r="CF401" s="339"/>
      <c r="CG401" s="339"/>
      <c r="CH401" s="347"/>
      <c r="CI401" s="340"/>
      <c r="CJ401" s="340"/>
      <c r="CK401" s="340"/>
      <c r="CL401" s="340"/>
      <c r="CM401" s="340"/>
      <c r="CN401" s="340"/>
      <c r="CO401" s="340"/>
      <c r="CP401" s="340"/>
      <c r="CQ401" s="52" t="s">
        <v>1147</v>
      </c>
      <c r="CR401" s="9" t="s">
        <v>1111</v>
      </c>
      <c r="CS401" s="9" t="s">
        <v>1188</v>
      </c>
      <c r="CT401" s="22" t="s">
        <v>924</v>
      </c>
      <c r="CU401" s="54" t="s">
        <v>970</v>
      </c>
      <c r="CV401" s="68" t="s">
        <v>130</v>
      </c>
      <c r="CW401" s="68" t="s">
        <v>938</v>
      </c>
      <c r="CX401" s="68" t="s">
        <v>916</v>
      </c>
      <c r="CY401" s="68" t="s">
        <v>1140</v>
      </c>
      <c r="CZ401" s="68" t="s">
        <v>986</v>
      </c>
      <c r="DA401" s="68"/>
      <c r="DB401" s="68" t="s">
        <v>942</v>
      </c>
      <c r="DC401" s="56" t="s">
        <v>129</v>
      </c>
      <c r="DD401" s="13"/>
      <c r="DE401" s="13" t="s">
        <v>957</v>
      </c>
      <c r="DF401" s="13" t="s">
        <v>1123</v>
      </c>
      <c r="DG401" s="13"/>
      <c r="DH401" s="47" t="s">
        <v>141</v>
      </c>
      <c r="DI401" s="60" t="s">
        <v>1207</v>
      </c>
      <c r="DJ401" s="64"/>
      <c r="DK401" s="301"/>
      <c r="DL401" s="301"/>
      <c r="DM401" s="302"/>
      <c r="DN401" s="67" t="s">
        <v>187</v>
      </c>
      <c r="DO401" s="15" t="s">
        <v>188</v>
      </c>
      <c r="DP401" s="15" t="s">
        <v>934</v>
      </c>
      <c r="DQ401" s="15" t="s">
        <v>3756</v>
      </c>
      <c r="DR401" s="2"/>
    </row>
    <row r="402" spans="2:122">
      <c r="B402" s="299">
        <v>100447776</v>
      </c>
      <c r="C402" s="9" t="s">
        <v>1007</v>
      </c>
      <c r="D402" s="9" t="s">
        <v>1029</v>
      </c>
      <c r="E402" s="8">
        <v>2005</v>
      </c>
      <c r="F402" s="9" t="s">
        <v>3640</v>
      </c>
      <c r="G402" s="22" t="s">
        <v>1151</v>
      </c>
      <c r="H402" s="304">
        <v>28715</v>
      </c>
      <c r="I402" s="305">
        <v>24952</v>
      </c>
      <c r="J402" s="68" t="s">
        <v>1192</v>
      </c>
      <c r="K402" s="69" t="s">
        <v>1122</v>
      </c>
      <c r="L402" s="37" t="s">
        <v>3609</v>
      </c>
      <c r="M402" s="138">
        <v>4</v>
      </c>
      <c r="N402" s="10">
        <v>6</v>
      </c>
      <c r="O402" s="207">
        <v>217.8</v>
      </c>
      <c r="P402" s="207">
        <v>78.900000000000006</v>
      </c>
      <c r="Q402" s="207">
        <v>73.5</v>
      </c>
      <c r="R402" s="207">
        <v>132.5</v>
      </c>
      <c r="S402" s="207">
        <v>67</v>
      </c>
      <c r="T402" s="207">
        <v>67</v>
      </c>
      <c r="U402" s="207"/>
      <c r="V402" s="207"/>
      <c r="W402" s="207"/>
      <c r="X402" s="207">
        <v>43.6</v>
      </c>
      <c r="Y402" s="116"/>
      <c r="Z402" s="207"/>
      <c r="AA402" s="207"/>
      <c r="AB402" s="207"/>
      <c r="AC402" s="10">
        <v>4297</v>
      </c>
      <c r="AD402" s="10">
        <v>6900</v>
      </c>
      <c r="AE402" s="10">
        <v>1570</v>
      </c>
      <c r="AF402" s="27">
        <v>6000</v>
      </c>
      <c r="AG402" s="39" t="s">
        <v>184</v>
      </c>
      <c r="AH402" s="205">
        <v>4.5999999999999996</v>
      </c>
      <c r="AI402" s="11">
        <v>231</v>
      </c>
      <c r="AJ402" s="11">
        <v>4750</v>
      </c>
      <c r="AK402" s="11">
        <v>293</v>
      </c>
      <c r="AL402" s="11">
        <v>3500</v>
      </c>
      <c r="AM402" s="11">
        <v>16</v>
      </c>
      <c r="AN402" s="11"/>
      <c r="AO402" s="11" t="s">
        <v>100</v>
      </c>
      <c r="AP402" s="14" t="s">
        <v>133</v>
      </c>
      <c r="AQ402" s="49" t="s">
        <v>97</v>
      </c>
      <c r="AR402" s="40" t="s">
        <v>92</v>
      </c>
      <c r="AS402" s="301" t="s">
        <v>93</v>
      </c>
      <c r="AT402" s="12">
        <v>27</v>
      </c>
      <c r="AU402" s="12">
        <v>14</v>
      </c>
      <c r="AV402" s="12" t="s">
        <v>3925</v>
      </c>
      <c r="AW402" s="30" t="s">
        <v>3932</v>
      </c>
      <c r="AX402" s="12"/>
      <c r="AY402" s="12"/>
      <c r="AZ402" s="12"/>
      <c r="BA402" s="12"/>
      <c r="BB402" s="12"/>
      <c r="BC402" s="12"/>
      <c r="BD402" s="209">
        <v>40.9</v>
      </c>
      <c r="BE402" s="210">
        <v>66.5</v>
      </c>
      <c r="BF402" s="210">
        <v>41.3</v>
      </c>
      <c r="BG402" s="210">
        <v>66.8</v>
      </c>
      <c r="BH402" s="210">
        <v>39.6</v>
      </c>
      <c r="BI402" s="210"/>
      <c r="BJ402" s="210">
        <v>32.700000000000003</v>
      </c>
      <c r="BK402" s="211">
        <v>66.7</v>
      </c>
      <c r="BL402" s="36" t="s">
        <v>264</v>
      </c>
      <c r="BM402" s="8" t="s">
        <v>264</v>
      </c>
      <c r="BN402" s="8" t="s">
        <v>264</v>
      </c>
      <c r="BO402" s="8" t="s">
        <v>2772</v>
      </c>
      <c r="BP402" s="334" t="s">
        <v>3355</v>
      </c>
      <c r="BQ402" s="300" t="s">
        <v>2543</v>
      </c>
      <c r="BR402" s="300" t="s">
        <v>3006</v>
      </c>
      <c r="BS402" s="300"/>
      <c r="BT402" s="349" t="s">
        <v>2966</v>
      </c>
      <c r="BU402" s="337"/>
      <c r="BV402" s="337"/>
      <c r="BW402" s="337"/>
      <c r="BX402" s="337"/>
      <c r="BY402" s="338"/>
      <c r="BZ402" s="338" t="s">
        <v>2466</v>
      </c>
      <c r="CA402" s="338" t="s">
        <v>2465</v>
      </c>
      <c r="CB402" s="348"/>
      <c r="CC402" s="339"/>
      <c r="CD402" s="339"/>
      <c r="CE402" s="339"/>
      <c r="CF402" s="339"/>
      <c r="CG402" s="339"/>
      <c r="CH402" s="347"/>
      <c r="CI402" s="340"/>
      <c r="CJ402" s="340"/>
      <c r="CK402" s="340"/>
      <c r="CL402" s="340"/>
      <c r="CM402" s="340"/>
      <c r="CN402" s="340"/>
      <c r="CO402" s="340"/>
      <c r="CP402" s="340"/>
      <c r="CQ402" s="52" t="s">
        <v>1147</v>
      </c>
      <c r="CR402" s="9" t="s">
        <v>1152</v>
      </c>
      <c r="CS402" s="9" t="s">
        <v>1188</v>
      </c>
      <c r="CT402" s="22" t="s">
        <v>924</v>
      </c>
      <c r="CU402" s="54" t="s">
        <v>970</v>
      </c>
      <c r="CV402" s="68" t="s">
        <v>130</v>
      </c>
      <c r="CW402" s="68" t="s">
        <v>938</v>
      </c>
      <c r="CX402" s="68" t="s">
        <v>916</v>
      </c>
      <c r="CY402" s="68" t="s">
        <v>1140</v>
      </c>
      <c r="CZ402" s="68" t="s">
        <v>986</v>
      </c>
      <c r="DA402" s="68"/>
      <c r="DB402" s="68" t="s">
        <v>942</v>
      </c>
      <c r="DC402" s="56" t="s">
        <v>129</v>
      </c>
      <c r="DD402" s="13"/>
      <c r="DE402" s="13" t="s">
        <v>957</v>
      </c>
      <c r="DF402" s="13" t="s">
        <v>1126</v>
      </c>
      <c r="DG402" s="13"/>
      <c r="DH402" s="47" t="s">
        <v>141</v>
      </c>
      <c r="DI402" s="60" t="s">
        <v>1207</v>
      </c>
      <c r="DJ402" s="64"/>
      <c r="DK402" s="301"/>
      <c r="DL402" s="301"/>
      <c r="DM402" s="302"/>
      <c r="DN402" s="67" t="s">
        <v>187</v>
      </c>
      <c r="DO402" s="15" t="s">
        <v>188</v>
      </c>
      <c r="DP402" s="15" t="s">
        <v>934</v>
      </c>
      <c r="DQ402" s="15" t="s">
        <v>3756</v>
      </c>
      <c r="DR402" s="2"/>
    </row>
    <row r="403" spans="2:122">
      <c r="B403" s="299">
        <v>100447778</v>
      </c>
      <c r="C403" s="9" t="s">
        <v>1007</v>
      </c>
      <c r="D403" s="9" t="s">
        <v>1029</v>
      </c>
      <c r="E403" s="8">
        <v>2005</v>
      </c>
      <c r="F403" s="9" t="s">
        <v>3640</v>
      </c>
      <c r="G403" s="22" t="s">
        <v>1153</v>
      </c>
      <c r="H403" s="304">
        <v>29020</v>
      </c>
      <c r="I403" s="305">
        <v>25213</v>
      </c>
      <c r="J403" s="68" t="s">
        <v>1192</v>
      </c>
      <c r="K403" s="69" t="s">
        <v>1122</v>
      </c>
      <c r="L403" s="37" t="s">
        <v>3609</v>
      </c>
      <c r="M403" s="138">
        <v>4</v>
      </c>
      <c r="N403" s="10">
        <v>6</v>
      </c>
      <c r="O403" s="207">
        <v>229.8</v>
      </c>
      <c r="P403" s="207">
        <v>78.900000000000006</v>
      </c>
      <c r="Q403" s="207">
        <v>75.599999999999994</v>
      </c>
      <c r="R403" s="207">
        <v>144.5</v>
      </c>
      <c r="S403" s="207">
        <v>67</v>
      </c>
      <c r="T403" s="207">
        <v>67</v>
      </c>
      <c r="U403" s="207"/>
      <c r="V403" s="207"/>
      <c r="W403" s="207"/>
      <c r="X403" s="207">
        <v>46.4</v>
      </c>
      <c r="Y403" s="116"/>
      <c r="Z403" s="207"/>
      <c r="AA403" s="207"/>
      <c r="AB403" s="207"/>
      <c r="AC403" s="10">
        <v>5363</v>
      </c>
      <c r="AD403" s="10">
        <v>6950</v>
      </c>
      <c r="AE403" s="10">
        <v>1530</v>
      </c>
      <c r="AF403" s="27">
        <v>6100</v>
      </c>
      <c r="AG403" s="39" t="s">
        <v>184</v>
      </c>
      <c r="AH403" s="205">
        <v>4.5999999999999996</v>
      </c>
      <c r="AI403" s="11">
        <v>231</v>
      </c>
      <c r="AJ403" s="11">
        <v>4750</v>
      </c>
      <c r="AK403" s="11">
        <v>293</v>
      </c>
      <c r="AL403" s="11">
        <v>3500</v>
      </c>
      <c r="AM403" s="11">
        <v>16</v>
      </c>
      <c r="AN403" s="11"/>
      <c r="AO403" s="11" t="s">
        <v>100</v>
      </c>
      <c r="AP403" s="14" t="s">
        <v>133</v>
      </c>
      <c r="AQ403" s="49" t="s">
        <v>97</v>
      </c>
      <c r="AR403" s="40" t="s">
        <v>92</v>
      </c>
      <c r="AS403" s="301" t="s">
        <v>93</v>
      </c>
      <c r="AT403" s="12">
        <v>27</v>
      </c>
      <c r="AU403" s="12">
        <v>14</v>
      </c>
      <c r="AV403" s="12" t="s">
        <v>3925</v>
      </c>
      <c r="AW403" s="30" t="s">
        <v>3932</v>
      </c>
      <c r="AX403" s="12"/>
      <c r="AY403" s="12"/>
      <c r="AZ403" s="12"/>
      <c r="BA403" s="12"/>
      <c r="BB403" s="12"/>
      <c r="BC403" s="12"/>
      <c r="BD403" s="209">
        <v>40.9</v>
      </c>
      <c r="BE403" s="210">
        <v>66.5</v>
      </c>
      <c r="BF403" s="210">
        <v>41.3</v>
      </c>
      <c r="BG403" s="210">
        <v>66.8</v>
      </c>
      <c r="BH403" s="210">
        <v>39.6</v>
      </c>
      <c r="BI403" s="210"/>
      <c r="BJ403" s="210">
        <v>32.700000000000003</v>
      </c>
      <c r="BK403" s="211">
        <v>66.7</v>
      </c>
      <c r="BL403" s="36" t="s">
        <v>264</v>
      </c>
      <c r="BM403" s="8" t="s">
        <v>264</v>
      </c>
      <c r="BN403" s="8" t="s">
        <v>264</v>
      </c>
      <c r="BO403" s="8" t="s">
        <v>2772</v>
      </c>
      <c r="BP403" s="334" t="s">
        <v>3356</v>
      </c>
      <c r="BQ403" s="300" t="s">
        <v>2543</v>
      </c>
      <c r="BR403" s="300" t="s">
        <v>3006</v>
      </c>
      <c r="BS403" s="300"/>
      <c r="BT403" s="349" t="s">
        <v>2966</v>
      </c>
      <c r="BU403" s="337"/>
      <c r="BV403" s="337"/>
      <c r="BW403" s="337"/>
      <c r="BX403" s="337"/>
      <c r="BY403" s="338"/>
      <c r="BZ403" s="338" t="s">
        <v>2466</v>
      </c>
      <c r="CA403" s="338" t="s">
        <v>2465</v>
      </c>
      <c r="CB403" s="348"/>
      <c r="CC403" s="339"/>
      <c r="CD403" s="339"/>
      <c r="CE403" s="339"/>
      <c r="CF403" s="339"/>
      <c r="CG403" s="339"/>
      <c r="CH403" s="347"/>
      <c r="CI403" s="340"/>
      <c r="CJ403" s="340"/>
      <c r="CK403" s="340"/>
      <c r="CL403" s="340"/>
      <c r="CM403" s="340"/>
      <c r="CN403" s="340"/>
      <c r="CO403" s="340"/>
      <c r="CP403" s="340"/>
      <c r="CQ403" s="52" t="s">
        <v>1147</v>
      </c>
      <c r="CR403" s="9" t="s">
        <v>1113</v>
      </c>
      <c r="CS403" s="9" t="s">
        <v>1188</v>
      </c>
      <c r="CT403" s="22" t="s">
        <v>924</v>
      </c>
      <c r="CU403" s="54" t="s">
        <v>970</v>
      </c>
      <c r="CV403" s="68" t="s">
        <v>130</v>
      </c>
      <c r="CW403" s="68" t="s">
        <v>938</v>
      </c>
      <c r="CX403" s="68" t="s">
        <v>916</v>
      </c>
      <c r="CY403" s="68" t="s">
        <v>1140</v>
      </c>
      <c r="CZ403" s="68" t="s">
        <v>986</v>
      </c>
      <c r="DA403" s="68"/>
      <c r="DB403" s="68" t="s">
        <v>942</v>
      </c>
      <c r="DC403" s="56" t="s">
        <v>129</v>
      </c>
      <c r="DD403" s="13"/>
      <c r="DE403" s="13" t="s">
        <v>957</v>
      </c>
      <c r="DF403" s="13" t="s">
        <v>1126</v>
      </c>
      <c r="DG403" s="13"/>
      <c r="DH403" s="47" t="s">
        <v>141</v>
      </c>
      <c r="DI403" s="60" t="s">
        <v>1207</v>
      </c>
      <c r="DJ403" s="64"/>
      <c r="DK403" s="301"/>
      <c r="DL403" s="301"/>
      <c r="DM403" s="302"/>
      <c r="DN403" s="67" t="s">
        <v>187</v>
      </c>
      <c r="DO403" s="15" t="s">
        <v>188</v>
      </c>
      <c r="DP403" s="15" t="s">
        <v>934</v>
      </c>
      <c r="DQ403" s="15" t="s">
        <v>3756</v>
      </c>
      <c r="DR403" s="2"/>
    </row>
    <row r="404" spans="2:122">
      <c r="B404" s="299">
        <v>100447779</v>
      </c>
      <c r="C404" s="9" t="s">
        <v>1007</v>
      </c>
      <c r="D404" s="9" t="s">
        <v>1029</v>
      </c>
      <c r="E404" s="8">
        <v>2005</v>
      </c>
      <c r="F404" s="9" t="s">
        <v>3640</v>
      </c>
      <c r="G404" s="22" t="s">
        <v>1154</v>
      </c>
      <c r="H404" s="304">
        <v>29875</v>
      </c>
      <c r="I404" s="305">
        <v>25938</v>
      </c>
      <c r="J404" s="68" t="s">
        <v>1192</v>
      </c>
      <c r="K404" s="69" t="s">
        <v>1122</v>
      </c>
      <c r="L404" s="37" t="s">
        <v>3609</v>
      </c>
      <c r="M404" s="138">
        <v>4</v>
      </c>
      <c r="N404" s="10">
        <v>6</v>
      </c>
      <c r="O404" s="207">
        <v>229.8</v>
      </c>
      <c r="P404" s="207">
        <v>78.900000000000006</v>
      </c>
      <c r="Q404" s="207">
        <v>75</v>
      </c>
      <c r="R404" s="207">
        <v>144.5</v>
      </c>
      <c r="S404" s="207">
        <v>67</v>
      </c>
      <c r="T404" s="207">
        <v>67</v>
      </c>
      <c r="U404" s="207"/>
      <c r="V404" s="207"/>
      <c r="W404" s="207"/>
      <c r="X404" s="207">
        <v>46.4</v>
      </c>
      <c r="Y404" s="116"/>
      <c r="Z404" s="207"/>
      <c r="AA404" s="207"/>
      <c r="AB404" s="207"/>
      <c r="AC404" s="10">
        <v>5363</v>
      </c>
      <c r="AD404" s="10">
        <v>6950</v>
      </c>
      <c r="AE404" s="10">
        <v>1530</v>
      </c>
      <c r="AF404" s="27">
        <v>6100</v>
      </c>
      <c r="AG404" s="39" t="s">
        <v>184</v>
      </c>
      <c r="AH404" s="205">
        <v>4.5999999999999996</v>
      </c>
      <c r="AI404" s="11">
        <v>231</v>
      </c>
      <c r="AJ404" s="11">
        <v>4750</v>
      </c>
      <c r="AK404" s="11">
        <v>293</v>
      </c>
      <c r="AL404" s="11">
        <v>3500</v>
      </c>
      <c r="AM404" s="11">
        <v>16</v>
      </c>
      <c r="AN404" s="11"/>
      <c r="AO404" s="11" t="s">
        <v>100</v>
      </c>
      <c r="AP404" s="14" t="s">
        <v>133</v>
      </c>
      <c r="AQ404" s="49" t="s">
        <v>97</v>
      </c>
      <c r="AR404" s="40" t="s">
        <v>92</v>
      </c>
      <c r="AS404" s="301" t="s">
        <v>93</v>
      </c>
      <c r="AT404" s="12">
        <v>27</v>
      </c>
      <c r="AU404" s="12">
        <v>14</v>
      </c>
      <c r="AV404" s="12" t="s">
        <v>3925</v>
      </c>
      <c r="AW404" s="30" t="s">
        <v>3932</v>
      </c>
      <c r="AX404" s="12"/>
      <c r="AY404" s="12"/>
      <c r="AZ404" s="12"/>
      <c r="BA404" s="12"/>
      <c r="BB404" s="12"/>
      <c r="BC404" s="12"/>
      <c r="BD404" s="209">
        <v>40.9</v>
      </c>
      <c r="BE404" s="210">
        <v>66.5</v>
      </c>
      <c r="BF404" s="210">
        <v>41.3</v>
      </c>
      <c r="BG404" s="210">
        <v>66.8</v>
      </c>
      <c r="BH404" s="210">
        <v>39.6</v>
      </c>
      <c r="BI404" s="210"/>
      <c r="BJ404" s="210">
        <v>32.700000000000003</v>
      </c>
      <c r="BK404" s="211">
        <v>66.7</v>
      </c>
      <c r="BL404" s="36" t="s">
        <v>264</v>
      </c>
      <c r="BM404" s="8" t="s">
        <v>264</v>
      </c>
      <c r="BN404" s="8" t="s">
        <v>264</v>
      </c>
      <c r="BO404" s="8" t="s">
        <v>2772</v>
      </c>
      <c r="BP404" s="334" t="s">
        <v>3357</v>
      </c>
      <c r="BQ404" s="300" t="s">
        <v>2543</v>
      </c>
      <c r="BR404" s="300" t="s">
        <v>3006</v>
      </c>
      <c r="BS404" s="300"/>
      <c r="BT404" s="349" t="s">
        <v>2966</v>
      </c>
      <c r="BU404" s="337"/>
      <c r="BV404" s="337"/>
      <c r="BW404" s="337"/>
      <c r="BX404" s="337"/>
      <c r="BY404" s="338"/>
      <c r="BZ404" s="338" t="s">
        <v>2466</v>
      </c>
      <c r="CA404" s="338" t="s">
        <v>2465</v>
      </c>
      <c r="CB404" s="348"/>
      <c r="CC404" s="339"/>
      <c r="CD404" s="339"/>
      <c r="CE404" s="339"/>
      <c r="CF404" s="339"/>
      <c r="CG404" s="339"/>
      <c r="CH404" s="347"/>
      <c r="CI404" s="340"/>
      <c r="CJ404" s="340"/>
      <c r="CK404" s="340"/>
      <c r="CL404" s="340"/>
      <c r="CM404" s="340"/>
      <c r="CN404" s="340"/>
      <c r="CO404" s="340"/>
      <c r="CP404" s="340"/>
      <c r="CQ404" s="52" t="s">
        <v>1147</v>
      </c>
      <c r="CR404" s="9" t="s">
        <v>1113</v>
      </c>
      <c r="CS404" s="9" t="s">
        <v>1188</v>
      </c>
      <c r="CT404" s="22" t="s">
        <v>924</v>
      </c>
      <c r="CU404" s="54" t="s">
        <v>970</v>
      </c>
      <c r="CV404" s="68" t="s">
        <v>130</v>
      </c>
      <c r="CW404" s="68" t="s">
        <v>938</v>
      </c>
      <c r="CX404" s="68" t="s">
        <v>916</v>
      </c>
      <c r="CY404" s="68" t="s">
        <v>1140</v>
      </c>
      <c r="CZ404" s="68" t="s">
        <v>986</v>
      </c>
      <c r="DA404" s="68"/>
      <c r="DB404" s="68" t="s">
        <v>942</v>
      </c>
      <c r="DC404" s="56" t="s">
        <v>129</v>
      </c>
      <c r="DD404" s="13"/>
      <c r="DE404" s="13" t="s">
        <v>957</v>
      </c>
      <c r="DF404" s="13" t="s">
        <v>1126</v>
      </c>
      <c r="DG404" s="13"/>
      <c r="DH404" s="47" t="s">
        <v>141</v>
      </c>
      <c r="DI404" s="60" t="s">
        <v>1207</v>
      </c>
      <c r="DJ404" s="64"/>
      <c r="DK404" s="301"/>
      <c r="DL404" s="301"/>
      <c r="DM404" s="302"/>
      <c r="DN404" s="67" t="s">
        <v>187</v>
      </c>
      <c r="DO404" s="15" t="s">
        <v>188</v>
      </c>
      <c r="DP404" s="15" t="s">
        <v>934</v>
      </c>
      <c r="DQ404" s="15" t="s">
        <v>3756</v>
      </c>
      <c r="DR404" s="2"/>
    </row>
    <row r="405" spans="2:122">
      <c r="B405" s="299">
        <v>100447839</v>
      </c>
      <c r="C405" s="9" t="s">
        <v>1007</v>
      </c>
      <c r="D405" s="9" t="s">
        <v>1029</v>
      </c>
      <c r="E405" s="8">
        <v>2005</v>
      </c>
      <c r="F405" s="9" t="s">
        <v>3636</v>
      </c>
      <c r="G405" s="22" t="s">
        <v>1155</v>
      </c>
      <c r="H405" s="304">
        <v>28045</v>
      </c>
      <c r="I405" s="305">
        <v>24383</v>
      </c>
      <c r="J405" s="68" t="s">
        <v>1196</v>
      </c>
      <c r="K405" s="69" t="s">
        <v>1197</v>
      </c>
      <c r="L405" s="37" t="s">
        <v>3609</v>
      </c>
      <c r="M405" s="138">
        <v>4</v>
      </c>
      <c r="N405" s="10">
        <v>6</v>
      </c>
      <c r="O405" s="207">
        <v>217.8</v>
      </c>
      <c r="P405" s="207">
        <v>78.900000000000006</v>
      </c>
      <c r="Q405" s="207">
        <v>76.5</v>
      </c>
      <c r="R405" s="207">
        <v>132.5</v>
      </c>
      <c r="S405" s="207">
        <v>67</v>
      </c>
      <c r="T405" s="207">
        <v>67</v>
      </c>
      <c r="U405" s="207"/>
      <c r="V405" s="207"/>
      <c r="W405" s="207"/>
      <c r="X405" s="207">
        <v>43.6</v>
      </c>
      <c r="Y405" s="116"/>
      <c r="Z405" s="207"/>
      <c r="AA405" s="207"/>
      <c r="AB405" s="207"/>
      <c r="AC405" s="10">
        <v>4979</v>
      </c>
      <c r="AD405" s="10">
        <v>6650</v>
      </c>
      <c r="AE405" s="10">
        <v>1620</v>
      </c>
      <c r="AF405" s="27">
        <v>6300</v>
      </c>
      <c r="AG405" s="39" t="s">
        <v>184</v>
      </c>
      <c r="AH405" s="205">
        <v>4.5999999999999996</v>
      </c>
      <c r="AI405" s="11">
        <v>231</v>
      </c>
      <c r="AJ405" s="11">
        <v>4750</v>
      </c>
      <c r="AK405" s="11">
        <v>293</v>
      </c>
      <c r="AL405" s="11">
        <v>3500</v>
      </c>
      <c r="AM405" s="11">
        <v>16</v>
      </c>
      <c r="AN405" s="11"/>
      <c r="AO405" s="11" t="s">
        <v>100</v>
      </c>
      <c r="AP405" s="14" t="s">
        <v>146</v>
      </c>
      <c r="AQ405" s="49" t="s">
        <v>97</v>
      </c>
      <c r="AR405" s="40" t="s">
        <v>92</v>
      </c>
      <c r="AS405" s="301" t="s">
        <v>93</v>
      </c>
      <c r="AT405" s="12">
        <v>27</v>
      </c>
      <c r="AU405" s="12">
        <v>15</v>
      </c>
      <c r="AV405" s="12" t="s">
        <v>3814</v>
      </c>
      <c r="AW405" s="30" t="s">
        <v>3977</v>
      </c>
      <c r="AX405" s="12"/>
      <c r="AY405" s="12"/>
      <c r="AZ405" s="12"/>
      <c r="BA405" s="12"/>
      <c r="BB405" s="12"/>
      <c r="BC405" s="12"/>
      <c r="BD405" s="209">
        <v>40.9</v>
      </c>
      <c r="BE405" s="210">
        <v>65.8</v>
      </c>
      <c r="BF405" s="210">
        <v>41.3</v>
      </c>
      <c r="BG405" s="210">
        <v>66.8</v>
      </c>
      <c r="BH405" s="210">
        <v>39.6</v>
      </c>
      <c r="BI405" s="210"/>
      <c r="BJ405" s="210">
        <v>32.700000000000003</v>
      </c>
      <c r="BK405" s="211">
        <v>66.7</v>
      </c>
      <c r="BL405" s="36" t="s">
        <v>264</v>
      </c>
      <c r="BM405" s="8" t="s">
        <v>264</v>
      </c>
      <c r="BN405" s="8" t="s">
        <v>264</v>
      </c>
      <c r="BO405" s="8" t="s">
        <v>2772</v>
      </c>
      <c r="BP405" s="334" t="s">
        <v>3358</v>
      </c>
      <c r="BQ405" s="300" t="s">
        <v>2543</v>
      </c>
      <c r="BR405" s="300" t="s">
        <v>3006</v>
      </c>
      <c r="BS405" s="300"/>
      <c r="BT405" s="349" t="s">
        <v>2966</v>
      </c>
      <c r="BU405" s="337"/>
      <c r="BV405" s="337"/>
      <c r="BW405" s="337"/>
      <c r="BX405" s="337"/>
      <c r="BY405" s="338"/>
      <c r="BZ405" s="338" t="s">
        <v>2466</v>
      </c>
      <c r="CA405" s="338" t="s">
        <v>2465</v>
      </c>
      <c r="CB405" s="348"/>
      <c r="CC405" s="339"/>
      <c r="CD405" s="339"/>
      <c r="CE405" s="339"/>
      <c r="CF405" s="339"/>
      <c r="CG405" s="339"/>
      <c r="CH405" s="347"/>
      <c r="CI405" s="340"/>
      <c r="CJ405" s="340"/>
      <c r="CK405" s="340"/>
      <c r="CL405" s="340"/>
      <c r="CM405" s="340"/>
      <c r="CN405" s="340"/>
      <c r="CO405" s="340"/>
      <c r="CP405" s="340"/>
      <c r="CQ405" s="52" t="s">
        <v>1038</v>
      </c>
      <c r="CR405" s="9" t="s">
        <v>1148</v>
      </c>
      <c r="CS405" s="9" t="s">
        <v>1188</v>
      </c>
      <c r="CT405" s="22" t="s">
        <v>924</v>
      </c>
      <c r="CU405" s="54" t="s">
        <v>1128</v>
      </c>
      <c r="CV405" s="68" t="s">
        <v>130</v>
      </c>
      <c r="CW405" s="68" t="s">
        <v>136</v>
      </c>
      <c r="CX405" s="68" t="s">
        <v>203</v>
      </c>
      <c r="CY405" s="68" t="s">
        <v>1026</v>
      </c>
      <c r="CZ405" s="68" t="s">
        <v>950</v>
      </c>
      <c r="DA405" s="68"/>
      <c r="DB405" s="68" t="s">
        <v>942</v>
      </c>
      <c r="DC405" s="56" t="s">
        <v>1013</v>
      </c>
      <c r="DD405" s="13"/>
      <c r="DE405" s="13" t="s">
        <v>946</v>
      </c>
      <c r="DF405" s="13" t="s">
        <v>1129</v>
      </c>
      <c r="DG405" s="13"/>
      <c r="DH405" s="47" t="s">
        <v>141</v>
      </c>
      <c r="DI405" s="60" t="s">
        <v>1208</v>
      </c>
      <c r="DJ405" s="64"/>
      <c r="DK405" s="301"/>
      <c r="DL405" s="301"/>
      <c r="DM405" s="302"/>
      <c r="DN405" s="67" t="s">
        <v>187</v>
      </c>
      <c r="DO405" s="15" t="s">
        <v>188</v>
      </c>
      <c r="DP405" s="15" t="s">
        <v>934</v>
      </c>
      <c r="DQ405" s="15" t="s">
        <v>3756</v>
      </c>
      <c r="DR405" s="2"/>
    </row>
    <row r="406" spans="2:122">
      <c r="B406" s="299">
        <v>100447840</v>
      </c>
      <c r="C406" s="9" t="s">
        <v>1007</v>
      </c>
      <c r="D406" s="9" t="s">
        <v>1029</v>
      </c>
      <c r="E406" s="8">
        <v>2005</v>
      </c>
      <c r="F406" s="9" t="s">
        <v>3636</v>
      </c>
      <c r="G406" s="22" t="s">
        <v>1156</v>
      </c>
      <c r="H406" s="304">
        <v>28350</v>
      </c>
      <c r="I406" s="305">
        <v>24643</v>
      </c>
      <c r="J406" s="68" t="s">
        <v>1196</v>
      </c>
      <c r="K406" s="69" t="s">
        <v>1197</v>
      </c>
      <c r="L406" s="37" t="s">
        <v>3609</v>
      </c>
      <c r="M406" s="138">
        <v>4</v>
      </c>
      <c r="N406" s="10">
        <v>6</v>
      </c>
      <c r="O406" s="207">
        <v>229.8</v>
      </c>
      <c r="P406" s="207">
        <v>78.900000000000006</v>
      </c>
      <c r="Q406" s="207">
        <v>75.599999999999994</v>
      </c>
      <c r="R406" s="207">
        <v>144.5</v>
      </c>
      <c r="S406" s="207">
        <v>67</v>
      </c>
      <c r="T406" s="207">
        <v>67</v>
      </c>
      <c r="U406" s="207">
        <v>8.3000000000000007</v>
      </c>
      <c r="V406" s="207"/>
      <c r="W406" s="207"/>
      <c r="X406" s="207">
        <v>46.4</v>
      </c>
      <c r="Y406" s="116"/>
      <c r="Z406" s="207"/>
      <c r="AA406" s="207"/>
      <c r="AB406" s="207"/>
      <c r="AC406" s="10">
        <v>5065</v>
      </c>
      <c r="AD406" s="10">
        <v>6700</v>
      </c>
      <c r="AE406" s="10">
        <v>1580</v>
      </c>
      <c r="AF406" s="27">
        <v>6400</v>
      </c>
      <c r="AG406" s="39" t="s">
        <v>184</v>
      </c>
      <c r="AH406" s="205">
        <v>4.5999999999999996</v>
      </c>
      <c r="AI406" s="11">
        <v>231</v>
      </c>
      <c r="AJ406" s="11">
        <v>4750</v>
      </c>
      <c r="AK406" s="11">
        <v>293</v>
      </c>
      <c r="AL406" s="11">
        <v>3500</v>
      </c>
      <c r="AM406" s="11">
        <v>16</v>
      </c>
      <c r="AN406" s="11"/>
      <c r="AO406" s="11" t="s">
        <v>100</v>
      </c>
      <c r="AP406" s="14" t="s">
        <v>146</v>
      </c>
      <c r="AQ406" s="49" t="s">
        <v>97</v>
      </c>
      <c r="AR406" s="40" t="s">
        <v>92</v>
      </c>
      <c r="AS406" s="301" t="s">
        <v>93</v>
      </c>
      <c r="AT406" s="12">
        <v>27</v>
      </c>
      <c r="AU406" s="12">
        <v>15</v>
      </c>
      <c r="AV406" s="12" t="s">
        <v>3814</v>
      </c>
      <c r="AW406" s="30" t="s">
        <v>3977</v>
      </c>
      <c r="AX406" s="12"/>
      <c r="AY406" s="12"/>
      <c r="AZ406" s="12"/>
      <c r="BA406" s="12"/>
      <c r="BB406" s="12"/>
      <c r="BC406" s="12"/>
      <c r="BD406" s="209">
        <v>40.9</v>
      </c>
      <c r="BE406" s="210">
        <v>66.5</v>
      </c>
      <c r="BF406" s="210">
        <v>41.3</v>
      </c>
      <c r="BG406" s="210">
        <v>66.8</v>
      </c>
      <c r="BH406" s="210">
        <v>39.6</v>
      </c>
      <c r="BI406" s="210"/>
      <c r="BJ406" s="210">
        <v>32.700000000000003</v>
      </c>
      <c r="BK406" s="211">
        <v>66.7</v>
      </c>
      <c r="BL406" s="36" t="s">
        <v>264</v>
      </c>
      <c r="BM406" s="8" t="s">
        <v>264</v>
      </c>
      <c r="BN406" s="8" t="s">
        <v>264</v>
      </c>
      <c r="BO406" s="8" t="s">
        <v>2772</v>
      </c>
      <c r="BP406" s="334" t="s">
        <v>3359</v>
      </c>
      <c r="BQ406" s="300" t="s">
        <v>2543</v>
      </c>
      <c r="BR406" s="300" t="s">
        <v>3006</v>
      </c>
      <c r="BS406" s="300"/>
      <c r="BT406" s="349" t="s">
        <v>2966</v>
      </c>
      <c r="BU406" s="337"/>
      <c r="BV406" s="337"/>
      <c r="BW406" s="337"/>
      <c r="BX406" s="337"/>
      <c r="BY406" s="338"/>
      <c r="BZ406" s="338" t="s">
        <v>2466</v>
      </c>
      <c r="CA406" s="338" t="s">
        <v>2465</v>
      </c>
      <c r="CB406" s="348"/>
      <c r="CC406" s="339"/>
      <c r="CD406" s="339"/>
      <c r="CE406" s="339"/>
      <c r="CF406" s="339"/>
      <c r="CG406" s="339"/>
      <c r="CH406" s="347"/>
      <c r="CI406" s="340"/>
      <c r="CJ406" s="340"/>
      <c r="CK406" s="340"/>
      <c r="CL406" s="340"/>
      <c r="CM406" s="340"/>
      <c r="CN406" s="340"/>
      <c r="CO406" s="340"/>
      <c r="CP406" s="340"/>
      <c r="CQ406" s="52" t="s">
        <v>1038</v>
      </c>
      <c r="CR406" s="9" t="s">
        <v>1111</v>
      </c>
      <c r="CS406" s="9" t="s">
        <v>1188</v>
      </c>
      <c r="CT406" s="22" t="s">
        <v>924</v>
      </c>
      <c r="CU406" s="54" t="s">
        <v>1128</v>
      </c>
      <c r="CV406" s="68" t="s">
        <v>130</v>
      </c>
      <c r="CW406" s="68" t="s">
        <v>136</v>
      </c>
      <c r="CX406" s="68" t="s">
        <v>203</v>
      </c>
      <c r="CY406" s="68" t="s">
        <v>1026</v>
      </c>
      <c r="CZ406" s="68" t="s">
        <v>950</v>
      </c>
      <c r="DA406" s="68"/>
      <c r="DB406" s="68" t="s">
        <v>942</v>
      </c>
      <c r="DC406" s="56" t="s">
        <v>1013</v>
      </c>
      <c r="DD406" s="13"/>
      <c r="DE406" s="13" t="s">
        <v>946</v>
      </c>
      <c r="DF406" s="13" t="s">
        <v>1129</v>
      </c>
      <c r="DG406" s="13"/>
      <c r="DH406" s="47" t="s">
        <v>141</v>
      </c>
      <c r="DI406" s="60" t="s">
        <v>1208</v>
      </c>
      <c r="DJ406" s="64"/>
      <c r="DK406" s="301"/>
      <c r="DL406" s="301"/>
      <c r="DM406" s="302"/>
      <c r="DN406" s="67" t="s">
        <v>187</v>
      </c>
      <c r="DO406" s="15" t="s">
        <v>188</v>
      </c>
      <c r="DP406" s="15" t="s">
        <v>934</v>
      </c>
      <c r="DQ406" s="15" t="s">
        <v>3756</v>
      </c>
      <c r="DR406" s="2"/>
    </row>
    <row r="407" spans="2:122">
      <c r="B407" s="299">
        <v>100447842</v>
      </c>
      <c r="C407" s="9" t="s">
        <v>1007</v>
      </c>
      <c r="D407" s="9" t="s">
        <v>1029</v>
      </c>
      <c r="E407" s="8">
        <v>2005</v>
      </c>
      <c r="F407" s="9" t="s">
        <v>3636</v>
      </c>
      <c r="G407" s="22" t="s">
        <v>1157</v>
      </c>
      <c r="H407" s="304">
        <v>28655</v>
      </c>
      <c r="I407" s="305">
        <v>24902</v>
      </c>
      <c r="J407" s="68" t="s">
        <v>1196</v>
      </c>
      <c r="K407" s="69" t="s">
        <v>1197</v>
      </c>
      <c r="L407" s="37" t="s">
        <v>3609</v>
      </c>
      <c r="M407" s="138">
        <v>4</v>
      </c>
      <c r="N407" s="10">
        <v>6</v>
      </c>
      <c r="O407" s="207">
        <v>248.4</v>
      </c>
      <c r="P407" s="207">
        <v>78.900000000000006</v>
      </c>
      <c r="Q407" s="207">
        <v>73.400000000000006</v>
      </c>
      <c r="R407" s="207">
        <v>163</v>
      </c>
      <c r="S407" s="207">
        <v>67</v>
      </c>
      <c r="T407" s="207">
        <v>67</v>
      </c>
      <c r="U407" s="207"/>
      <c r="V407" s="207"/>
      <c r="W407" s="207"/>
      <c r="X407" s="207">
        <v>51.2</v>
      </c>
      <c r="Y407" s="116"/>
      <c r="Z407" s="207"/>
      <c r="AA407" s="207"/>
      <c r="AB407" s="207"/>
      <c r="AC407" s="10">
        <v>5501</v>
      </c>
      <c r="AD407" s="10">
        <v>8200</v>
      </c>
      <c r="AE407" s="10">
        <v>2640</v>
      </c>
      <c r="AF407" s="27">
        <v>9500</v>
      </c>
      <c r="AG407" s="39" t="s">
        <v>184</v>
      </c>
      <c r="AH407" s="205">
        <v>5.4</v>
      </c>
      <c r="AI407" s="11">
        <v>300</v>
      </c>
      <c r="AJ407" s="11">
        <v>5000</v>
      </c>
      <c r="AK407" s="11">
        <v>365</v>
      </c>
      <c r="AL407" s="11">
        <v>3750</v>
      </c>
      <c r="AM407" s="11">
        <v>24</v>
      </c>
      <c r="AN407" s="11" t="s">
        <v>99</v>
      </c>
      <c r="AO407" s="11" t="s">
        <v>100</v>
      </c>
      <c r="AP407" s="14" t="s">
        <v>146</v>
      </c>
      <c r="AQ407" s="49" t="s">
        <v>97</v>
      </c>
      <c r="AR407" s="40" t="s">
        <v>92</v>
      </c>
      <c r="AS407" s="301" t="s">
        <v>93</v>
      </c>
      <c r="AT407" s="12">
        <v>27</v>
      </c>
      <c r="AU407" s="12">
        <v>15</v>
      </c>
      <c r="AV407" s="12" t="s">
        <v>3815</v>
      </c>
      <c r="AW407" s="30" t="s">
        <v>3934</v>
      </c>
      <c r="AX407" s="12"/>
      <c r="AY407" s="12"/>
      <c r="AZ407" s="12"/>
      <c r="BA407" s="12"/>
      <c r="BB407" s="12"/>
      <c r="BC407" s="12"/>
      <c r="BD407" s="209">
        <v>40.9</v>
      </c>
      <c r="BE407" s="210">
        <v>66.5</v>
      </c>
      <c r="BF407" s="210">
        <v>41.3</v>
      </c>
      <c r="BG407" s="210">
        <v>66.8</v>
      </c>
      <c r="BH407" s="210">
        <v>39.6</v>
      </c>
      <c r="BI407" s="210"/>
      <c r="BJ407" s="210">
        <v>32.700000000000003</v>
      </c>
      <c r="BK407" s="211">
        <v>66.7</v>
      </c>
      <c r="BL407" s="36" t="s">
        <v>264</v>
      </c>
      <c r="BM407" s="8" t="s">
        <v>264</v>
      </c>
      <c r="BN407" s="8" t="s">
        <v>264</v>
      </c>
      <c r="BO407" s="8" t="s">
        <v>2772</v>
      </c>
      <c r="BP407" s="334" t="s">
        <v>3360</v>
      </c>
      <c r="BQ407" s="300" t="s">
        <v>2543</v>
      </c>
      <c r="BR407" s="300" t="s">
        <v>3006</v>
      </c>
      <c r="BS407" s="300"/>
      <c r="BT407" s="349" t="s">
        <v>2966</v>
      </c>
      <c r="BU407" s="337"/>
      <c r="BV407" s="337"/>
      <c r="BW407" s="337"/>
      <c r="BX407" s="337"/>
      <c r="BY407" s="338"/>
      <c r="BZ407" s="338" t="s">
        <v>2466</v>
      </c>
      <c r="CA407" s="338" t="s">
        <v>2465</v>
      </c>
      <c r="CB407" s="348"/>
      <c r="CC407" s="339"/>
      <c r="CD407" s="339"/>
      <c r="CE407" s="339"/>
      <c r="CF407" s="339"/>
      <c r="CG407" s="339"/>
      <c r="CH407" s="347"/>
      <c r="CI407" s="340"/>
      <c r="CJ407" s="340"/>
      <c r="CK407" s="340"/>
      <c r="CL407" s="340"/>
      <c r="CM407" s="340"/>
      <c r="CN407" s="340"/>
      <c r="CO407" s="340"/>
      <c r="CP407" s="340"/>
      <c r="CQ407" s="52" t="s">
        <v>1038</v>
      </c>
      <c r="CR407" s="9" t="s">
        <v>1142</v>
      </c>
      <c r="CS407" s="9" t="s">
        <v>1188</v>
      </c>
      <c r="CT407" s="22" t="s">
        <v>924</v>
      </c>
      <c r="CU407" s="54" t="s">
        <v>1128</v>
      </c>
      <c r="CV407" s="68" t="s">
        <v>130</v>
      </c>
      <c r="CW407" s="68" t="s">
        <v>136</v>
      </c>
      <c r="CX407" s="68" t="s">
        <v>203</v>
      </c>
      <c r="CY407" s="68" t="s">
        <v>1026</v>
      </c>
      <c r="CZ407" s="68" t="s">
        <v>950</v>
      </c>
      <c r="DA407" s="68"/>
      <c r="DB407" s="68" t="s">
        <v>942</v>
      </c>
      <c r="DC407" s="56" t="s">
        <v>1013</v>
      </c>
      <c r="DD407" s="13"/>
      <c r="DE407" s="13" t="s">
        <v>946</v>
      </c>
      <c r="DF407" s="13" t="s">
        <v>1129</v>
      </c>
      <c r="DG407" s="13"/>
      <c r="DH407" s="47" t="s">
        <v>141</v>
      </c>
      <c r="DI407" s="60" t="s">
        <v>1208</v>
      </c>
      <c r="DJ407" s="64"/>
      <c r="DK407" s="301"/>
      <c r="DL407" s="301"/>
      <c r="DM407" s="302"/>
      <c r="DN407" s="67" t="s">
        <v>187</v>
      </c>
      <c r="DO407" s="15" t="s">
        <v>188</v>
      </c>
      <c r="DP407" s="15" t="s">
        <v>934</v>
      </c>
      <c r="DQ407" s="15" t="s">
        <v>3756</v>
      </c>
      <c r="DR407" s="2"/>
    </row>
    <row r="408" spans="2:122">
      <c r="B408" s="299">
        <v>100447841</v>
      </c>
      <c r="C408" s="9" t="s">
        <v>1007</v>
      </c>
      <c r="D408" s="9" t="s">
        <v>1029</v>
      </c>
      <c r="E408" s="8">
        <v>2005</v>
      </c>
      <c r="F408" s="9" t="s">
        <v>3636</v>
      </c>
      <c r="G408" s="22" t="s">
        <v>1158</v>
      </c>
      <c r="H408" s="304">
        <v>29205</v>
      </c>
      <c r="I408" s="305">
        <v>25370</v>
      </c>
      <c r="J408" s="68" t="s">
        <v>1196</v>
      </c>
      <c r="K408" s="69" t="s">
        <v>1197</v>
      </c>
      <c r="L408" s="37" t="s">
        <v>3609</v>
      </c>
      <c r="M408" s="138">
        <v>4</v>
      </c>
      <c r="N408" s="10">
        <v>6</v>
      </c>
      <c r="O408" s="207">
        <v>229.8</v>
      </c>
      <c r="P408" s="207">
        <v>78.900000000000006</v>
      </c>
      <c r="Q408" s="207">
        <v>73.5</v>
      </c>
      <c r="R408" s="207">
        <v>144.5</v>
      </c>
      <c r="S408" s="207">
        <v>67</v>
      </c>
      <c r="T408" s="207">
        <v>67</v>
      </c>
      <c r="U408" s="207"/>
      <c r="V408" s="207"/>
      <c r="W408" s="207"/>
      <c r="X408" s="207">
        <v>46.4</v>
      </c>
      <c r="Y408" s="116"/>
      <c r="Z408" s="207"/>
      <c r="AA408" s="207"/>
      <c r="AB408" s="207"/>
      <c r="AC408" s="10">
        <v>5065</v>
      </c>
      <c r="AD408" s="10">
        <v>6700</v>
      </c>
      <c r="AE408" s="10">
        <v>1580</v>
      </c>
      <c r="AF408" s="27">
        <v>6400</v>
      </c>
      <c r="AG408" s="39" t="s">
        <v>184</v>
      </c>
      <c r="AH408" s="205">
        <v>4.5999999999999996</v>
      </c>
      <c r="AI408" s="11">
        <v>231</v>
      </c>
      <c r="AJ408" s="11">
        <v>4750</v>
      </c>
      <c r="AK408" s="11">
        <v>293</v>
      </c>
      <c r="AL408" s="11">
        <v>3500</v>
      </c>
      <c r="AM408" s="11">
        <v>16</v>
      </c>
      <c r="AN408" s="11"/>
      <c r="AO408" s="11" t="s">
        <v>100</v>
      </c>
      <c r="AP408" s="14" t="s">
        <v>146</v>
      </c>
      <c r="AQ408" s="49" t="s">
        <v>97</v>
      </c>
      <c r="AR408" s="40" t="s">
        <v>92</v>
      </c>
      <c r="AS408" s="301" t="s">
        <v>93</v>
      </c>
      <c r="AT408" s="12">
        <v>27</v>
      </c>
      <c r="AU408" s="12">
        <v>15</v>
      </c>
      <c r="AV408" s="12" t="s">
        <v>3814</v>
      </c>
      <c r="AW408" s="30" t="s">
        <v>3977</v>
      </c>
      <c r="AX408" s="12"/>
      <c r="AY408" s="12"/>
      <c r="AZ408" s="12"/>
      <c r="BA408" s="12"/>
      <c r="BB408" s="12"/>
      <c r="BC408" s="12"/>
      <c r="BD408" s="209">
        <v>40.9</v>
      </c>
      <c r="BE408" s="210">
        <v>66.5</v>
      </c>
      <c r="BF408" s="210">
        <v>41.3</v>
      </c>
      <c r="BG408" s="210">
        <v>66.8</v>
      </c>
      <c r="BH408" s="210">
        <v>39.6</v>
      </c>
      <c r="BI408" s="210"/>
      <c r="BJ408" s="210">
        <v>32.700000000000003</v>
      </c>
      <c r="BK408" s="211">
        <v>66.7</v>
      </c>
      <c r="BL408" s="36" t="s">
        <v>264</v>
      </c>
      <c r="BM408" s="8" t="s">
        <v>264</v>
      </c>
      <c r="BN408" s="8" t="s">
        <v>264</v>
      </c>
      <c r="BO408" s="8" t="s">
        <v>2772</v>
      </c>
      <c r="BP408" s="334" t="s">
        <v>3361</v>
      </c>
      <c r="BQ408" s="300" t="s">
        <v>2543</v>
      </c>
      <c r="BR408" s="300" t="s">
        <v>3006</v>
      </c>
      <c r="BS408" s="300"/>
      <c r="BT408" s="349" t="s">
        <v>2966</v>
      </c>
      <c r="BU408" s="337"/>
      <c r="BV408" s="337"/>
      <c r="BW408" s="337"/>
      <c r="BX408" s="337"/>
      <c r="BY408" s="338"/>
      <c r="BZ408" s="338" t="s">
        <v>2466</v>
      </c>
      <c r="CA408" s="338" t="s">
        <v>2465</v>
      </c>
      <c r="CB408" s="348"/>
      <c r="CC408" s="339"/>
      <c r="CD408" s="339"/>
      <c r="CE408" s="339"/>
      <c r="CF408" s="339"/>
      <c r="CG408" s="339"/>
      <c r="CH408" s="347"/>
      <c r="CI408" s="340"/>
      <c r="CJ408" s="340"/>
      <c r="CK408" s="340"/>
      <c r="CL408" s="340"/>
      <c r="CM408" s="340"/>
      <c r="CN408" s="340"/>
      <c r="CO408" s="340"/>
      <c r="CP408" s="340"/>
      <c r="CQ408" s="52" t="s">
        <v>1038</v>
      </c>
      <c r="CR408" s="9" t="s">
        <v>1111</v>
      </c>
      <c r="CS408" s="9" t="s">
        <v>1188</v>
      </c>
      <c r="CT408" s="22" t="s">
        <v>924</v>
      </c>
      <c r="CU408" s="54" t="s">
        <v>1128</v>
      </c>
      <c r="CV408" s="68" t="s">
        <v>130</v>
      </c>
      <c r="CW408" s="68" t="s">
        <v>136</v>
      </c>
      <c r="CX408" s="68" t="s">
        <v>203</v>
      </c>
      <c r="CY408" s="68" t="s">
        <v>1026</v>
      </c>
      <c r="CZ408" s="68" t="s">
        <v>950</v>
      </c>
      <c r="DA408" s="68"/>
      <c r="DB408" s="68" t="s">
        <v>942</v>
      </c>
      <c r="DC408" s="56" t="s">
        <v>1013</v>
      </c>
      <c r="DD408" s="13"/>
      <c r="DE408" s="13" t="s">
        <v>946</v>
      </c>
      <c r="DF408" s="13" t="s">
        <v>1129</v>
      </c>
      <c r="DG408" s="13"/>
      <c r="DH408" s="47" t="s">
        <v>141</v>
      </c>
      <c r="DI408" s="60" t="s">
        <v>1208</v>
      </c>
      <c r="DJ408" s="64"/>
      <c r="DK408" s="301"/>
      <c r="DL408" s="301"/>
      <c r="DM408" s="302"/>
      <c r="DN408" s="67" t="s">
        <v>187</v>
      </c>
      <c r="DO408" s="15" t="s">
        <v>188</v>
      </c>
      <c r="DP408" s="15" t="s">
        <v>934</v>
      </c>
      <c r="DQ408" s="15" t="s">
        <v>3756</v>
      </c>
      <c r="DR408" s="2"/>
    </row>
    <row r="409" spans="2:122">
      <c r="B409" s="299">
        <v>100447843</v>
      </c>
      <c r="C409" s="9" t="s">
        <v>1007</v>
      </c>
      <c r="D409" s="9" t="s">
        <v>1029</v>
      </c>
      <c r="E409" s="8">
        <v>2005</v>
      </c>
      <c r="F409" s="9" t="s">
        <v>3636</v>
      </c>
      <c r="G409" s="22" t="s">
        <v>1159</v>
      </c>
      <c r="H409" s="304">
        <v>31080</v>
      </c>
      <c r="I409" s="305">
        <v>26963</v>
      </c>
      <c r="J409" s="68" t="s">
        <v>1196</v>
      </c>
      <c r="K409" s="69" t="s">
        <v>1197</v>
      </c>
      <c r="L409" s="37" t="s">
        <v>3609</v>
      </c>
      <c r="M409" s="138">
        <v>4</v>
      </c>
      <c r="N409" s="10">
        <v>6</v>
      </c>
      <c r="O409" s="207">
        <v>217.8</v>
      </c>
      <c r="P409" s="207">
        <v>78.900000000000006</v>
      </c>
      <c r="Q409" s="207">
        <v>73.5</v>
      </c>
      <c r="R409" s="207">
        <v>132.5</v>
      </c>
      <c r="S409" s="207">
        <v>67</v>
      </c>
      <c r="T409" s="207">
        <v>67</v>
      </c>
      <c r="U409" s="207"/>
      <c r="V409" s="207"/>
      <c r="W409" s="207"/>
      <c r="X409" s="207">
        <v>43.6</v>
      </c>
      <c r="Y409" s="116"/>
      <c r="Z409" s="207"/>
      <c r="AA409" s="207"/>
      <c r="AB409" s="207"/>
      <c r="AC409" s="10">
        <v>4297</v>
      </c>
      <c r="AD409" s="10">
        <v>6900</v>
      </c>
      <c r="AE409" s="10">
        <v>1570</v>
      </c>
      <c r="AF409" s="27">
        <v>6000</v>
      </c>
      <c r="AG409" s="39" t="s">
        <v>184</v>
      </c>
      <c r="AH409" s="205">
        <v>4.5999999999999996</v>
      </c>
      <c r="AI409" s="11">
        <v>231</v>
      </c>
      <c r="AJ409" s="11">
        <v>4750</v>
      </c>
      <c r="AK409" s="11">
        <v>293</v>
      </c>
      <c r="AL409" s="11">
        <v>3500</v>
      </c>
      <c r="AM409" s="11">
        <v>16</v>
      </c>
      <c r="AN409" s="11"/>
      <c r="AO409" s="11" t="s">
        <v>100</v>
      </c>
      <c r="AP409" s="14" t="s">
        <v>133</v>
      </c>
      <c r="AQ409" s="49" t="s">
        <v>97</v>
      </c>
      <c r="AR409" s="40" t="s">
        <v>92</v>
      </c>
      <c r="AS409" s="301" t="s">
        <v>93</v>
      </c>
      <c r="AT409" s="12">
        <v>27</v>
      </c>
      <c r="AU409" s="12">
        <v>14</v>
      </c>
      <c r="AV409" s="12" t="s">
        <v>3925</v>
      </c>
      <c r="AW409" s="30" t="s">
        <v>3932</v>
      </c>
      <c r="AX409" s="12"/>
      <c r="AY409" s="12"/>
      <c r="AZ409" s="12"/>
      <c r="BA409" s="12"/>
      <c r="BB409" s="12"/>
      <c r="BC409" s="12"/>
      <c r="BD409" s="209">
        <v>40.9</v>
      </c>
      <c r="BE409" s="210">
        <v>66.5</v>
      </c>
      <c r="BF409" s="210">
        <v>41.3</v>
      </c>
      <c r="BG409" s="210">
        <v>66.8</v>
      </c>
      <c r="BH409" s="210">
        <v>39.6</v>
      </c>
      <c r="BI409" s="210"/>
      <c r="BJ409" s="210">
        <v>32.700000000000003</v>
      </c>
      <c r="BK409" s="211">
        <v>66.7</v>
      </c>
      <c r="BL409" s="36" t="s">
        <v>264</v>
      </c>
      <c r="BM409" s="8" t="s">
        <v>264</v>
      </c>
      <c r="BN409" s="8" t="s">
        <v>264</v>
      </c>
      <c r="BO409" s="8" t="s">
        <v>2772</v>
      </c>
      <c r="BP409" s="334" t="s">
        <v>3362</v>
      </c>
      <c r="BQ409" s="300" t="s">
        <v>2543</v>
      </c>
      <c r="BR409" s="300" t="s">
        <v>3006</v>
      </c>
      <c r="BS409" s="300"/>
      <c r="BT409" s="349" t="s">
        <v>2966</v>
      </c>
      <c r="BU409" s="337"/>
      <c r="BV409" s="337"/>
      <c r="BW409" s="337"/>
      <c r="BX409" s="337"/>
      <c r="BY409" s="338"/>
      <c r="BZ409" s="338" t="s">
        <v>2466</v>
      </c>
      <c r="CA409" s="338" t="s">
        <v>2465</v>
      </c>
      <c r="CB409" s="348"/>
      <c r="CC409" s="339"/>
      <c r="CD409" s="339"/>
      <c r="CE409" s="339"/>
      <c r="CF409" s="339"/>
      <c r="CG409" s="339"/>
      <c r="CH409" s="347"/>
      <c r="CI409" s="340"/>
      <c r="CJ409" s="340"/>
      <c r="CK409" s="340"/>
      <c r="CL409" s="340"/>
      <c r="CM409" s="340"/>
      <c r="CN409" s="340"/>
      <c r="CO409" s="340"/>
      <c r="CP409" s="340"/>
      <c r="CQ409" s="52" t="s">
        <v>1038</v>
      </c>
      <c r="CR409" s="9" t="s">
        <v>1152</v>
      </c>
      <c r="CS409" s="9" t="s">
        <v>1188</v>
      </c>
      <c r="CT409" s="22" t="s">
        <v>924</v>
      </c>
      <c r="CU409" s="54" t="s">
        <v>1128</v>
      </c>
      <c r="CV409" s="68" t="s">
        <v>130</v>
      </c>
      <c r="CW409" s="68" t="s">
        <v>136</v>
      </c>
      <c r="CX409" s="68" t="s">
        <v>203</v>
      </c>
      <c r="CY409" s="68" t="s">
        <v>1026</v>
      </c>
      <c r="CZ409" s="68" t="s">
        <v>950</v>
      </c>
      <c r="DA409" s="68"/>
      <c r="DB409" s="68" t="s">
        <v>942</v>
      </c>
      <c r="DC409" s="56" t="s">
        <v>1013</v>
      </c>
      <c r="DD409" s="13"/>
      <c r="DE409" s="13" t="s">
        <v>946</v>
      </c>
      <c r="DF409" s="13" t="s">
        <v>1131</v>
      </c>
      <c r="DG409" s="13"/>
      <c r="DH409" s="47" t="s">
        <v>141</v>
      </c>
      <c r="DI409" s="60" t="s">
        <v>1209</v>
      </c>
      <c r="DJ409" s="64"/>
      <c r="DK409" s="301"/>
      <c r="DL409" s="301"/>
      <c r="DM409" s="302"/>
      <c r="DN409" s="67" t="s">
        <v>187</v>
      </c>
      <c r="DO409" s="15" t="s">
        <v>188</v>
      </c>
      <c r="DP409" s="15" t="s">
        <v>934</v>
      </c>
      <c r="DQ409" s="15" t="s">
        <v>3756</v>
      </c>
      <c r="DR409" s="2"/>
    </row>
    <row r="410" spans="2:122">
      <c r="B410" s="299">
        <v>100447844</v>
      </c>
      <c r="C410" s="9" t="s">
        <v>1007</v>
      </c>
      <c r="D410" s="9" t="s">
        <v>1029</v>
      </c>
      <c r="E410" s="8">
        <v>2005</v>
      </c>
      <c r="F410" s="9" t="s">
        <v>3636</v>
      </c>
      <c r="G410" s="22" t="s">
        <v>1160</v>
      </c>
      <c r="H410" s="304">
        <v>31405</v>
      </c>
      <c r="I410" s="305">
        <v>27239</v>
      </c>
      <c r="J410" s="68" t="s">
        <v>1196</v>
      </c>
      <c r="K410" s="69" t="s">
        <v>1197</v>
      </c>
      <c r="L410" s="37" t="s">
        <v>3609</v>
      </c>
      <c r="M410" s="138">
        <v>4</v>
      </c>
      <c r="N410" s="10">
        <v>6</v>
      </c>
      <c r="O410" s="207">
        <v>229.8</v>
      </c>
      <c r="P410" s="207">
        <v>78.900000000000006</v>
      </c>
      <c r="Q410" s="207">
        <v>75.599999999999994</v>
      </c>
      <c r="R410" s="207">
        <v>144.5</v>
      </c>
      <c r="S410" s="207">
        <v>67</v>
      </c>
      <c r="T410" s="207">
        <v>67</v>
      </c>
      <c r="U410" s="207"/>
      <c r="V410" s="207"/>
      <c r="W410" s="207"/>
      <c r="X410" s="207">
        <v>46.4</v>
      </c>
      <c r="Y410" s="116"/>
      <c r="Z410" s="207"/>
      <c r="AA410" s="207"/>
      <c r="AB410" s="207"/>
      <c r="AC410" s="10">
        <v>5363</v>
      </c>
      <c r="AD410" s="10">
        <v>6950</v>
      </c>
      <c r="AE410" s="10">
        <v>1530</v>
      </c>
      <c r="AF410" s="27">
        <v>6100</v>
      </c>
      <c r="AG410" s="39" t="s">
        <v>184</v>
      </c>
      <c r="AH410" s="205">
        <v>4.5999999999999996</v>
      </c>
      <c r="AI410" s="11">
        <v>231</v>
      </c>
      <c r="AJ410" s="11">
        <v>4750</v>
      </c>
      <c r="AK410" s="11">
        <v>293</v>
      </c>
      <c r="AL410" s="11">
        <v>3500</v>
      </c>
      <c r="AM410" s="11">
        <v>16</v>
      </c>
      <c r="AN410" s="11"/>
      <c r="AO410" s="11" t="s">
        <v>100</v>
      </c>
      <c r="AP410" s="14" t="s">
        <v>133</v>
      </c>
      <c r="AQ410" s="49" t="s">
        <v>97</v>
      </c>
      <c r="AR410" s="40" t="s">
        <v>92</v>
      </c>
      <c r="AS410" s="301" t="s">
        <v>93</v>
      </c>
      <c r="AT410" s="12">
        <v>27</v>
      </c>
      <c r="AU410" s="12">
        <v>14</v>
      </c>
      <c r="AV410" s="12" t="s">
        <v>3925</v>
      </c>
      <c r="AW410" s="30" t="s">
        <v>3932</v>
      </c>
      <c r="AX410" s="12"/>
      <c r="AY410" s="12"/>
      <c r="AZ410" s="12"/>
      <c r="BA410" s="12"/>
      <c r="BB410" s="12"/>
      <c r="BC410" s="12"/>
      <c r="BD410" s="209">
        <v>40.9</v>
      </c>
      <c r="BE410" s="210">
        <v>66.5</v>
      </c>
      <c r="BF410" s="210">
        <v>41.3</v>
      </c>
      <c r="BG410" s="210">
        <v>66.8</v>
      </c>
      <c r="BH410" s="210">
        <v>39.6</v>
      </c>
      <c r="BI410" s="210"/>
      <c r="BJ410" s="210">
        <v>32.700000000000003</v>
      </c>
      <c r="BK410" s="211">
        <v>66.7</v>
      </c>
      <c r="BL410" s="36" t="s">
        <v>264</v>
      </c>
      <c r="BM410" s="8" t="s">
        <v>264</v>
      </c>
      <c r="BN410" s="8" t="s">
        <v>264</v>
      </c>
      <c r="BO410" s="8" t="s">
        <v>2772</v>
      </c>
      <c r="BP410" s="334" t="s">
        <v>3363</v>
      </c>
      <c r="BQ410" s="300" t="s">
        <v>2543</v>
      </c>
      <c r="BR410" s="300" t="s">
        <v>3006</v>
      </c>
      <c r="BS410" s="300"/>
      <c r="BT410" s="349" t="s">
        <v>2966</v>
      </c>
      <c r="BU410" s="337"/>
      <c r="BV410" s="337"/>
      <c r="BW410" s="337"/>
      <c r="BX410" s="337"/>
      <c r="BY410" s="338"/>
      <c r="BZ410" s="338" t="s">
        <v>2466</v>
      </c>
      <c r="CA410" s="338" t="s">
        <v>2465</v>
      </c>
      <c r="CB410" s="348"/>
      <c r="CC410" s="339"/>
      <c r="CD410" s="339"/>
      <c r="CE410" s="339"/>
      <c r="CF410" s="339"/>
      <c r="CG410" s="339"/>
      <c r="CH410" s="347"/>
      <c r="CI410" s="340"/>
      <c r="CJ410" s="340"/>
      <c r="CK410" s="340"/>
      <c r="CL410" s="340"/>
      <c r="CM410" s="340"/>
      <c r="CN410" s="340"/>
      <c r="CO410" s="340"/>
      <c r="CP410" s="340"/>
      <c r="CQ410" s="52" t="s">
        <v>1038</v>
      </c>
      <c r="CR410" s="9" t="s">
        <v>1113</v>
      </c>
      <c r="CS410" s="9" t="s">
        <v>1188</v>
      </c>
      <c r="CT410" s="22" t="s">
        <v>924</v>
      </c>
      <c r="CU410" s="54" t="s">
        <v>1128</v>
      </c>
      <c r="CV410" s="68" t="s">
        <v>130</v>
      </c>
      <c r="CW410" s="68" t="s">
        <v>136</v>
      </c>
      <c r="CX410" s="68" t="s">
        <v>203</v>
      </c>
      <c r="CY410" s="68" t="s">
        <v>1026</v>
      </c>
      <c r="CZ410" s="68" t="s">
        <v>950</v>
      </c>
      <c r="DA410" s="68"/>
      <c r="DB410" s="68" t="s">
        <v>942</v>
      </c>
      <c r="DC410" s="56" t="s">
        <v>1013</v>
      </c>
      <c r="DD410" s="13"/>
      <c r="DE410" s="13" t="s">
        <v>946</v>
      </c>
      <c r="DF410" s="13" t="s">
        <v>1131</v>
      </c>
      <c r="DG410" s="13"/>
      <c r="DH410" s="47" t="s">
        <v>141</v>
      </c>
      <c r="DI410" s="60" t="s">
        <v>1209</v>
      </c>
      <c r="DJ410" s="64"/>
      <c r="DK410" s="301"/>
      <c r="DL410" s="301"/>
      <c r="DM410" s="302"/>
      <c r="DN410" s="67" t="s">
        <v>187</v>
      </c>
      <c r="DO410" s="15" t="s">
        <v>188</v>
      </c>
      <c r="DP410" s="15" t="s">
        <v>934</v>
      </c>
      <c r="DQ410" s="15" t="s">
        <v>3756</v>
      </c>
      <c r="DR410" s="2"/>
    </row>
    <row r="411" spans="2:122">
      <c r="B411" s="299">
        <v>100447847</v>
      </c>
      <c r="C411" s="9" t="s">
        <v>1007</v>
      </c>
      <c r="D411" s="9" t="s">
        <v>1029</v>
      </c>
      <c r="E411" s="8">
        <v>2005</v>
      </c>
      <c r="F411" s="9" t="s">
        <v>3636</v>
      </c>
      <c r="G411" s="22" t="s">
        <v>1162</v>
      </c>
      <c r="H411" s="304">
        <v>31685</v>
      </c>
      <c r="I411" s="305">
        <v>27478</v>
      </c>
      <c r="J411" s="68" t="s">
        <v>1210</v>
      </c>
      <c r="K411" s="69" t="s">
        <v>1197</v>
      </c>
      <c r="L411" s="37" t="s">
        <v>3609</v>
      </c>
      <c r="M411" s="138">
        <v>4</v>
      </c>
      <c r="N411" s="10">
        <v>6</v>
      </c>
      <c r="O411" s="207">
        <v>248.4</v>
      </c>
      <c r="P411" s="207">
        <v>78.900000000000006</v>
      </c>
      <c r="Q411" s="207">
        <v>75.400000000000006</v>
      </c>
      <c r="R411" s="207">
        <v>163</v>
      </c>
      <c r="S411" s="207">
        <v>67</v>
      </c>
      <c r="T411" s="207">
        <v>67</v>
      </c>
      <c r="U411" s="207"/>
      <c r="V411" s="207"/>
      <c r="W411" s="207"/>
      <c r="X411" s="207">
        <v>51.2</v>
      </c>
      <c r="Y411" s="116"/>
      <c r="Z411" s="207"/>
      <c r="AA411" s="207"/>
      <c r="AB411" s="207"/>
      <c r="AC411" s="10">
        <v>5849</v>
      </c>
      <c r="AD411" s="10">
        <v>8200</v>
      </c>
      <c r="AE411" s="10">
        <v>2290</v>
      </c>
      <c r="AF411" s="27">
        <v>9300</v>
      </c>
      <c r="AG411" s="39" t="s">
        <v>184</v>
      </c>
      <c r="AH411" s="205">
        <v>5.4</v>
      </c>
      <c r="AI411" s="11">
        <v>300</v>
      </c>
      <c r="AJ411" s="11">
        <v>5000</v>
      </c>
      <c r="AK411" s="11">
        <v>365</v>
      </c>
      <c r="AL411" s="11">
        <v>3750</v>
      </c>
      <c r="AM411" s="11">
        <v>24</v>
      </c>
      <c r="AN411" s="11" t="s">
        <v>99</v>
      </c>
      <c r="AO411" s="11" t="s">
        <v>100</v>
      </c>
      <c r="AP411" s="14" t="s">
        <v>133</v>
      </c>
      <c r="AQ411" s="49" t="s">
        <v>97</v>
      </c>
      <c r="AR411" s="40" t="s">
        <v>92</v>
      </c>
      <c r="AS411" s="301" t="s">
        <v>93</v>
      </c>
      <c r="AT411" s="12">
        <v>27</v>
      </c>
      <c r="AU411" s="12">
        <v>14</v>
      </c>
      <c r="AV411" s="12" t="s">
        <v>3815</v>
      </c>
      <c r="AW411" s="30" t="s">
        <v>3934</v>
      </c>
      <c r="AX411" s="12"/>
      <c r="AY411" s="12"/>
      <c r="AZ411" s="12"/>
      <c r="BA411" s="12"/>
      <c r="BB411" s="12"/>
      <c r="BC411" s="12"/>
      <c r="BD411" s="209">
        <v>40.9</v>
      </c>
      <c r="BE411" s="210">
        <v>66.5</v>
      </c>
      <c r="BF411" s="210">
        <v>41.3</v>
      </c>
      <c r="BG411" s="210">
        <v>66.8</v>
      </c>
      <c r="BH411" s="210">
        <v>39.6</v>
      </c>
      <c r="BI411" s="210"/>
      <c r="BJ411" s="210">
        <v>32.700000000000003</v>
      </c>
      <c r="BK411" s="211">
        <v>66.7</v>
      </c>
      <c r="BL411" s="36" t="s">
        <v>264</v>
      </c>
      <c r="BM411" s="8" t="s">
        <v>264</v>
      </c>
      <c r="BN411" s="8" t="s">
        <v>264</v>
      </c>
      <c r="BO411" s="8" t="s">
        <v>2772</v>
      </c>
      <c r="BP411" s="334" t="s">
        <v>3364</v>
      </c>
      <c r="BQ411" s="300" t="s">
        <v>2543</v>
      </c>
      <c r="BR411" s="300" t="s">
        <v>3006</v>
      </c>
      <c r="BS411" s="300"/>
      <c r="BT411" s="349" t="s">
        <v>2966</v>
      </c>
      <c r="BU411" s="337"/>
      <c r="BV411" s="337"/>
      <c r="BW411" s="337"/>
      <c r="BX411" s="337"/>
      <c r="BY411" s="338"/>
      <c r="BZ411" s="338" t="s">
        <v>2466</v>
      </c>
      <c r="CA411" s="338" t="s">
        <v>2465</v>
      </c>
      <c r="CB411" s="348"/>
      <c r="CC411" s="339"/>
      <c r="CD411" s="339"/>
      <c r="CE411" s="339"/>
      <c r="CF411" s="339"/>
      <c r="CG411" s="339"/>
      <c r="CH411" s="347"/>
      <c r="CI411" s="340"/>
      <c r="CJ411" s="340"/>
      <c r="CK411" s="340"/>
      <c r="CL411" s="340"/>
      <c r="CM411" s="340"/>
      <c r="CN411" s="340"/>
      <c r="CO411" s="340"/>
      <c r="CP411" s="340"/>
      <c r="CQ411" s="52" t="s">
        <v>1038</v>
      </c>
      <c r="CR411" s="9" t="s">
        <v>1145</v>
      </c>
      <c r="CS411" s="9" t="s">
        <v>1188</v>
      </c>
      <c r="CT411" s="22" t="s">
        <v>924</v>
      </c>
      <c r="CU411" s="54" t="s">
        <v>1128</v>
      </c>
      <c r="CV411" s="68" t="s">
        <v>130</v>
      </c>
      <c r="CW411" s="68" t="s">
        <v>136</v>
      </c>
      <c r="CX411" s="68" t="s">
        <v>203</v>
      </c>
      <c r="CY411" s="68" t="s">
        <v>1026</v>
      </c>
      <c r="CZ411" s="68" t="s">
        <v>950</v>
      </c>
      <c r="DA411" s="68"/>
      <c r="DB411" s="68" t="s">
        <v>942</v>
      </c>
      <c r="DC411" s="56" t="s">
        <v>1013</v>
      </c>
      <c r="DD411" s="13"/>
      <c r="DE411" s="13" t="s">
        <v>946</v>
      </c>
      <c r="DF411" s="13" t="s">
        <v>1131</v>
      </c>
      <c r="DG411" s="13"/>
      <c r="DH411" s="47" t="s">
        <v>141</v>
      </c>
      <c r="DI411" s="60" t="s">
        <v>1209</v>
      </c>
      <c r="DJ411" s="64"/>
      <c r="DK411" s="301"/>
      <c r="DL411" s="301"/>
      <c r="DM411" s="302"/>
      <c r="DN411" s="67" t="s">
        <v>187</v>
      </c>
      <c r="DO411" s="15" t="s">
        <v>188</v>
      </c>
      <c r="DP411" s="15" t="s">
        <v>934</v>
      </c>
      <c r="DQ411" s="15" t="s">
        <v>3756</v>
      </c>
      <c r="DR411" s="2"/>
    </row>
    <row r="412" spans="2:122">
      <c r="B412" s="299">
        <v>100447846</v>
      </c>
      <c r="C412" s="9" t="s">
        <v>1007</v>
      </c>
      <c r="D412" s="9" t="s">
        <v>1029</v>
      </c>
      <c r="E412" s="8">
        <v>2005</v>
      </c>
      <c r="F412" s="9" t="s">
        <v>3636</v>
      </c>
      <c r="G412" s="22" t="s">
        <v>1161</v>
      </c>
      <c r="H412" s="304">
        <v>32235</v>
      </c>
      <c r="I412" s="305">
        <v>27945</v>
      </c>
      <c r="J412" s="68" t="s">
        <v>1210</v>
      </c>
      <c r="K412" s="69" t="s">
        <v>1197</v>
      </c>
      <c r="L412" s="37" t="s">
        <v>3609</v>
      </c>
      <c r="M412" s="138">
        <v>4</v>
      </c>
      <c r="N412" s="10">
        <v>6</v>
      </c>
      <c r="O412" s="207">
        <v>229.8</v>
      </c>
      <c r="P412" s="207">
        <v>78.900000000000006</v>
      </c>
      <c r="Q412" s="207">
        <v>75.599999999999994</v>
      </c>
      <c r="R412" s="207">
        <v>144.5</v>
      </c>
      <c r="S412" s="207">
        <v>67</v>
      </c>
      <c r="T412" s="207">
        <v>67</v>
      </c>
      <c r="U412" s="207"/>
      <c r="V412" s="207"/>
      <c r="W412" s="207"/>
      <c r="X412" s="207">
        <v>46.4</v>
      </c>
      <c r="Y412" s="116"/>
      <c r="Z412" s="207"/>
      <c r="AA412" s="207"/>
      <c r="AB412" s="207"/>
      <c r="AC412" s="10">
        <v>5363</v>
      </c>
      <c r="AD412" s="10">
        <v>6950</v>
      </c>
      <c r="AE412" s="10">
        <v>1530</v>
      </c>
      <c r="AF412" s="27">
        <v>6100</v>
      </c>
      <c r="AG412" s="39" t="s">
        <v>184</v>
      </c>
      <c r="AH412" s="205">
        <v>4.5999999999999996</v>
      </c>
      <c r="AI412" s="11">
        <v>231</v>
      </c>
      <c r="AJ412" s="11">
        <v>4750</v>
      </c>
      <c r="AK412" s="11">
        <v>293</v>
      </c>
      <c r="AL412" s="11">
        <v>3500</v>
      </c>
      <c r="AM412" s="11">
        <v>16</v>
      </c>
      <c r="AN412" s="11"/>
      <c r="AO412" s="11" t="s">
        <v>100</v>
      </c>
      <c r="AP412" s="14" t="s">
        <v>133</v>
      </c>
      <c r="AQ412" s="49" t="s">
        <v>97</v>
      </c>
      <c r="AR412" s="40" t="s">
        <v>92</v>
      </c>
      <c r="AS412" s="301" t="s">
        <v>93</v>
      </c>
      <c r="AT412" s="12">
        <v>27</v>
      </c>
      <c r="AU412" s="12">
        <v>14</v>
      </c>
      <c r="AV412" s="12" t="s">
        <v>3925</v>
      </c>
      <c r="AW412" s="30" t="s">
        <v>3932</v>
      </c>
      <c r="AX412" s="12"/>
      <c r="AY412" s="12"/>
      <c r="AZ412" s="12"/>
      <c r="BA412" s="12"/>
      <c r="BB412" s="12"/>
      <c r="BC412" s="12"/>
      <c r="BD412" s="209">
        <v>40.9</v>
      </c>
      <c r="BE412" s="210">
        <v>66.5</v>
      </c>
      <c r="BF412" s="210">
        <v>41.3</v>
      </c>
      <c r="BG412" s="210">
        <v>66.8</v>
      </c>
      <c r="BH412" s="210">
        <v>39.6</v>
      </c>
      <c r="BI412" s="210"/>
      <c r="BJ412" s="210">
        <v>32.700000000000003</v>
      </c>
      <c r="BK412" s="211">
        <v>66.7</v>
      </c>
      <c r="BL412" s="36" t="s">
        <v>264</v>
      </c>
      <c r="BM412" s="8" t="s">
        <v>264</v>
      </c>
      <c r="BN412" s="8" t="s">
        <v>264</v>
      </c>
      <c r="BO412" s="8" t="s">
        <v>2772</v>
      </c>
      <c r="BP412" s="334" t="s">
        <v>3365</v>
      </c>
      <c r="BQ412" s="300" t="s">
        <v>2543</v>
      </c>
      <c r="BR412" s="300" t="s">
        <v>3006</v>
      </c>
      <c r="BS412" s="300"/>
      <c r="BT412" s="349" t="s">
        <v>2966</v>
      </c>
      <c r="BU412" s="337"/>
      <c r="BV412" s="337"/>
      <c r="BW412" s="337"/>
      <c r="BX412" s="337"/>
      <c r="BY412" s="338"/>
      <c r="BZ412" s="338" t="s">
        <v>2466</v>
      </c>
      <c r="CA412" s="338" t="s">
        <v>2465</v>
      </c>
      <c r="CB412" s="348"/>
      <c r="CC412" s="339"/>
      <c r="CD412" s="339"/>
      <c r="CE412" s="339"/>
      <c r="CF412" s="339"/>
      <c r="CG412" s="339"/>
      <c r="CH412" s="347"/>
      <c r="CI412" s="340"/>
      <c r="CJ412" s="340"/>
      <c r="CK412" s="340"/>
      <c r="CL412" s="340"/>
      <c r="CM412" s="340"/>
      <c r="CN412" s="340"/>
      <c r="CO412" s="340"/>
      <c r="CP412" s="340"/>
      <c r="CQ412" s="52" t="s">
        <v>1038</v>
      </c>
      <c r="CR412" s="9" t="s">
        <v>1113</v>
      </c>
      <c r="CS412" s="9" t="s">
        <v>1188</v>
      </c>
      <c r="CT412" s="22" t="s">
        <v>924</v>
      </c>
      <c r="CU412" s="54" t="s">
        <v>1128</v>
      </c>
      <c r="CV412" s="68" t="s">
        <v>130</v>
      </c>
      <c r="CW412" s="68" t="s">
        <v>136</v>
      </c>
      <c r="CX412" s="68" t="s">
        <v>203</v>
      </c>
      <c r="CY412" s="68" t="s">
        <v>1026</v>
      </c>
      <c r="CZ412" s="68" t="s">
        <v>950</v>
      </c>
      <c r="DA412" s="68"/>
      <c r="DB412" s="68" t="s">
        <v>942</v>
      </c>
      <c r="DC412" s="56" t="s">
        <v>1013</v>
      </c>
      <c r="DD412" s="13"/>
      <c r="DE412" s="13" t="s">
        <v>946</v>
      </c>
      <c r="DF412" s="13" t="s">
        <v>1131</v>
      </c>
      <c r="DG412" s="13"/>
      <c r="DH412" s="47" t="s">
        <v>141</v>
      </c>
      <c r="DI412" s="60" t="s">
        <v>1209</v>
      </c>
      <c r="DJ412" s="64"/>
      <c r="DK412" s="301"/>
      <c r="DL412" s="301"/>
      <c r="DM412" s="302"/>
      <c r="DN412" s="67" t="s">
        <v>187</v>
      </c>
      <c r="DO412" s="15" t="s">
        <v>188</v>
      </c>
      <c r="DP412" s="15" t="s">
        <v>934</v>
      </c>
      <c r="DQ412" s="15" t="s">
        <v>3756</v>
      </c>
      <c r="DR412" s="2"/>
    </row>
    <row r="413" spans="2:122">
      <c r="B413" s="299">
        <v>100447859</v>
      </c>
      <c r="C413" s="9" t="s">
        <v>1007</v>
      </c>
      <c r="D413" s="9" t="s">
        <v>1029</v>
      </c>
      <c r="E413" s="8">
        <v>2005</v>
      </c>
      <c r="F413" s="9" t="s">
        <v>3648</v>
      </c>
      <c r="G413" s="22" t="s">
        <v>1163</v>
      </c>
      <c r="H413" s="304">
        <v>30745</v>
      </c>
      <c r="I413" s="305">
        <v>26678</v>
      </c>
      <c r="J413" s="68" t="s">
        <v>1211</v>
      </c>
      <c r="K413" s="69" t="s">
        <v>1164</v>
      </c>
      <c r="L413" s="37" t="s">
        <v>3609</v>
      </c>
      <c r="M413" s="138">
        <v>4</v>
      </c>
      <c r="N413" s="10">
        <v>6</v>
      </c>
      <c r="O413" s="207">
        <v>217.8</v>
      </c>
      <c r="P413" s="207">
        <v>78.900000000000006</v>
      </c>
      <c r="Q413" s="207">
        <v>76.5</v>
      </c>
      <c r="R413" s="207">
        <v>132.5</v>
      </c>
      <c r="S413" s="207">
        <v>67</v>
      </c>
      <c r="T413" s="207">
        <v>67</v>
      </c>
      <c r="U413" s="207"/>
      <c r="V413" s="207"/>
      <c r="W413" s="207"/>
      <c r="X413" s="207">
        <v>43.6</v>
      </c>
      <c r="Y413" s="116"/>
      <c r="Z413" s="207"/>
      <c r="AA413" s="207"/>
      <c r="AB413" s="207"/>
      <c r="AC413" s="10">
        <v>5151</v>
      </c>
      <c r="AD413" s="10">
        <v>6950</v>
      </c>
      <c r="AE413" s="10">
        <v>1740</v>
      </c>
      <c r="AF413" s="27">
        <v>7600</v>
      </c>
      <c r="AG413" s="39" t="s">
        <v>184</v>
      </c>
      <c r="AH413" s="205">
        <v>5.4</v>
      </c>
      <c r="AI413" s="11">
        <v>300</v>
      </c>
      <c r="AJ413" s="11">
        <v>5000</v>
      </c>
      <c r="AK413" s="11">
        <v>365</v>
      </c>
      <c r="AL413" s="11">
        <v>3750</v>
      </c>
      <c r="AM413" s="11">
        <v>24</v>
      </c>
      <c r="AN413" s="11" t="s">
        <v>99</v>
      </c>
      <c r="AO413" s="11" t="s">
        <v>100</v>
      </c>
      <c r="AP413" s="14" t="s">
        <v>146</v>
      </c>
      <c r="AQ413" s="49" t="s">
        <v>97</v>
      </c>
      <c r="AR413" s="40" t="s">
        <v>92</v>
      </c>
      <c r="AS413" s="301" t="s">
        <v>93</v>
      </c>
      <c r="AT413" s="12">
        <v>27</v>
      </c>
      <c r="AU413" s="12">
        <v>15</v>
      </c>
      <c r="AV413" s="12" t="s">
        <v>3815</v>
      </c>
      <c r="AW413" s="30" t="s">
        <v>3934</v>
      </c>
      <c r="AX413" s="12"/>
      <c r="AY413" s="12"/>
      <c r="AZ413" s="12"/>
      <c r="BA413" s="12"/>
      <c r="BB413" s="12"/>
      <c r="BC413" s="12"/>
      <c r="BD413" s="209">
        <v>40.9</v>
      </c>
      <c r="BE413" s="210">
        <v>65.8</v>
      </c>
      <c r="BF413" s="210">
        <v>41.3</v>
      </c>
      <c r="BG413" s="210">
        <v>66.8</v>
      </c>
      <c r="BH413" s="210">
        <v>39.6</v>
      </c>
      <c r="BI413" s="210"/>
      <c r="BJ413" s="210">
        <v>32.700000000000003</v>
      </c>
      <c r="BK413" s="211">
        <v>66.7</v>
      </c>
      <c r="BL413" s="36" t="s">
        <v>264</v>
      </c>
      <c r="BM413" s="8" t="s">
        <v>264</v>
      </c>
      <c r="BN413" s="8" t="s">
        <v>264</v>
      </c>
      <c r="BO413" s="8" t="s">
        <v>2772</v>
      </c>
      <c r="BP413" s="334" t="s">
        <v>3366</v>
      </c>
      <c r="BQ413" s="300" t="s">
        <v>2543</v>
      </c>
      <c r="BR413" s="300" t="s">
        <v>3006</v>
      </c>
      <c r="BS413" s="300"/>
      <c r="BT413" s="349" t="s">
        <v>2966</v>
      </c>
      <c r="BU413" s="337"/>
      <c r="BV413" s="337"/>
      <c r="BW413" s="337"/>
      <c r="BX413" s="337"/>
      <c r="BY413" s="338"/>
      <c r="BZ413" s="338" t="s">
        <v>2466</v>
      </c>
      <c r="CA413" s="338" t="s">
        <v>2465</v>
      </c>
      <c r="CB413" s="348"/>
      <c r="CC413" s="339"/>
      <c r="CD413" s="339"/>
      <c r="CE413" s="339"/>
      <c r="CF413" s="339"/>
      <c r="CG413" s="339"/>
      <c r="CH413" s="347"/>
      <c r="CI413" s="340"/>
      <c r="CJ413" s="340"/>
      <c r="CK413" s="340"/>
      <c r="CL413" s="340"/>
      <c r="CM413" s="340"/>
      <c r="CN413" s="340"/>
      <c r="CO413" s="340"/>
      <c r="CP413" s="340"/>
      <c r="CQ413" s="52" t="s">
        <v>1049</v>
      </c>
      <c r="CR413" s="9" t="s">
        <v>1167</v>
      </c>
      <c r="CS413" s="9" t="s">
        <v>1188</v>
      </c>
      <c r="CT413" s="22" t="s">
        <v>924</v>
      </c>
      <c r="CU413" s="54" t="s">
        <v>1165</v>
      </c>
      <c r="CV413" s="68" t="s">
        <v>205</v>
      </c>
      <c r="CW413" s="68" t="s">
        <v>1014</v>
      </c>
      <c r="CX413" s="68" t="s">
        <v>114</v>
      </c>
      <c r="CY413" s="68" t="s">
        <v>1212</v>
      </c>
      <c r="CZ413" s="68" t="s">
        <v>978</v>
      </c>
      <c r="DA413" s="68"/>
      <c r="DB413" s="68" t="s">
        <v>942</v>
      </c>
      <c r="DC413" s="56" t="s">
        <v>231</v>
      </c>
      <c r="DD413" s="13"/>
      <c r="DE413" s="13" t="s">
        <v>946</v>
      </c>
      <c r="DF413" s="13" t="s">
        <v>1166</v>
      </c>
      <c r="DG413" s="13"/>
      <c r="DH413" s="47" t="s">
        <v>141</v>
      </c>
      <c r="DI413" s="60" t="s">
        <v>1213</v>
      </c>
      <c r="DJ413" s="64"/>
      <c r="DK413" s="301"/>
      <c r="DL413" s="301"/>
      <c r="DM413" s="302"/>
      <c r="DN413" s="67" t="s">
        <v>187</v>
      </c>
      <c r="DO413" s="15" t="s">
        <v>188</v>
      </c>
      <c r="DP413" s="15" t="s">
        <v>934</v>
      </c>
      <c r="DQ413" s="15" t="s">
        <v>3756</v>
      </c>
      <c r="DR413" s="2"/>
    </row>
    <row r="414" spans="2:122">
      <c r="B414" s="299">
        <v>100447861</v>
      </c>
      <c r="C414" s="9" t="s">
        <v>1007</v>
      </c>
      <c r="D414" s="9" t="s">
        <v>1029</v>
      </c>
      <c r="E414" s="8">
        <v>2005</v>
      </c>
      <c r="F414" s="9" t="s">
        <v>3648</v>
      </c>
      <c r="G414" s="22" t="s">
        <v>1168</v>
      </c>
      <c r="H414" s="304">
        <v>31050</v>
      </c>
      <c r="I414" s="305">
        <v>26938</v>
      </c>
      <c r="J414" s="68" t="s">
        <v>1211</v>
      </c>
      <c r="K414" s="69" t="s">
        <v>1164</v>
      </c>
      <c r="L414" s="37" t="s">
        <v>3609</v>
      </c>
      <c r="M414" s="138">
        <v>4</v>
      </c>
      <c r="N414" s="10">
        <v>6</v>
      </c>
      <c r="O414" s="207">
        <v>229.8</v>
      </c>
      <c r="P414" s="207">
        <v>78.900000000000006</v>
      </c>
      <c r="Q414" s="207">
        <v>75.599999999999994</v>
      </c>
      <c r="R414" s="207">
        <v>144.5</v>
      </c>
      <c r="S414" s="207">
        <v>67</v>
      </c>
      <c r="T414" s="207">
        <v>67</v>
      </c>
      <c r="U414" s="207"/>
      <c r="V414" s="207"/>
      <c r="W414" s="207"/>
      <c r="X414" s="207">
        <v>46.4</v>
      </c>
      <c r="Y414" s="116"/>
      <c r="Z414" s="207"/>
      <c r="AA414" s="207"/>
      <c r="AB414" s="207"/>
      <c r="AC414" s="10">
        <v>5169</v>
      </c>
      <c r="AD414" s="10">
        <v>7050</v>
      </c>
      <c r="AE414" s="10">
        <v>1820</v>
      </c>
      <c r="AF414" s="27">
        <v>8600</v>
      </c>
      <c r="AG414" s="39" t="s">
        <v>184</v>
      </c>
      <c r="AH414" s="205">
        <v>5.4</v>
      </c>
      <c r="AI414" s="11">
        <v>300</v>
      </c>
      <c r="AJ414" s="11">
        <v>5000</v>
      </c>
      <c r="AK414" s="11">
        <v>365</v>
      </c>
      <c r="AL414" s="11">
        <v>3750</v>
      </c>
      <c r="AM414" s="11">
        <v>24</v>
      </c>
      <c r="AN414" s="11" t="s">
        <v>99</v>
      </c>
      <c r="AO414" s="11" t="s">
        <v>100</v>
      </c>
      <c r="AP414" s="14" t="s">
        <v>146</v>
      </c>
      <c r="AQ414" s="49" t="s">
        <v>97</v>
      </c>
      <c r="AR414" s="40" t="s">
        <v>92</v>
      </c>
      <c r="AS414" s="301" t="s">
        <v>93</v>
      </c>
      <c r="AT414" s="12">
        <v>27</v>
      </c>
      <c r="AU414" s="12">
        <v>15</v>
      </c>
      <c r="AV414" s="12" t="s">
        <v>3815</v>
      </c>
      <c r="AW414" s="30" t="s">
        <v>3934</v>
      </c>
      <c r="AX414" s="12"/>
      <c r="AY414" s="12"/>
      <c r="AZ414" s="12"/>
      <c r="BA414" s="12"/>
      <c r="BB414" s="12"/>
      <c r="BC414" s="12"/>
      <c r="BD414" s="209">
        <v>40.9</v>
      </c>
      <c r="BE414" s="210">
        <v>66.5</v>
      </c>
      <c r="BF414" s="210">
        <v>41.3</v>
      </c>
      <c r="BG414" s="210">
        <v>66.8</v>
      </c>
      <c r="BH414" s="210">
        <v>39.6</v>
      </c>
      <c r="BI414" s="210"/>
      <c r="BJ414" s="210">
        <v>32.700000000000003</v>
      </c>
      <c r="BK414" s="211">
        <v>66.7</v>
      </c>
      <c r="BL414" s="36" t="s">
        <v>264</v>
      </c>
      <c r="BM414" s="8" t="s">
        <v>264</v>
      </c>
      <c r="BN414" s="8" t="s">
        <v>264</v>
      </c>
      <c r="BO414" s="8" t="s">
        <v>2772</v>
      </c>
      <c r="BP414" s="334" t="s">
        <v>3367</v>
      </c>
      <c r="BQ414" s="300" t="s">
        <v>2543</v>
      </c>
      <c r="BR414" s="300" t="s">
        <v>3006</v>
      </c>
      <c r="BS414" s="300"/>
      <c r="BT414" s="349" t="s">
        <v>2966</v>
      </c>
      <c r="BU414" s="337"/>
      <c r="BV414" s="337"/>
      <c r="BW414" s="337"/>
      <c r="BX414" s="337"/>
      <c r="BY414" s="338"/>
      <c r="BZ414" s="338" t="s">
        <v>2466</v>
      </c>
      <c r="CA414" s="338" t="s">
        <v>2465</v>
      </c>
      <c r="CB414" s="348"/>
      <c r="CC414" s="339"/>
      <c r="CD414" s="339"/>
      <c r="CE414" s="339"/>
      <c r="CF414" s="339"/>
      <c r="CG414" s="339"/>
      <c r="CH414" s="347"/>
      <c r="CI414" s="340"/>
      <c r="CJ414" s="340"/>
      <c r="CK414" s="340"/>
      <c r="CL414" s="340"/>
      <c r="CM414" s="340"/>
      <c r="CN414" s="340"/>
      <c r="CO414" s="340"/>
      <c r="CP414" s="340"/>
      <c r="CQ414" s="52" t="s">
        <v>1049</v>
      </c>
      <c r="CR414" s="9" t="s">
        <v>1169</v>
      </c>
      <c r="CS414" s="9" t="s">
        <v>1188</v>
      </c>
      <c r="CT414" s="22" t="s">
        <v>924</v>
      </c>
      <c r="CU414" s="54" t="s">
        <v>1165</v>
      </c>
      <c r="CV414" s="68" t="s">
        <v>205</v>
      </c>
      <c r="CW414" s="68" t="s">
        <v>1014</v>
      </c>
      <c r="CX414" s="68" t="s">
        <v>114</v>
      </c>
      <c r="CY414" s="68" t="s">
        <v>1212</v>
      </c>
      <c r="CZ414" s="68" t="s">
        <v>978</v>
      </c>
      <c r="DA414" s="68"/>
      <c r="DB414" s="68" t="s">
        <v>942</v>
      </c>
      <c r="DC414" s="56" t="s">
        <v>231</v>
      </c>
      <c r="DD414" s="13"/>
      <c r="DE414" s="13" t="s">
        <v>946</v>
      </c>
      <c r="DF414" s="13" t="s">
        <v>1166</v>
      </c>
      <c r="DG414" s="13"/>
      <c r="DH414" s="47" t="s">
        <v>141</v>
      </c>
      <c r="DI414" s="60" t="s">
        <v>1213</v>
      </c>
      <c r="DJ414" s="64"/>
      <c r="DK414" s="301"/>
      <c r="DL414" s="301"/>
      <c r="DM414" s="302"/>
      <c r="DN414" s="67" t="s">
        <v>187</v>
      </c>
      <c r="DO414" s="15" t="s">
        <v>188</v>
      </c>
      <c r="DP414" s="15" t="s">
        <v>934</v>
      </c>
      <c r="DQ414" s="15" t="s">
        <v>3756</v>
      </c>
      <c r="DR414" s="2"/>
    </row>
    <row r="415" spans="2:122">
      <c r="B415" s="299">
        <v>100447862</v>
      </c>
      <c r="C415" s="9" t="s">
        <v>1007</v>
      </c>
      <c r="D415" s="9" t="s">
        <v>1029</v>
      </c>
      <c r="E415" s="8">
        <v>2005</v>
      </c>
      <c r="F415" s="9" t="s">
        <v>3648</v>
      </c>
      <c r="G415" s="22" t="s">
        <v>1170</v>
      </c>
      <c r="H415" s="304">
        <v>34080</v>
      </c>
      <c r="I415" s="305">
        <v>29512</v>
      </c>
      <c r="J415" s="68" t="s">
        <v>1211</v>
      </c>
      <c r="K415" s="69" t="s">
        <v>1164</v>
      </c>
      <c r="L415" s="37" t="s">
        <v>3609</v>
      </c>
      <c r="M415" s="138">
        <v>4</v>
      </c>
      <c r="N415" s="10">
        <v>6</v>
      </c>
      <c r="O415" s="207">
        <v>217.8</v>
      </c>
      <c r="P415" s="207">
        <v>78.900000000000006</v>
      </c>
      <c r="Q415" s="207">
        <v>73.5</v>
      </c>
      <c r="R415" s="207">
        <v>132.5</v>
      </c>
      <c r="S415" s="207">
        <v>67</v>
      </c>
      <c r="T415" s="207">
        <v>67</v>
      </c>
      <c r="U415" s="207"/>
      <c r="V415" s="207"/>
      <c r="W415" s="207"/>
      <c r="X415" s="207">
        <v>43.6</v>
      </c>
      <c r="Y415" s="116"/>
      <c r="Z415" s="207"/>
      <c r="AA415" s="207"/>
      <c r="AB415" s="207"/>
      <c r="AC415" s="10">
        <v>5452</v>
      </c>
      <c r="AD415" s="10">
        <v>7150</v>
      </c>
      <c r="AE415" s="10">
        <v>1640</v>
      </c>
      <c r="AF415" s="27">
        <v>7300</v>
      </c>
      <c r="AG415" s="39" t="s">
        <v>184</v>
      </c>
      <c r="AH415" s="205">
        <v>5.4</v>
      </c>
      <c r="AI415" s="11">
        <v>300</v>
      </c>
      <c r="AJ415" s="11">
        <v>5000</v>
      </c>
      <c r="AK415" s="11">
        <v>365</v>
      </c>
      <c r="AL415" s="11">
        <v>3750</v>
      </c>
      <c r="AM415" s="11">
        <v>24</v>
      </c>
      <c r="AN415" s="11" t="s">
        <v>99</v>
      </c>
      <c r="AO415" s="11" t="s">
        <v>100</v>
      </c>
      <c r="AP415" s="14" t="s">
        <v>133</v>
      </c>
      <c r="AQ415" s="49" t="s">
        <v>97</v>
      </c>
      <c r="AR415" s="40" t="s">
        <v>92</v>
      </c>
      <c r="AS415" s="301" t="s">
        <v>93</v>
      </c>
      <c r="AT415" s="12">
        <v>27</v>
      </c>
      <c r="AU415" s="12">
        <v>14</v>
      </c>
      <c r="AV415" s="12" t="s">
        <v>3815</v>
      </c>
      <c r="AW415" s="30" t="s">
        <v>3934</v>
      </c>
      <c r="AX415" s="12"/>
      <c r="AY415" s="12"/>
      <c r="AZ415" s="12"/>
      <c r="BA415" s="12"/>
      <c r="BB415" s="12"/>
      <c r="BC415" s="12"/>
      <c r="BD415" s="209">
        <v>40.9</v>
      </c>
      <c r="BE415" s="210">
        <v>66.5</v>
      </c>
      <c r="BF415" s="210">
        <v>41.3</v>
      </c>
      <c r="BG415" s="210">
        <v>66.8</v>
      </c>
      <c r="BH415" s="210">
        <v>39.6</v>
      </c>
      <c r="BI415" s="210"/>
      <c r="BJ415" s="210">
        <v>32.700000000000003</v>
      </c>
      <c r="BK415" s="211">
        <v>66.7</v>
      </c>
      <c r="BL415" s="36" t="s">
        <v>264</v>
      </c>
      <c r="BM415" s="8" t="s">
        <v>264</v>
      </c>
      <c r="BN415" s="8" t="s">
        <v>264</v>
      </c>
      <c r="BO415" s="8" t="s">
        <v>2772</v>
      </c>
      <c r="BP415" s="334" t="s">
        <v>3368</v>
      </c>
      <c r="BQ415" s="300" t="s">
        <v>2543</v>
      </c>
      <c r="BR415" s="300" t="s">
        <v>3006</v>
      </c>
      <c r="BS415" s="300"/>
      <c r="BT415" s="349" t="s">
        <v>2966</v>
      </c>
      <c r="BU415" s="337"/>
      <c r="BV415" s="337"/>
      <c r="BW415" s="337"/>
      <c r="BX415" s="337"/>
      <c r="BY415" s="338"/>
      <c r="BZ415" s="338" t="s">
        <v>2466</v>
      </c>
      <c r="CA415" s="338" t="s">
        <v>2465</v>
      </c>
      <c r="CB415" s="348"/>
      <c r="CC415" s="339"/>
      <c r="CD415" s="339"/>
      <c r="CE415" s="339"/>
      <c r="CF415" s="339"/>
      <c r="CG415" s="339"/>
      <c r="CH415" s="347"/>
      <c r="CI415" s="340"/>
      <c r="CJ415" s="340"/>
      <c r="CK415" s="340"/>
      <c r="CL415" s="340"/>
      <c r="CM415" s="340"/>
      <c r="CN415" s="340"/>
      <c r="CO415" s="340"/>
      <c r="CP415" s="340"/>
      <c r="CQ415" s="52" t="s">
        <v>1049</v>
      </c>
      <c r="CR415" s="9" t="s">
        <v>1172</v>
      </c>
      <c r="CS415" s="9" t="s">
        <v>1188</v>
      </c>
      <c r="CT415" s="22" t="s">
        <v>924</v>
      </c>
      <c r="CU415" s="54" t="s">
        <v>1165</v>
      </c>
      <c r="CV415" s="68" t="s">
        <v>205</v>
      </c>
      <c r="CW415" s="68" t="s">
        <v>1014</v>
      </c>
      <c r="CX415" s="68" t="s">
        <v>114</v>
      </c>
      <c r="CY415" s="68" t="s">
        <v>1212</v>
      </c>
      <c r="CZ415" s="68" t="s">
        <v>978</v>
      </c>
      <c r="DA415" s="68"/>
      <c r="DB415" s="68" t="s">
        <v>942</v>
      </c>
      <c r="DC415" s="56" t="s">
        <v>231</v>
      </c>
      <c r="DD415" s="13"/>
      <c r="DE415" s="13" t="s">
        <v>946</v>
      </c>
      <c r="DF415" s="13" t="s">
        <v>1171</v>
      </c>
      <c r="DG415" s="13"/>
      <c r="DH415" s="47" t="s">
        <v>141</v>
      </c>
      <c r="DI415" s="60" t="s">
        <v>1213</v>
      </c>
      <c r="DJ415" s="64"/>
      <c r="DK415" s="301"/>
      <c r="DL415" s="301"/>
      <c r="DM415" s="302"/>
      <c r="DN415" s="67" t="s">
        <v>187</v>
      </c>
      <c r="DO415" s="15" t="s">
        <v>188</v>
      </c>
      <c r="DP415" s="15" t="s">
        <v>934</v>
      </c>
      <c r="DQ415" s="15" t="s">
        <v>3756</v>
      </c>
      <c r="DR415" s="2"/>
    </row>
    <row r="416" spans="2:122">
      <c r="B416" s="299">
        <v>100447864</v>
      </c>
      <c r="C416" s="9" t="s">
        <v>1007</v>
      </c>
      <c r="D416" s="9" t="s">
        <v>1029</v>
      </c>
      <c r="E416" s="8">
        <v>2005</v>
      </c>
      <c r="F416" s="9" t="s">
        <v>3648</v>
      </c>
      <c r="G416" s="22" t="s">
        <v>1173</v>
      </c>
      <c r="H416" s="304">
        <v>34385</v>
      </c>
      <c r="I416" s="305">
        <v>29773</v>
      </c>
      <c r="J416" s="68" t="s">
        <v>1211</v>
      </c>
      <c r="K416" s="69" t="s">
        <v>1164</v>
      </c>
      <c r="L416" s="37" t="s">
        <v>3609</v>
      </c>
      <c r="M416" s="138">
        <v>4</v>
      </c>
      <c r="N416" s="10">
        <v>6</v>
      </c>
      <c r="O416" s="207">
        <v>229.8</v>
      </c>
      <c r="P416" s="207">
        <v>78.900000000000006</v>
      </c>
      <c r="Q416" s="207">
        <v>75.599999999999994</v>
      </c>
      <c r="R416" s="207">
        <v>144.5</v>
      </c>
      <c r="S416" s="207">
        <v>67</v>
      </c>
      <c r="T416" s="207">
        <v>67</v>
      </c>
      <c r="U416" s="207"/>
      <c r="V416" s="207"/>
      <c r="W416" s="207"/>
      <c r="X416" s="207">
        <v>46.4</v>
      </c>
      <c r="Y416" s="116"/>
      <c r="Z416" s="207"/>
      <c r="AA416" s="207"/>
      <c r="AB416" s="207"/>
      <c r="AC416" s="10">
        <v>5004</v>
      </c>
      <c r="AD416" s="10">
        <v>6800</v>
      </c>
      <c r="AE416" s="10">
        <v>1740</v>
      </c>
      <c r="AF416" s="27">
        <v>6200</v>
      </c>
      <c r="AG416" s="39" t="s">
        <v>184</v>
      </c>
      <c r="AH416" s="205">
        <v>5.4</v>
      </c>
      <c r="AI416" s="11">
        <v>300</v>
      </c>
      <c r="AJ416" s="11">
        <v>5000</v>
      </c>
      <c r="AK416" s="11">
        <v>365</v>
      </c>
      <c r="AL416" s="11">
        <v>3750</v>
      </c>
      <c r="AM416" s="11">
        <v>24</v>
      </c>
      <c r="AN416" s="11" t="s">
        <v>99</v>
      </c>
      <c r="AO416" s="11" t="s">
        <v>100</v>
      </c>
      <c r="AP416" s="14" t="s">
        <v>133</v>
      </c>
      <c r="AQ416" s="49" t="s">
        <v>97</v>
      </c>
      <c r="AR416" s="40" t="s">
        <v>92</v>
      </c>
      <c r="AS416" s="301" t="s">
        <v>93</v>
      </c>
      <c r="AT416" s="12">
        <v>26</v>
      </c>
      <c r="AU416" s="12">
        <v>14</v>
      </c>
      <c r="AV416" s="12" t="s">
        <v>3815</v>
      </c>
      <c r="AW416" s="30" t="s">
        <v>3929</v>
      </c>
      <c r="AX416" s="12"/>
      <c r="AY416" s="12"/>
      <c r="AZ416" s="12"/>
      <c r="BA416" s="12"/>
      <c r="BB416" s="12"/>
      <c r="BC416" s="12"/>
      <c r="BD416" s="209">
        <v>40.9</v>
      </c>
      <c r="BE416" s="210">
        <v>66.5</v>
      </c>
      <c r="BF416" s="210">
        <v>41.3</v>
      </c>
      <c r="BG416" s="210">
        <v>66.8</v>
      </c>
      <c r="BH416" s="210">
        <v>39.6</v>
      </c>
      <c r="BI416" s="210"/>
      <c r="BJ416" s="210">
        <v>32.700000000000003</v>
      </c>
      <c r="BK416" s="211">
        <v>66.7</v>
      </c>
      <c r="BL416" s="36" t="s">
        <v>264</v>
      </c>
      <c r="BM416" s="8" t="s">
        <v>264</v>
      </c>
      <c r="BN416" s="8" t="s">
        <v>264</v>
      </c>
      <c r="BO416" s="8" t="s">
        <v>2772</v>
      </c>
      <c r="BP416" s="334" t="s">
        <v>3369</v>
      </c>
      <c r="BQ416" s="300" t="s">
        <v>2543</v>
      </c>
      <c r="BR416" s="300" t="s">
        <v>3006</v>
      </c>
      <c r="BS416" s="300"/>
      <c r="BT416" s="349" t="s">
        <v>2966</v>
      </c>
      <c r="BU416" s="337"/>
      <c r="BV416" s="337"/>
      <c r="BW416" s="337"/>
      <c r="BX416" s="337"/>
      <c r="BY416" s="338"/>
      <c r="BZ416" s="338" t="s">
        <v>2466</v>
      </c>
      <c r="CA416" s="338" t="s">
        <v>2465</v>
      </c>
      <c r="CB416" s="348"/>
      <c r="CC416" s="339"/>
      <c r="CD416" s="339"/>
      <c r="CE416" s="339"/>
      <c r="CF416" s="339"/>
      <c r="CG416" s="339"/>
      <c r="CH416" s="347"/>
      <c r="CI416" s="340"/>
      <c r="CJ416" s="340"/>
      <c r="CK416" s="340"/>
      <c r="CL416" s="340"/>
      <c r="CM416" s="340"/>
      <c r="CN416" s="340"/>
      <c r="CO416" s="340"/>
      <c r="CP416" s="340"/>
      <c r="CQ416" s="52" t="s">
        <v>1049</v>
      </c>
      <c r="CR416" s="9" t="s">
        <v>1137</v>
      </c>
      <c r="CS416" s="9" t="s">
        <v>1188</v>
      </c>
      <c r="CT416" s="22" t="s">
        <v>924</v>
      </c>
      <c r="CU416" s="54" t="s">
        <v>1165</v>
      </c>
      <c r="CV416" s="68" t="s">
        <v>205</v>
      </c>
      <c r="CW416" s="68" t="s">
        <v>1014</v>
      </c>
      <c r="CX416" s="68" t="s">
        <v>114</v>
      </c>
      <c r="CY416" s="68" t="s">
        <v>1212</v>
      </c>
      <c r="CZ416" s="68" t="s">
        <v>978</v>
      </c>
      <c r="DA416" s="68"/>
      <c r="DB416" s="68" t="s">
        <v>942</v>
      </c>
      <c r="DC416" s="56" t="s">
        <v>231</v>
      </c>
      <c r="DD416" s="13"/>
      <c r="DE416" s="13" t="s">
        <v>946</v>
      </c>
      <c r="DF416" s="13" t="s">
        <v>1171</v>
      </c>
      <c r="DG416" s="13"/>
      <c r="DH416" s="47" t="s">
        <v>141</v>
      </c>
      <c r="DI416" s="60" t="s">
        <v>1213</v>
      </c>
      <c r="DJ416" s="64"/>
      <c r="DK416" s="301"/>
      <c r="DL416" s="301"/>
      <c r="DM416" s="302"/>
      <c r="DN416" s="67" t="s">
        <v>187</v>
      </c>
      <c r="DO416" s="15" t="s">
        <v>188</v>
      </c>
      <c r="DP416" s="15" t="s">
        <v>934</v>
      </c>
      <c r="DQ416" s="15" t="s">
        <v>3756</v>
      </c>
      <c r="DR416" s="2"/>
    </row>
    <row r="417" spans="2:122">
      <c r="B417" s="299">
        <v>100447848</v>
      </c>
      <c r="C417" s="9" t="s">
        <v>1007</v>
      </c>
      <c r="D417" s="9" t="s">
        <v>1029</v>
      </c>
      <c r="E417" s="8">
        <v>2005</v>
      </c>
      <c r="F417" s="9" t="s">
        <v>3665</v>
      </c>
      <c r="G417" s="22" t="s">
        <v>1174</v>
      </c>
      <c r="H417" s="304">
        <v>33325</v>
      </c>
      <c r="I417" s="305">
        <v>28872</v>
      </c>
      <c r="J417" s="68" t="s">
        <v>1203</v>
      </c>
      <c r="K417" s="69" t="s">
        <v>1204</v>
      </c>
      <c r="L417" s="37" t="s">
        <v>3609</v>
      </c>
      <c r="M417" s="138">
        <v>4</v>
      </c>
      <c r="N417" s="10">
        <v>6</v>
      </c>
      <c r="O417" s="207">
        <v>217.8</v>
      </c>
      <c r="P417" s="207">
        <v>78.900000000000006</v>
      </c>
      <c r="Q417" s="207">
        <v>73.5</v>
      </c>
      <c r="R417" s="207">
        <v>132.5</v>
      </c>
      <c r="S417" s="207">
        <v>67</v>
      </c>
      <c r="T417" s="207">
        <v>67</v>
      </c>
      <c r="U417" s="207"/>
      <c r="V417" s="207"/>
      <c r="W417" s="207"/>
      <c r="X417" s="207">
        <v>43.6</v>
      </c>
      <c r="Y417" s="116"/>
      <c r="Z417" s="207"/>
      <c r="AA417" s="207"/>
      <c r="AB417" s="207"/>
      <c r="AC417" s="10">
        <v>5452</v>
      </c>
      <c r="AD417" s="10">
        <v>7150</v>
      </c>
      <c r="AE417" s="10">
        <v>1640</v>
      </c>
      <c r="AF417" s="27">
        <v>7300</v>
      </c>
      <c r="AG417" s="39" t="s">
        <v>184</v>
      </c>
      <c r="AH417" s="205">
        <v>5.4</v>
      </c>
      <c r="AI417" s="11">
        <v>300</v>
      </c>
      <c r="AJ417" s="11">
        <v>5000</v>
      </c>
      <c r="AK417" s="11">
        <v>365</v>
      </c>
      <c r="AL417" s="11">
        <v>3750</v>
      </c>
      <c r="AM417" s="11">
        <v>24</v>
      </c>
      <c r="AN417" s="11" t="s">
        <v>99</v>
      </c>
      <c r="AO417" s="11" t="s">
        <v>100</v>
      </c>
      <c r="AP417" s="14" t="s">
        <v>133</v>
      </c>
      <c r="AQ417" s="49" t="s">
        <v>97</v>
      </c>
      <c r="AR417" s="40" t="s">
        <v>92</v>
      </c>
      <c r="AS417" s="301" t="s">
        <v>93</v>
      </c>
      <c r="AT417" s="12">
        <v>26</v>
      </c>
      <c r="AU417" s="12">
        <v>14</v>
      </c>
      <c r="AV417" s="12" t="s">
        <v>3815</v>
      </c>
      <c r="AW417" s="30" t="s">
        <v>3929</v>
      </c>
      <c r="AX417" s="12"/>
      <c r="AY417" s="12"/>
      <c r="AZ417" s="12"/>
      <c r="BA417" s="12"/>
      <c r="BB417" s="12"/>
      <c r="BC417" s="12"/>
      <c r="BD417" s="209">
        <v>40.9</v>
      </c>
      <c r="BE417" s="210">
        <v>66.5</v>
      </c>
      <c r="BF417" s="210">
        <v>41.3</v>
      </c>
      <c r="BG417" s="210">
        <v>66.8</v>
      </c>
      <c r="BH417" s="210">
        <v>39.6</v>
      </c>
      <c r="BI417" s="210"/>
      <c r="BJ417" s="210">
        <v>32.700000000000003</v>
      </c>
      <c r="BK417" s="211">
        <v>66.7</v>
      </c>
      <c r="BL417" s="36" t="s">
        <v>264</v>
      </c>
      <c r="BM417" s="8" t="s">
        <v>264</v>
      </c>
      <c r="BN417" s="8" t="s">
        <v>264</v>
      </c>
      <c r="BO417" s="8" t="s">
        <v>2772</v>
      </c>
      <c r="BP417" s="334" t="s">
        <v>3370</v>
      </c>
      <c r="BQ417" s="300" t="s">
        <v>2543</v>
      </c>
      <c r="BR417" s="300" t="s">
        <v>3006</v>
      </c>
      <c r="BS417" s="300"/>
      <c r="BT417" s="349" t="s">
        <v>2966</v>
      </c>
      <c r="BU417" s="337"/>
      <c r="BV417" s="337"/>
      <c r="BW417" s="337"/>
      <c r="BX417" s="337"/>
      <c r="BY417" s="338"/>
      <c r="BZ417" s="338" t="s">
        <v>2466</v>
      </c>
      <c r="CA417" s="338" t="s">
        <v>2465</v>
      </c>
      <c r="CB417" s="348"/>
      <c r="CC417" s="339"/>
      <c r="CD417" s="339"/>
      <c r="CE417" s="339"/>
      <c r="CF417" s="339"/>
      <c r="CG417" s="339"/>
      <c r="CH417" s="347"/>
      <c r="CI417" s="340"/>
      <c r="CJ417" s="340"/>
      <c r="CK417" s="340"/>
      <c r="CL417" s="340"/>
      <c r="CM417" s="340"/>
      <c r="CN417" s="340"/>
      <c r="CO417" s="340"/>
      <c r="CP417" s="340"/>
      <c r="CQ417" s="52" t="s">
        <v>1175</v>
      </c>
      <c r="CR417" s="9" t="s">
        <v>1172</v>
      </c>
      <c r="CS417" s="9" t="s">
        <v>1188</v>
      </c>
      <c r="CT417" s="22" t="s">
        <v>924</v>
      </c>
      <c r="CU417" s="54" t="s">
        <v>1128</v>
      </c>
      <c r="CV417" s="68" t="s">
        <v>130</v>
      </c>
      <c r="CW417" s="68" t="s">
        <v>1014</v>
      </c>
      <c r="CX417" s="68" t="s">
        <v>203</v>
      </c>
      <c r="CY417" s="68" t="s">
        <v>1026</v>
      </c>
      <c r="CZ417" s="68" t="s">
        <v>992</v>
      </c>
      <c r="DA417" s="68"/>
      <c r="DB417" s="68" t="s">
        <v>942</v>
      </c>
      <c r="DC417" s="56" t="s">
        <v>1013</v>
      </c>
      <c r="DD417" s="13" t="s">
        <v>171</v>
      </c>
      <c r="DE417" s="13" t="s">
        <v>134</v>
      </c>
      <c r="DF417" s="13" t="s">
        <v>1126</v>
      </c>
      <c r="DG417" s="13"/>
      <c r="DH417" s="47" t="s">
        <v>141</v>
      </c>
      <c r="DI417" s="60" t="s">
        <v>1209</v>
      </c>
      <c r="DJ417" s="64"/>
      <c r="DK417" s="301"/>
      <c r="DL417" s="301"/>
      <c r="DM417" s="302"/>
      <c r="DN417" s="67" t="s">
        <v>187</v>
      </c>
      <c r="DO417" s="15" t="s">
        <v>188</v>
      </c>
      <c r="DP417" s="15" t="s">
        <v>934</v>
      </c>
      <c r="DQ417" s="15" t="s">
        <v>3756</v>
      </c>
      <c r="DR417" s="2"/>
    </row>
    <row r="418" spans="2:122">
      <c r="B418" s="299">
        <v>100447849</v>
      </c>
      <c r="C418" s="9" t="s">
        <v>1007</v>
      </c>
      <c r="D418" s="9" t="s">
        <v>1029</v>
      </c>
      <c r="E418" s="8">
        <v>2005</v>
      </c>
      <c r="F418" s="9" t="s">
        <v>3665</v>
      </c>
      <c r="G418" s="22" t="s">
        <v>1176</v>
      </c>
      <c r="H418" s="304">
        <v>33630</v>
      </c>
      <c r="I418" s="305">
        <v>29130</v>
      </c>
      <c r="J418" s="68" t="s">
        <v>1203</v>
      </c>
      <c r="K418" s="69" t="s">
        <v>1204</v>
      </c>
      <c r="L418" s="37" t="s">
        <v>3609</v>
      </c>
      <c r="M418" s="138">
        <v>4</v>
      </c>
      <c r="N418" s="10">
        <v>6</v>
      </c>
      <c r="O418" s="207">
        <v>229.8</v>
      </c>
      <c r="P418" s="207">
        <v>78.900000000000006</v>
      </c>
      <c r="Q418" s="207">
        <v>75.599999999999994</v>
      </c>
      <c r="R418" s="207">
        <v>144.5</v>
      </c>
      <c r="S418" s="207">
        <v>67</v>
      </c>
      <c r="T418" s="207">
        <v>67</v>
      </c>
      <c r="U418" s="207"/>
      <c r="V418" s="207"/>
      <c r="W418" s="207"/>
      <c r="X418" s="207">
        <v>46.4</v>
      </c>
      <c r="Y418" s="116"/>
      <c r="Z418" s="207"/>
      <c r="AA418" s="207"/>
      <c r="AB418" s="207"/>
      <c r="AC418" s="10">
        <v>5004</v>
      </c>
      <c r="AD418" s="10">
        <v>6800</v>
      </c>
      <c r="AE418" s="10">
        <v>1740</v>
      </c>
      <c r="AF418" s="27">
        <v>6200</v>
      </c>
      <c r="AG418" s="39" t="s">
        <v>184</v>
      </c>
      <c r="AH418" s="205">
        <v>5.4</v>
      </c>
      <c r="AI418" s="11">
        <v>300</v>
      </c>
      <c r="AJ418" s="11">
        <v>5000</v>
      </c>
      <c r="AK418" s="11">
        <v>365</v>
      </c>
      <c r="AL418" s="11">
        <v>3750</v>
      </c>
      <c r="AM418" s="11">
        <v>24</v>
      </c>
      <c r="AN418" s="11" t="s">
        <v>99</v>
      </c>
      <c r="AO418" s="11" t="s">
        <v>100</v>
      </c>
      <c r="AP418" s="14" t="s">
        <v>133</v>
      </c>
      <c r="AQ418" s="49" t="s">
        <v>97</v>
      </c>
      <c r="AR418" s="40" t="s">
        <v>92</v>
      </c>
      <c r="AS418" s="301" t="s">
        <v>93</v>
      </c>
      <c r="AT418" s="12">
        <v>26</v>
      </c>
      <c r="AU418" s="12">
        <v>14</v>
      </c>
      <c r="AV418" s="12" t="s">
        <v>3815</v>
      </c>
      <c r="AW418" s="30" t="s">
        <v>3929</v>
      </c>
      <c r="AX418" s="12"/>
      <c r="AY418" s="12"/>
      <c r="AZ418" s="12"/>
      <c r="BA418" s="12"/>
      <c r="BB418" s="12"/>
      <c r="BC418" s="12"/>
      <c r="BD418" s="209">
        <v>40.9</v>
      </c>
      <c r="BE418" s="210">
        <v>66.5</v>
      </c>
      <c r="BF418" s="210">
        <v>41.3</v>
      </c>
      <c r="BG418" s="210">
        <v>66.8</v>
      </c>
      <c r="BH418" s="210">
        <v>39.6</v>
      </c>
      <c r="BI418" s="210"/>
      <c r="BJ418" s="210">
        <v>32.700000000000003</v>
      </c>
      <c r="BK418" s="211">
        <v>66.7</v>
      </c>
      <c r="BL418" s="36" t="s">
        <v>264</v>
      </c>
      <c r="BM418" s="8" t="s">
        <v>264</v>
      </c>
      <c r="BN418" s="8" t="s">
        <v>264</v>
      </c>
      <c r="BO418" s="8" t="s">
        <v>2772</v>
      </c>
      <c r="BP418" s="334" t="s">
        <v>3371</v>
      </c>
      <c r="BQ418" s="300" t="s">
        <v>2543</v>
      </c>
      <c r="BR418" s="300" t="s">
        <v>3006</v>
      </c>
      <c r="BS418" s="300"/>
      <c r="BT418" s="349" t="s">
        <v>2966</v>
      </c>
      <c r="BU418" s="337"/>
      <c r="BV418" s="337"/>
      <c r="BW418" s="337"/>
      <c r="BX418" s="337"/>
      <c r="BY418" s="338"/>
      <c r="BZ418" s="338" t="s">
        <v>2466</v>
      </c>
      <c r="CA418" s="338" t="s">
        <v>2465</v>
      </c>
      <c r="CB418" s="348"/>
      <c r="CC418" s="339"/>
      <c r="CD418" s="339"/>
      <c r="CE418" s="339"/>
      <c r="CF418" s="339"/>
      <c r="CG418" s="339"/>
      <c r="CH418" s="347"/>
      <c r="CI418" s="340"/>
      <c r="CJ418" s="340"/>
      <c r="CK418" s="340"/>
      <c r="CL418" s="340"/>
      <c r="CM418" s="340"/>
      <c r="CN418" s="340"/>
      <c r="CO418" s="340"/>
      <c r="CP418" s="340"/>
      <c r="CQ418" s="52" t="s">
        <v>1175</v>
      </c>
      <c r="CR418" s="9" t="s">
        <v>1137</v>
      </c>
      <c r="CS418" s="9" t="s">
        <v>1188</v>
      </c>
      <c r="CT418" s="22" t="s">
        <v>924</v>
      </c>
      <c r="CU418" s="54" t="s">
        <v>1128</v>
      </c>
      <c r="CV418" s="68" t="s">
        <v>130</v>
      </c>
      <c r="CW418" s="68" t="s">
        <v>1014</v>
      </c>
      <c r="CX418" s="68" t="s">
        <v>203</v>
      </c>
      <c r="CY418" s="68" t="s">
        <v>1026</v>
      </c>
      <c r="CZ418" s="68" t="s">
        <v>992</v>
      </c>
      <c r="DA418" s="68"/>
      <c r="DB418" s="68" t="s">
        <v>942</v>
      </c>
      <c r="DC418" s="56" t="s">
        <v>1013</v>
      </c>
      <c r="DD418" s="13" t="s">
        <v>171</v>
      </c>
      <c r="DE418" s="13" t="s">
        <v>134</v>
      </c>
      <c r="DF418" s="13" t="s">
        <v>1126</v>
      </c>
      <c r="DG418" s="13"/>
      <c r="DH418" s="47" t="s">
        <v>141</v>
      </c>
      <c r="DI418" s="60" t="s">
        <v>1209</v>
      </c>
      <c r="DJ418" s="64"/>
      <c r="DK418" s="301"/>
      <c r="DL418" s="301"/>
      <c r="DM418" s="302"/>
      <c r="DN418" s="67" t="s">
        <v>187</v>
      </c>
      <c r="DO418" s="15" t="s">
        <v>188</v>
      </c>
      <c r="DP418" s="15" t="s">
        <v>934</v>
      </c>
      <c r="DQ418" s="15" t="s">
        <v>3756</v>
      </c>
      <c r="DR418" s="2"/>
    </row>
    <row r="419" spans="2:122">
      <c r="B419" s="299">
        <v>100447850</v>
      </c>
      <c r="C419" s="9" t="s">
        <v>1007</v>
      </c>
      <c r="D419" s="9" t="s">
        <v>1029</v>
      </c>
      <c r="E419" s="8">
        <v>2005</v>
      </c>
      <c r="F419" s="9" t="s">
        <v>3665</v>
      </c>
      <c r="G419" s="22" t="s">
        <v>1177</v>
      </c>
      <c r="H419" s="304">
        <v>34485</v>
      </c>
      <c r="I419" s="305">
        <v>29858</v>
      </c>
      <c r="J419" s="68" t="s">
        <v>1203</v>
      </c>
      <c r="K419" s="69" t="s">
        <v>1204</v>
      </c>
      <c r="L419" s="37" t="s">
        <v>3609</v>
      </c>
      <c r="M419" s="138">
        <v>4</v>
      </c>
      <c r="N419" s="10">
        <v>6</v>
      </c>
      <c r="O419" s="207">
        <v>229.8</v>
      </c>
      <c r="P419" s="207">
        <v>78.900000000000006</v>
      </c>
      <c r="Q419" s="207">
        <v>75.599999999999994</v>
      </c>
      <c r="R419" s="207">
        <v>144.5</v>
      </c>
      <c r="S419" s="207">
        <v>67</v>
      </c>
      <c r="T419" s="207">
        <v>67</v>
      </c>
      <c r="U419" s="207"/>
      <c r="V419" s="207"/>
      <c r="W419" s="207"/>
      <c r="X419" s="207">
        <v>46.4</v>
      </c>
      <c r="Y419" s="116"/>
      <c r="Z419" s="207"/>
      <c r="AA419" s="207"/>
      <c r="AB419" s="207"/>
      <c r="AC419" s="10">
        <v>5004</v>
      </c>
      <c r="AD419" s="10">
        <v>6800</v>
      </c>
      <c r="AE419" s="10">
        <v>1740</v>
      </c>
      <c r="AF419" s="27">
        <v>6200</v>
      </c>
      <c r="AG419" s="39" t="s">
        <v>184</v>
      </c>
      <c r="AH419" s="205">
        <v>5.4</v>
      </c>
      <c r="AI419" s="11">
        <v>300</v>
      </c>
      <c r="AJ419" s="11">
        <v>5000</v>
      </c>
      <c r="AK419" s="11">
        <v>365</v>
      </c>
      <c r="AL419" s="11">
        <v>3750</v>
      </c>
      <c r="AM419" s="11">
        <v>24</v>
      </c>
      <c r="AN419" s="11" t="s">
        <v>99</v>
      </c>
      <c r="AO419" s="11" t="s">
        <v>100</v>
      </c>
      <c r="AP419" s="14" t="s">
        <v>133</v>
      </c>
      <c r="AQ419" s="49" t="s">
        <v>97</v>
      </c>
      <c r="AR419" s="40" t="s">
        <v>92</v>
      </c>
      <c r="AS419" s="301" t="s">
        <v>93</v>
      </c>
      <c r="AT419" s="12">
        <v>26</v>
      </c>
      <c r="AU419" s="12">
        <v>14</v>
      </c>
      <c r="AV419" s="12" t="s">
        <v>3815</v>
      </c>
      <c r="AW419" s="30" t="s">
        <v>3929</v>
      </c>
      <c r="AX419" s="12"/>
      <c r="AY419" s="12"/>
      <c r="AZ419" s="12"/>
      <c r="BA419" s="12"/>
      <c r="BB419" s="12"/>
      <c r="BC419" s="12"/>
      <c r="BD419" s="209">
        <v>40.9</v>
      </c>
      <c r="BE419" s="210">
        <v>66.5</v>
      </c>
      <c r="BF419" s="210">
        <v>41.3</v>
      </c>
      <c r="BG419" s="210">
        <v>66.8</v>
      </c>
      <c r="BH419" s="210">
        <v>39.6</v>
      </c>
      <c r="BI419" s="210"/>
      <c r="BJ419" s="210">
        <v>32.700000000000003</v>
      </c>
      <c r="BK419" s="211">
        <v>66.7</v>
      </c>
      <c r="BL419" s="36" t="s">
        <v>264</v>
      </c>
      <c r="BM419" s="8" t="s">
        <v>264</v>
      </c>
      <c r="BN419" s="8" t="s">
        <v>264</v>
      </c>
      <c r="BO419" s="8" t="s">
        <v>2772</v>
      </c>
      <c r="BP419" s="334" t="s">
        <v>3372</v>
      </c>
      <c r="BQ419" s="300" t="s">
        <v>2543</v>
      </c>
      <c r="BR419" s="300" t="s">
        <v>3006</v>
      </c>
      <c r="BS419" s="300"/>
      <c r="BT419" s="349" t="s">
        <v>2966</v>
      </c>
      <c r="BU419" s="337"/>
      <c r="BV419" s="337"/>
      <c r="BW419" s="337"/>
      <c r="BX419" s="337"/>
      <c r="BY419" s="338"/>
      <c r="BZ419" s="338" t="s">
        <v>2466</v>
      </c>
      <c r="CA419" s="338" t="s">
        <v>2465</v>
      </c>
      <c r="CB419" s="348"/>
      <c r="CC419" s="339"/>
      <c r="CD419" s="339"/>
      <c r="CE419" s="339"/>
      <c r="CF419" s="339"/>
      <c r="CG419" s="339"/>
      <c r="CH419" s="347"/>
      <c r="CI419" s="340"/>
      <c r="CJ419" s="340"/>
      <c r="CK419" s="340"/>
      <c r="CL419" s="340"/>
      <c r="CM419" s="340"/>
      <c r="CN419" s="340"/>
      <c r="CO419" s="340"/>
      <c r="CP419" s="340"/>
      <c r="CQ419" s="52" t="s">
        <v>1175</v>
      </c>
      <c r="CR419" s="9" t="s">
        <v>1137</v>
      </c>
      <c r="CS419" s="9" t="s">
        <v>1188</v>
      </c>
      <c r="CT419" s="22" t="s">
        <v>924</v>
      </c>
      <c r="CU419" s="54" t="s">
        <v>1128</v>
      </c>
      <c r="CV419" s="68" t="s">
        <v>130</v>
      </c>
      <c r="CW419" s="68" t="s">
        <v>1014</v>
      </c>
      <c r="CX419" s="68" t="s">
        <v>203</v>
      </c>
      <c r="CY419" s="68" t="s">
        <v>1026</v>
      </c>
      <c r="CZ419" s="68" t="s">
        <v>992</v>
      </c>
      <c r="DA419" s="68"/>
      <c r="DB419" s="68" t="s">
        <v>942</v>
      </c>
      <c r="DC419" s="56" t="s">
        <v>1013</v>
      </c>
      <c r="DD419" s="13" t="s">
        <v>171</v>
      </c>
      <c r="DE419" s="13" t="s">
        <v>134</v>
      </c>
      <c r="DF419" s="13" t="s">
        <v>1126</v>
      </c>
      <c r="DG419" s="13"/>
      <c r="DH419" s="47" t="s">
        <v>141</v>
      </c>
      <c r="DI419" s="60" t="s">
        <v>1209</v>
      </c>
      <c r="DJ419" s="64"/>
      <c r="DK419" s="301"/>
      <c r="DL419" s="301"/>
      <c r="DM419" s="302"/>
      <c r="DN419" s="67" t="s">
        <v>187</v>
      </c>
      <c r="DO419" s="15" t="s">
        <v>188</v>
      </c>
      <c r="DP419" s="15" t="s">
        <v>934</v>
      </c>
      <c r="DQ419" s="15" t="s">
        <v>3756</v>
      </c>
      <c r="DR419" s="2"/>
    </row>
    <row r="420" spans="2:122">
      <c r="B420" s="299">
        <v>100447907</v>
      </c>
      <c r="C420" s="9" t="s">
        <v>1007</v>
      </c>
      <c r="D420" s="9" t="s">
        <v>1029</v>
      </c>
      <c r="E420" s="8">
        <v>2005</v>
      </c>
      <c r="F420" s="9" t="s">
        <v>3636</v>
      </c>
      <c r="G420" s="22" t="s">
        <v>1178</v>
      </c>
      <c r="H420" s="304">
        <v>30375</v>
      </c>
      <c r="I420" s="305">
        <v>26364</v>
      </c>
      <c r="J420" s="68" t="s">
        <v>1210</v>
      </c>
      <c r="K420" s="69" t="s">
        <v>1197</v>
      </c>
      <c r="L420" s="37" t="s">
        <v>3608</v>
      </c>
      <c r="M420" s="138">
        <v>4</v>
      </c>
      <c r="N420" s="10">
        <v>6</v>
      </c>
      <c r="O420" s="207">
        <v>224</v>
      </c>
      <c r="P420" s="207">
        <v>78.900000000000006</v>
      </c>
      <c r="Q420" s="207">
        <v>73.5</v>
      </c>
      <c r="R420" s="207">
        <v>138.5</v>
      </c>
      <c r="S420" s="207">
        <v>67</v>
      </c>
      <c r="T420" s="207">
        <v>67</v>
      </c>
      <c r="U420" s="207"/>
      <c r="V420" s="207"/>
      <c r="W420" s="207"/>
      <c r="X420" s="207">
        <v>45.1</v>
      </c>
      <c r="Y420" s="116"/>
      <c r="Z420" s="207"/>
      <c r="AA420" s="207"/>
      <c r="AB420" s="207"/>
      <c r="AC420" s="10">
        <v>5176</v>
      </c>
      <c r="AD420" s="10">
        <v>6900</v>
      </c>
      <c r="AE420" s="10">
        <v>1570</v>
      </c>
      <c r="AF420" s="27">
        <v>6300</v>
      </c>
      <c r="AG420" s="39" t="s">
        <v>184</v>
      </c>
      <c r="AH420" s="205">
        <v>4.5999999999999996</v>
      </c>
      <c r="AI420" s="11">
        <v>231</v>
      </c>
      <c r="AJ420" s="11">
        <v>4750</v>
      </c>
      <c r="AK420" s="11">
        <v>293</v>
      </c>
      <c r="AL420" s="11">
        <v>3500</v>
      </c>
      <c r="AM420" s="11">
        <v>16</v>
      </c>
      <c r="AN420" s="11"/>
      <c r="AO420" s="11" t="s">
        <v>100</v>
      </c>
      <c r="AP420" s="14" t="s">
        <v>146</v>
      </c>
      <c r="AQ420" s="49" t="s">
        <v>97</v>
      </c>
      <c r="AR420" s="40" t="s">
        <v>92</v>
      </c>
      <c r="AS420" s="301" t="s">
        <v>93</v>
      </c>
      <c r="AT420" s="12">
        <v>30</v>
      </c>
      <c r="AU420" s="12">
        <v>15</v>
      </c>
      <c r="AV420" s="12" t="s">
        <v>3814</v>
      </c>
      <c r="AW420" s="30" t="s">
        <v>3978</v>
      </c>
      <c r="AX420" s="12"/>
      <c r="AY420" s="12"/>
      <c r="AZ420" s="12"/>
      <c r="BA420" s="12"/>
      <c r="BB420" s="12"/>
      <c r="BC420" s="12"/>
      <c r="BD420" s="209">
        <v>40.1</v>
      </c>
      <c r="BE420" s="210">
        <v>63.1</v>
      </c>
      <c r="BF420" s="210">
        <v>41.3</v>
      </c>
      <c r="BG420" s="210">
        <v>65.8</v>
      </c>
      <c r="BH420" s="210">
        <v>39.6</v>
      </c>
      <c r="BI420" s="210"/>
      <c r="BJ420" s="210">
        <v>39</v>
      </c>
      <c r="BK420" s="211">
        <v>65.8</v>
      </c>
      <c r="BL420" s="36" t="s">
        <v>264</v>
      </c>
      <c r="BM420" s="8" t="s">
        <v>264</v>
      </c>
      <c r="BN420" s="8" t="s">
        <v>264</v>
      </c>
      <c r="BO420" s="8" t="s">
        <v>2772</v>
      </c>
      <c r="BP420" s="334" t="s">
        <v>3373</v>
      </c>
      <c r="BQ420" s="300" t="s">
        <v>2543</v>
      </c>
      <c r="BR420" s="300" t="s">
        <v>3006</v>
      </c>
      <c r="BS420" s="300"/>
      <c r="BT420" s="349" t="s">
        <v>2966</v>
      </c>
      <c r="BU420" s="337"/>
      <c r="BV420" s="337"/>
      <c r="BW420" s="337"/>
      <c r="BX420" s="337"/>
      <c r="BY420" s="338"/>
      <c r="BZ420" s="338" t="s">
        <v>2466</v>
      </c>
      <c r="CA420" s="338" t="s">
        <v>2465</v>
      </c>
      <c r="CB420" s="348"/>
      <c r="CC420" s="339"/>
      <c r="CD420" s="339"/>
      <c r="CE420" s="339"/>
      <c r="CF420" s="339"/>
      <c r="CG420" s="339"/>
      <c r="CH420" s="347"/>
      <c r="CI420" s="340"/>
      <c r="CJ420" s="340"/>
      <c r="CK420" s="340"/>
      <c r="CL420" s="340"/>
      <c r="CM420" s="340"/>
      <c r="CN420" s="340"/>
      <c r="CO420" s="340"/>
      <c r="CP420" s="340"/>
      <c r="CQ420" s="52" t="s">
        <v>1027</v>
      </c>
      <c r="CR420" s="9" t="s">
        <v>1148</v>
      </c>
      <c r="CS420" s="9" t="s">
        <v>1188</v>
      </c>
      <c r="CT420" s="22" t="s">
        <v>924</v>
      </c>
      <c r="CU420" s="54" t="s">
        <v>1128</v>
      </c>
      <c r="CV420" s="68" t="s">
        <v>130</v>
      </c>
      <c r="CW420" s="68" t="s">
        <v>136</v>
      </c>
      <c r="CX420" s="68" t="s">
        <v>203</v>
      </c>
      <c r="CY420" s="68" t="s">
        <v>1179</v>
      </c>
      <c r="CZ420" s="68" t="s">
        <v>950</v>
      </c>
      <c r="DA420" s="68"/>
      <c r="DB420" s="68" t="s">
        <v>942</v>
      </c>
      <c r="DC420" s="56" t="s">
        <v>1013</v>
      </c>
      <c r="DD420" s="13"/>
      <c r="DE420" s="13" t="s">
        <v>946</v>
      </c>
      <c r="DF420" s="13" t="s">
        <v>1123</v>
      </c>
      <c r="DG420" s="13"/>
      <c r="DH420" s="47" t="s">
        <v>141</v>
      </c>
      <c r="DI420" s="60" t="s">
        <v>1214</v>
      </c>
      <c r="DJ420" s="64"/>
      <c r="DK420" s="301"/>
      <c r="DL420" s="301"/>
      <c r="DM420" s="302"/>
      <c r="DN420" s="67" t="s">
        <v>187</v>
      </c>
      <c r="DO420" s="15" t="s">
        <v>188</v>
      </c>
      <c r="DP420" s="15" t="s">
        <v>934</v>
      </c>
      <c r="DQ420" s="15" t="s">
        <v>3756</v>
      </c>
      <c r="DR420" s="2"/>
    </row>
    <row r="421" spans="2:122">
      <c r="B421" s="299">
        <v>100447910</v>
      </c>
      <c r="C421" s="9" t="s">
        <v>1007</v>
      </c>
      <c r="D421" s="9" t="s">
        <v>1029</v>
      </c>
      <c r="E421" s="8">
        <v>2005</v>
      </c>
      <c r="F421" s="9" t="s">
        <v>3636</v>
      </c>
      <c r="G421" s="22" t="s">
        <v>1180</v>
      </c>
      <c r="H421" s="304">
        <v>33560</v>
      </c>
      <c r="I421" s="305">
        <v>29071</v>
      </c>
      <c r="J421" s="68" t="s">
        <v>1210</v>
      </c>
      <c r="K421" s="69" t="s">
        <v>1197</v>
      </c>
      <c r="L421" s="37" t="s">
        <v>3608</v>
      </c>
      <c r="M421" s="138">
        <v>4</v>
      </c>
      <c r="N421" s="10">
        <v>6</v>
      </c>
      <c r="O421" s="207">
        <v>224</v>
      </c>
      <c r="P421" s="207">
        <v>78.900000000000006</v>
      </c>
      <c r="Q421" s="207">
        <v>76</v>
      </c>
      <c r="R421" s="207">
        <v>138.5</v>
      </c>
      <c r="S421" s="207">
        <v>67</v>
      </c>
      <c r="T421" s="207">
        <v>67</v>
      </c>
      <c r="U421" s="207"/>
      <c r="V421" s="207"/>
      <c r="W421" s="207"/>
      <c r="X421" s="207">
        <v>45.1</v>
      </c>
      <c r="Y421" s="116"/>
      <c r="Z421" s="207"/>
      <c r="AA421" s="207"/>
      <c r="AB421" s="207"/>
      <c r="AC421" s="10">
        <v>5476</v>
      </c>
      <c r="AD421" s="10">
        <v>6900</v>
      </c>
      <c r="AE421" s="10">
        <v>1360</v>
      </c>
      <c r="AF421" s="27">
        <v>6000</v>
      </c>
      <c r="AG421" s="39" t="s">
        <v>184</v>
      </c>
      <c r="AH421" s="205">
        <v>4.5999999999999996</v>
      </c>
      <c r="AI421" s="11">
        <v>231</v>
      </c>
      <c r="AJ421" s="11">
        <v>4750</v>
      </c>
      <c r="AK421" s="11">
        <v>293</v>
      </c>
      <c r="AL421" s="11">
        <v>3500</v>
      </c>
      <c r="AM421" s="11">
        <v>16</v>
      </c>
      <c r="AN421" s="11"/>
      <c r="AO421" s="11" t="s">
        <v>100</v>
      </c>
      <c r="AP421" s="14" t="s">
        <v>133</v>
      </c>
      <c r="AQ421" s="49" t="s">
        <v>97</v>
      </c>
      <c r="AR421" s="40" t="s">
        <v>92</v>
      </c>
      <c r="AS421" s="301" t="s">
        <v>93</v>
      </c>
      <c r="AT421" s="12">
        <v>30</v>
      </c>
      <c r="AU421" s="12">
        <v>14</v>
      </c>
      <c r="AV421" s="12" t="s">
        <v>3925</v>
      </c>
      <c r="AW421" s="30" t="s">
        <v>3948</v>
      </c>
      <c r="AX421" s="12"/>
      <c r="AY421" s="12"/>
      <c r="AZ421" s="12"/>
      <c r="BA421" s="12"/>
      <c r="BB421" s="12"/>
      <c r="BC421" s="12"/>
      <c r="BD421" s="209">
        <v>40.1</v>
      </c>
      <c r="BE421" s="210">
        <v>63.1</v>
      </c>
      <c r="BF421" s="210">
        <v>41.3</v>
      </c>
      <c r="BG421" s="210">
        <v>65.8</v>
      </c>
      <c r="BH421" s="210">
        <v>39.6</v>
      </c>
      <c r="BI421" s="210"/>
      <c r="BJ421" s="210">
        <v>39</v>
      </c>
      <c r="BK421" s="211">
        <v>65.8</v>
      </c>
      <c r="BL421" s="36" t="s">
        <v>264</v>
      </c>
      <c r="BM421" s="8" t="s">
        <v>264</v>
      </c>
      <c r="BN421" s="8" t="s">
        <v>264</v>
      </c>
      <c r="BO421" s="8" t="s">
        <v>2772</v>
      </c>
      <c r="BP421" s="334" t="s">
        <v>3374</v>
      </c>
      <c r="BQ421" s="300" t="s">
        <v>2543</v>
      </c>
      <c r="BR421" s="300" t="s">
        <v>3006</v>
      </c>
      <c r="BS421" s="300"/>
      <c r="BT421" s="349" t="s">
        <v>2966</v>
      </c>
      <c r="BU421" s="337"/>
      <c r="BV421" s="337"/>
      <c r="BW421" s="337"/>
      <c r="BX421" s="337"/>
      <c r="BY421" s="338"/>
      <c r="BZ421" s="338" t="s">
        <v>2466</v>
      </c>
      <c r="CA421" s="338" t="s">
        <v>2465</v>
      </c>
      <c r="CB421" s="348"/>
      <c r="CC421" s="339"/>
      <c r="CD421" s="339"/>
      <c r="CE421" s="339"/>
      <c r="CF421" s="339"/>
      <c r="CG421" s="339"/>
      <c r="CH421" s="347"/>
      <c r="CI421" s="340"/>
      <c r="CJ421" s="340"/>
      <c r="CK421" s="340"/>
      <c r="CL421" s="340"/>
      <c r="CM421" s="340"/>
      <c r="CN421" s="340"/>
      <c r="CO421" s="340"/>
      <c r="CP421" s="340"/>
      <c r="CQ421" s="52" t="s">
        <v>1027</v>
      </c>
      <c r="CR421" s="9" t="s">
        <v>1152</v>
      </c>
      <c r="CS421" s="9" t="s">
        <v>1188</v>
      </c>
      <c r="CT421" s="22" t="s">
        <v>924</v>
      </c>
      <c r="CU421" s="54" t="s">
        <v>1128</v>
      </c>
      <c r="CV421" s="68" t="s">
        <v>130</v>
      </c>
      <c r="CW421" s="68" t="s">
        <v>136</v>
      </c>
      <c r="CX421" s="68" t="s">
        <v>203</v>
      </c>
      <c r="CY421" s="68" t="s">
        <v>1179</v>
      </c>
      <c r="CZ421" s="68" t="s">
        <v>950</v>
      </c>
      <c r="DA421" s="68"/>
      <c r="DB421" s="68" t="s">
        <v>942</v>
      </c>
      <c r="DC421" s="56" t="s">
        <v>1013</v>
      </c>
      <c r="DD421" s="13"/>
      <c r="DE421" s="13" t="s">
        <v>946</v>
      </c>
      <c r="DF421" s="13" t="s">
        <v>1126</v>
      </c>
      <c r="DG421" s="13"/>
      <c r="DH421" s="47" t="s">
        <v>141</v>
      </c>
      <c r="DI421" s="60" t="s">
        <v>1215</v>
      </c>
      <c r="DJ421" s="64"/>
      <c r="DK421" s="301"/>
      <c r="DL421" s="301"/>
      <c r="DM421" s="302"/>
      <c r="DN421" s="67" t="s">
        <v>187</v>
      </c>
      <c r="DO421" s="15" t="s">
        <v>188</v>
      </c>
      <c r="DP421" s="15" t="s">
        <v>934</v>
      </c>
      <c r="DQ421" s="15" t="s">
        <v>3756</v>
      </c>
      <c r="DR421" s="2"/>
    </row>
    <row r="422" spans="2:122">
      <c r="B422" s="299">
        <v>100447912</v>
      </c>
      <c r="C422" s="9" t="s">
        <v>1007</v>
      </c>
      <c r="D422" s="9" t="s">
        <v>1029</v>
      </c>
      <c r="E422" s="8">
        <v>2005</v>
      </c>
      <c r="F422" s="9" t="s">
        <v>3648</v>
      </c>
      <c r="G422" s="22" t="s">
        <v>1181</v>
      </c>
      <c r="H422" s="304">
        <v>33440</v>
      </c>
      <c r="I422" s="305">
        <v>28969</v>
      </c>
      <c r="J422" s="68" t="s">
        <v>1216</v>
      </c>
      <c r="K422" s="69" t="s">
        <v>1164</v>
      </c>
      <c r="L422" s="37" t="s">
        <v>3608</v>
      </c>
      <c r="M422" s="138">
        <v>4</v>
      </c>
      <c r="N422" s="10">
        <v>6</v>
      </c>
      <c r="O422" s="207">
        <v>224</v>
      </c>
      <c r="P422" s="207">
        <v>78.900000000000006</v>
      </c>
      <c r="Q422" s="207">
        <v>73.5</v>
      </c>
      <c r="R422" s="207">
        <v>138.5</v>
      </c>
      <c r="S422" s="207">
        <v>67</v>
      </c>
      <c r="T422" s="207">
        <v>67</v>
      </c>
      <c r="U422" s="207"/>
      <c r="V422" s="207"/>
      <c r="W422" s="207"/>
      <c r="X422" s="207">
        <v>45.1</v>
      </c>
      <c r="Y422" s="116"/>
      <c r="Z422" s="207"/>
      <c r="AA422" s="207"/>
      <c r="AB422" s="207"/>
      <c r="AC422" s="10">
        <v>5281</v>
      </c>
      <c r="AD422" s="10">
        <v>7050</v>
      </c>
      <c r="AE422" s="10">
        <v>1710</v>
      </c>
      <c r="AF422" s="27">
        <v>8500</v>
      </c>
      <c r="AG422" s="39" t="s">
        <v>184</v>
      </c>
      <c r="AH422" s="205">
        <v>5.4</v>
      </c>
      <c r="AI422" s="11">
        <v>300</v>
      </c>
      <c r="AJ422" s="11">
        <v>5000</v>
      </c>
      <c r="AK422" s="11">
        <v>365</v>
      </c>
      <c r="AL422" s="11">
        <v>3750</v>
      </c>
      <c r="AM422" s="11">
        <v>24</v>
      </c>
      <c r="AN422" s="11" t="s">
        <v>99</v>
      </c>
      <c r="AO422" s="11" t="s">
        <v>100</v>
      </c>
      <c r="AP422" s="14" t="s">
        <v>146</v>
      </c>
      <c r="AQ422" s="49" t="s">
        <v>97</v>
      </c>
      <c r="AR422" s="40" t="s">
        <v>92</v>
      </c>
      <c r="AS422" s="301" t="s">
        <v>93</v>
      </c>
      <c r="AT422" s="12">
        <v>30</v>
      </c>
      <c r="AU422" s="12">
        <v>15</v>
      </c>
      <c r="AV422" s="12" t="s">
        <v>3815</v>
      </c>
      <c r="AW422" s="30" t="s">
        <v>3949</v>
      </c>
      <c r="AX422" s="12"/>
      <c r="AY422" s="12"/>
      <c r="AZ422" s="12"/>
      <c r="BA422" s="12"/>
      <c r="BB422" s="12"/>
      <c r="BC422" s="12"/>
      <c r="BD422" s="209">
        <v>40.1</v>
      </c>
      <c r="BE422" s="210">
        <v>63.1</v>
      </c>
      <c r="BF422" s="210">
        <v>41.3</v>
      </c>
      <c r="BG422" s="210">
        <v>65.8</v>
      </c>
      <c r="BH422" s="210">
        <v>39.6</v>
      </c>
      <c r="BI422" s="210"/>
      <c r="BJ422" s="210">
        <v>39</v>
      </c>
      <c r="BK422" s="211">
        <v>65.8</v>
      </c>
      <c r="BL422" s="36" t="s">
        <v>264</v>
      </c>
      <c r="BM422" s="8" t="s">
        <v>264</v>
      </c>
      <c r="BN422" s="8" t="s">
        <v>264</v>
      </c>
      <c r="BO422" s="8" t="s">
        <v>2772</v>
      </c>
      <c r="BP422" s="334" t="s">
        <v>3375</v>
      </c>
      <c r="BQ422" s="300" t="s">
        <v>2543</v>
      </c>
      <c r="BR422" s="300" t="s">
        <v>3006</v>
      </c>
      <c r="BS422" s="300"/>
      <c r="BT422" s="349" t="s">
        <v>2966</v>
      </c>
      <c r="BU422" s="337"/>
      <c r="BV422" s="337"/>
      <c r="BW422" s="337"/>
      <c r="BX422" s="337"/>
      <c r="BY422" s="338"/>
      <c r="BZ422" s="338" t="s">
        <v>2466</v>
      </c>
      <c r="CA422" s="338" t="s">
        <v>2465</v>
      </c>
      <c r="CB422" s="348"/>
      <c r="CC422" s="339"/>
      <c r="CD422" s="339"/>
      <c r="CE422" s="339"/>
      <c r="CF422" s="339"/>
      <c r="CG422" s="339"/>
      <c r="CH422" s="347"/>
      <c r="CI422" s="340"/>
      <c r="CJ422" s="340"/>
      <c r="CK422" s="340"/>
      <c r="CL422" s="340"/>
      <c r="CM422" s="340"/>
      <c r="CN422" s="340"/>
      <c r="CO422" s="340"/>
      <c r="CP422" s="340"/>
      <c r="CQ422" s="52" t="s">
        <v>1115</v>
      </c>
      <c r="CR422" s="9" t="s">
        <v>1167</v>
      </c>
      <c r="CS422" s="9" t="s">
        <v>1188</v>
      </c>
      <c r="CT422" s="22" t="s">
        <v>924</v>
      </c>
      <c r="CU422" s="54" t="s">
        <v>1165</v>
      </c>
      <c r="CV422" s="68" t="s">
        <v>205</v>
      </c>
      <c r="CW422" s="68" t="s">
        <v>1014</v>
      </c>
      <c r="CX422" s="68" t="s">
        <v>114</v>
      </c>
      <c r="CY422" s="68" t="s">
        <v>972</v>
      </c>
      <c r="CZ422" s="68" t="s">
        <v>978</v>
      </c>
      <c r="DA422" s="68"/>
      <c r="DB422" s="68" t="s">
        <v>942</v>
      </c>
      <c r="DC422" s="56" t="s">
        <v>231</v>
      </c>
      <c r="DD422" s="13"/>
      <c r="DE422" s="13" t="s">
        <v>946</v>
      </c>
      <c r="DF422" s="13" t="s">
        <v>1166</v>
      </c>
      <c r="DG422" s="13"/>
      <c r="DH422" s="47" t="s">
        <v>141</v>
      </c>
      <c r="DI422" s="60" t="s">
        <v>1217</v>
      </c>
      <c r="DJ422" s="64"/>
      <c r="DK422" s="301"/>
      <c r="DL422" s="301"/>
      <c r="DM422" s="302"/>
      <c r="DN422" s="67" t="s">
        <v>187</v>
      </c>
      <c r="DO422" s="15" t="s">
        <v>188</v>
      </c>
      <c r="DP422" s="15" t="s">
        <v>934</v>
      </c>
      <c r="DQ422" s="15" t="s">
        <v>3756</v>
      </c>
      <c r="DR422" s="2"/>
    </row>
    <row r="423" spans="2:122">
      <c r="B423" s="299">
        <v>100447913</v>
      </c>
      <c r="C423" s="9" t="s">
        <v>1007</v>
      </c>
      <c r="D423" s="9" t="s">
        <v>1029</v>
      </c>
      <c r="E423" s="8">
        <v>2005</v>
      </c>
      <c r="F423" s="9" t="s">
        <v>3648</v>
      </c>
      <c r="G423" s="22" t="s">
        <v>1182</v>
      </c>
      <c r="H423" s="304">
        <v>36940</v>
      </c>
      <c r="I423" s="305">
        <v>31944</v>
      </c>
      <c r="J423" s="68" t="s">
        <v>1216</v>
      </c>
      <c r="K423" s="69" t="s">
        <v>1164</v>
      </c>
      <c r="L423" s="37" t="s">
        <v>3608</v>
      </c>
      <c r="M423" s="138">
        <v>4</v>
      </c>
      <c r="N423" s="10">
        <v>6</v>
      </c>
      <c r="O423" s="207">
        <v>224</v>
      </c>
      <c r="P423" s="207">
        <v>78.900000000000006</v>
      </c>
      <c r="Q423" s="207">
        <v>76</v>
      </c>
      <c r="R423" s="207">
        <v>138.5</v>
      </c>
      <c r="S423" s="207">
        <v>67</v>
      </c>
      <c r="T423" s="207">
        <v>67</v>
      </c>
      <c r="U423" s="207"/>
      <c r="V423" s="207"/>
      <c r="W423" s="207"/>
      <c r="X423" s="207">
        <v>45.1</v>
      </c>
      <c r="Y423" s="116"/>
      <c r="Z423" s="207"/>
      <c r="AA423" s="207"/>
      <c r="AB423" s="207"/>
      <c r="AC423" s="10">
        <v>5577</v>
      </c>
      <c r="AD423" s="10">
        <v>7200</v>
      </c>
      <c r="AE423" s="10">
        <v>1560</v>
      </c>
      <c r="AF423" s="27">
        <v>8200</v>
      </c>
      <c r="AG423" s="39" t="s">
        <v>184</v>
      </c>
      <c r="AH423" s="205">
        <v>5.4</v>
      </c>
      <c r="AI423" s="11">
        <v>300</v>
      </c>
      <c r="AJ423" s="11">
        <v>5000</v>
      </c>
      <c r="AK423" s="11">
        <v>365</v>
      </c>
      <c r="AL423" s="11">
        <v>3750</v>
      </c>
      <c r="AM423" s="11">
        <v>24</v>
      </c>
      <c r="AN423" s="11" t="s">
        <v>99</v>
      </c>
      <c r="AO423" s="11" t="s">
        <v>100</v>
      </c>
      <c r="AP423" s="14" t="s">
        <v>133</v>
      </c>
      <c r="AQ423" s="49" t="s">
        <v>97</v>
      </c>
      <c r="AR423" s="40" t="s">
        <v>92</v>
      </c>
      <c r="AS423" s="301" t="s">
        <v>93</v>
      </c>
      <c r="AT423" s="12">
        <v>30</v>
      </c>
      <c r="AU423" s="12">
        <v>14</v>
      </c>
      <c r="AV423" s="12" t="s">
        <v>3815</v>
      </c>
      <c r="AW423" s="30" t="s">
        <v>3949</v>
      </c>
      <c r="AX423" s="12"/>
      <c r="AY423" s="12"/>
      <c r="AZ423" s="12"/>
      <c r="BA423" s="12"/>
      <c r="BB423" s="12"/>
      <c r="BC423" s="12"/>
      <c r="BD423" s="209">
        <v>40.1</v>
      </c>
      <c r="BE423" s="210">
        <v>63.1</v>
      </c>
      <c r="BF423" s="210">
        <v>41.3</v>
      </c>
      <c r="BG423" s="210">
        <v>65.8</v>
      </c>
      <c r="BH423" s="210">
        <v>39.6</v>
      </c>
      <c r="BI423" s="210"/>
      <c r="BJ423" s="210">
        <v>39</v>
      </c>
      <c r="BK423" s="211">
        <v>65.8</v>
      </c>
      <c r="BL423" s="36" t="s">
        <v>264</v>
      </c>
      <c r="BM423" s="8" t="s">
        <v>264</v>
      </c>
      <c r="BN423" s="8" t="s">
        <v>264</v>
      </c>
      <c r="BO423" s="8" t="s">
        <v>2772</v>
      </c>
      <c r="BP423" s="334" t="s">
        <v>3376</v>
      </c>
      <c r="BQ423" s="300" t="s">
        <v>2543</v>
      </c>
      <c r="BR423" s="300" t="s">
        <v>3006</v>
      </c>
      <c r="BS423" s="300"/>
      <c r="BT423" s="349" t="s">
        <v>2966</v>
      </c>
      <c r="BU423" s="337"/>
      <c r="BV423" s="337"/>
      <c r="BW423" s="337"/>
      <c r="BX423" s="337"/>
      <c r="BY423" s="338"/>
      <c r="BZ423" s="338" t="s">
        <v>2466</v>
      </c>
      <c r="CA423" s="338" t="s">
        <v>2465</v>
      </c>
      <c r="CB423" s="348"/>
      <c r="CC423" s="339"/>
      <c r="CD423" s="339"/>
      <c r="CE423" s="339"/>
      <c r="CF423" s="339"/>
      <c r="CG423" s="339"/>
      <c r="CH423" s="347"/>
      <c r="CI423" s="340"/>
      <c r="CJ423" s="340"/>
      <c r="CK423" s="340"/>
      <c r="CL423" s="340"/>
      <c r="CM423" s="340"/>
      <c r="CN423" s="340"/>
      <c r="CO423" s="340"/>
      <c r="CP423" s="340"/>
      <c r="CQ423" s="52" t="s">
        <v>1115</v>
      </c>
      <c r="CR423" s="9" t="s">
        <v>1172</v>
      </c>
      <c r="CS423" s="9" t="s">
        <v>1188</v>
      </c>
      <c r="CT423" s="22" t="s">
        <v>924</v>
      </c>
      <c r="CU423" s="54" t="s">
        <v>1165</v>
      </c>
      <c r="CV423" s="68" t="s">
        <v>205</v>
      </c>
      <c r="CW423" s="68" t="s">
        <v>1014</v>
      </c>
      <c r="CX423" s="68" t="s">
        <v>114</v>
      </c>
      <c r="CY423" s="68" t="s">
        <v>972</v>
      </c>
      <c r="CZ423" s="68" t="s">
        <v>978</v>
      </c>
      <c r="DA423" s="68"/>
      <c r="DB423" s="68" t="s">
        <v>942</v>
      </c>
      <c r="DC423" s="56" t="s">
        <v>231</v>
      </c>
      <c r="DD423" s="13"/>
      <c r="DE423" s="13" t="s">
        <v>946</v>
      </c>
      <c r="DF423" s="13" t="s">
        <v>1171</v>
      </c>
      <c r="DG423" s="13"/>
      <c r="DH423" s="47" t="s">
        <v>141</v>
      </c>
      <c r="DI423" s="60" t="s">
        <v>1217</v>
      </c>
      <c r="DJ423" s="64"/>
      <c r="DK423" s="301"/>
      <c r="DL423" s="301"/>
      <c r="DM423" s="302"/>
      <c r="DN423" s="67" t="s">
        <v>187</v>
      </c>
      <c r="DO423" s="15" t="s">
        <v>188</v>
      </c>
      <c r="DP423" s="15" t="s">
        <v>934</v>
      </c>
      <c r="DQ423" s="15" t="s">
        <v>3756</v>
      </c>
      <c r="DR423" s="2"/>
    </row>
    <row r="424" spans="2:122">
      <c r="B424" s="299">
        <v>100447911</v>
      </c>
      <c r="C424" s="9" t="s">
        <v>1007</v>
      </c>
      <c r="D424" s="9" t="s">
        <v>1029</v>
      </c>
      <c r="E424" s="8">
        <v>2005</v>
      </c>
      <c r="F424" s="9" t="s">
        <v>3665</v>
      </c>
      <c r="G424" s="22" t="s">
        <v>1183</v>
      </c>
      <c r="H424" s="304">
        <v>35655</v>
      </c>
      <c r="I424" s="305">
        <v>30852</v>
      </c>
      <c r="J424" s="68" t="s">
        <v>1218</v>
      </c>
      <c r="K424" s="69" t="s">
        <v>1135</v>
      </c>
      <c r="L424" s="37" t="s">
        <v>3608</v>
      </c>
      <c r="M424" s="138">
        <v>4</v>
      </c>
      <c r="N424" s="10">
        <v>6</v>
      </c>
      <c r="O424" s="207">
        <v>224</v>
      </c>
      <c r="P424" s="207">
        <v>78.900000000000006</v>
      </c>
      <c r="Q424" s="207">
        <v>76</v>
      </c>
      <c r="R424" s="207">
        <v>138.5</v>
      </c>
      <c r="S424" s="207">
        <v>67</v>
      </c>
      <c r="T424" s="207">
        <v>67</v>
      </c>
      <c r="U424" s="207"/>
      <c r="V424" s="207"/>
      <c r="W424" s="207"/>
      <c r="X424" s="207">
        <v>45.1</v>
      </c>
      <c r="Y424" s="116"/>
      <c r="Z424" s="207"/>
      <c r="AA424" s="207"/>
      <c r="AB424" s="207"/>
      <c r="AC424" s="10">
        <v>5577</v>
      </c>
      <c r="AD424" s="10">
        <v>7200</v>
      </c>
      <c r="AE424" s="10">
        <v>1560</v>
      </c>
      <c r="AF424" s="27">
        <v>8200</v>
      </c>
      <c r="AG424" s="39" t="s">
        <v>184</v>
      </c>
      <c r="AH424" s="205">
        <v>5.4</v>
      </c>
      <c r="AI424" s="11">
        <v>300</v>
      </c>
      <c r="AJ424" s="11">
        <v>5000</v>
      </c>
      <c r="AK424" s="11">
        <v>365</v>
      </c>
      <c r="AL424" s="11">
        <v>3750</v>
      </c>
      <c r="AM424" s="11">
        <v>24</v>
      </c>
      <c r="AN424" s="11" t="s">
        <v>99</v>
      </c>
      <c r="AO424" s="11" t="s">
        <v>100</v>
      </c>
      <c r="AP424" s="14" t="s">
        <v>133</v>
      </c>
      <c r="AQ424" s="49" t="s">
        <v>97</v>
      </c>
      <c r="AR424" s="40" t="s">
        <v>92</v>
      </c>
      <c r="AS424" s="301" t="s">
        <v>93</v>
      </c>
      <c r="AT424" s="12">
        <v>30</v>
      </c>
      <c r="AU424" s="12">
        <v>14</v>
      </c>
      <c r="AV424" s="12" t="s">
        <v>3815</v>
      </c>
      <c r="AW424" s="30" t="s">
        <v>3949</v>
      </c>
      <c r="AX424" s="12"/>
      <c r="AY424" s="12"/>
      <c r="AZ424" s="12"/>
      <c r="BA424" s="12"/>
      <c r="BB424" s="12"/>
      <c r="BC424" s="12"/>
      <c r="BD424" s="209">
        <v>40.1</v>
      </c>
      <c r="BE424" s="210">
        <v>63.1</v>
      </c>
      <c r="BF424" s="210">
        <v>41.3</v>
      </c>
      <c r="BG424" s="210">
        <v>65.8</v>
      </c>
      <c r="BH424" s="210">
        <v>39.6</v>
      </c>
      <c r="BI424" s="210"/>
      <c r="BJ424" s="210">
        <v>39</v>
      </c>
      <c r="BK424" s="211">
        <v>65.8</v>
      </c>
      <c r="BL424" s="36" t="s">
        <v>264</v>
      </c>
      <c r="BM424" s="8" t="s">
        <v>264</v>
      </c>
      <c r="BN424" s="8" t="s">
        <v>264</v>
      </c>
      <c r="BO424" s="8" t="s">
        <v>2772</v>
      </c>
      <c r="BP424" s="334" t="s">
        <v>3377</v>
      </c>
      <c r="BQ424" s="300" t="s">
        <v>2543</v>
      </c>
      <c r="BR424" s="300" t="s">
        <v>3006</v>
      </c>
      <c r="BS424" s="300"/>
      <c r="BT424" s="349" t="s">
        <v>2966</v>
      </c>
      <c r="BU424" s="337"/>
      <c r="BV424" s="337"/>
      <c r="BW424" s="337"/>
      <c r="BX424" s="337"/>
      <c r="BY424" s="338"/>
      <c r="BZ424" s="338" t="s">
        <v>2466</v>
      </c>
      <c r="CA424" s="338" t="s">
        <v>2465</v>
      </c>
      <c r="CB424" s="348"/>
      <c r="CC424" s="339"/>
      <c r="CD424" s="339"/>
      <c r="CE424" s="339"/>
      <c r="CF424" s="339"/>
      <c r="CG424" s="339"/>
      <c r="CH424" s="347"/>
      <c r="CI424" s="340"/>
      <c r="CJ424" s="340"/>
      <c r="CK424" s="340"/>
      <c r="CL424" s="340"/>
      <c r="CM424" s="340"/>
      <c r="CN424" s="340"/>
      <c r="CO424" s="340"/>
      <c r="CP424" s="340"/>
      <c r="CQ424" s="52" t="s">
        <v>1184</v>
      </c>
      <c r="CR424" s="9" t="s">
        <v>1172</v>
      </c>
      <c r="CS424" s="9" t="s">
        <v>1188</v>
      </c>
      <c r="CT424" s="22" t="s">
        <v>924</v>
      </c>
      <c r="CU424" s="54" t="s">
        <v>1128</v>
      </c>
      <c r="CV424" s="68" t="s">
        <v>130</v>
      </c>
      <c r="CW424" s="68" t="s">
        <v>1014</v>
      </c>
      <c r="CX424" s="68" t="s">
        <v>203</v>
      </c>
      <c r="CY424" s="68" t="s">
        <v>1179</v>
      </c>
      <c r="CZ424" s="68" t="s">
        <v>992</v>
      </c>
      <c r="DA424" s="68"/>
      <c r="DB424" s="68" t="s">
        <v>942</v>
      </c>
      <c r="DC424" s="56" t="s">
        <v>1013</v>
      </c>
      <c r="DD424" s="13" t="s">
        <v>171</v>
      </c>
      <c r="DE424" s="13" t="s">
        <v>134</v>
      </c>
      <c r="DF424" s="13" t="s">
        <v>1126</v>
      </c>
      <c r="DG424" s="13"/>
      <c r="DH424" s="47" t="s">
        <v>141</v>
      </c>
      <c r="DI424" s="60" t="s">
        <v>1215</v>
      </c>
      <c r="DJ424" s="64"/>
      <c r="DK424" s="301"/>
      <c r="DL424" s="301"/>
      <c r="DM424" s="302"/>
      <c r="DN424" s="67" t="s">
        <v>187</v>
      </c>
      <c r="DO424" s="15" t="s">
        <v>188</v>
      </c>
      <c r="DP424" s="15" t="s">
        <v>934</v>
      </c>
      <c r="DQ424" s="15" t="s">
        <v>3756</v>
      </c>
      <c r="DR424" s="2"/>
    </row>
    <row r="425" spans="2:122">
      <c r="B425" s="299">
        <v>100498007</v>
      </c>
      <c r="C425" s="9" t="s">
        <v>1007</v>
      </c>
      <c r="D425" s="9" t="s">
        <v>1029</v>
      </c>
      <c r="E425" s="8">
        <v>2005</v>
      </c>
      <c r="F425" s="9" t="s">
        <v>3662</v>
      </c>
      <c r="G425" s="22" t="s">
        <v>1219</v>
      </c>
      <c r="H425" s="304">
        <v>36590</v>
      </c>
      <c r="I425" s="305">
        <v>31647</v>
      </c>
      <c r="J425" s="68" t="s">
        <v>1220</v>
      </c>
      <c r="K425" s="69" t="s">
        <v>1221</v>
      </c>
      <c r="L425" s="37" t="s">
        <v>3608</v>
      </c>
      <c r="M425" s="138">
        <v>4</v>
      </c>
      <c r="N425" s="10">
        <v>6</v>
      </c>
      <c r="O425" s="207">
        <v>224</v>
      </c>
      <c r="P425" s="207">
        <v>78.900000000000006</v>
      </c>
      <c r="Q425" s="207">
        <v>73.5</v>
      </c>
      <c r="R425" s="207">
        <v>138.5</v>
      </c>
      <c r="S425" s="207">
        <v>67</v>
      </c>
      <c r="T425" s="207">
        <v>67</v>
      </c>
      <c r="U425" s="207"/>
      <c r="V425" s="207"/>
      <c r="W425" s="207"/>
      <c r="X425" s="207">
        <v>45.1</v>
      </c>
      <c r="Y425" s="116"/>
      <c r="Z425" s="207"/>
      <c r="AA425" s="207"/>
      <c r="AB425" s="207"/>
      <c r="AC425" s="10">
        <v>5281</v>
      </c>
      <c r="AD425" s="10">
        <v>7050</v>
      </c>
      <c r="AE425" s="10">
        <v>1710</v>
      </c>
      <c r="AF425" s="27">
        <v>8500</v>
      </c>
      <c r="AG425" s="39" t="s">
        <v>184</v>
      </c>
      <c r="AH425" s="205">
        <v>5.4</v>
      </c>
      <c r="AI425" s="11">
        <v>300</v>
      </c>
      <c r="AJ425" s="11">
        <v>5000</v>
      </c>
      <c r="AK425" s="11">
        <v>365</v>
      </c>
      <c r="AL425" s="11">
        <v>3750</v>
      </c>
      <c r="AM425" s="11">
        <v>24</v>
      </c>
      <c r="AN425" s="11" t="s">
        <v>99</v>
      </c>
      <c r="AO425" s="11" t="s">
        <v>100</v>
      </c>
      <c r="AP425" s="14" t="s">
        <v>146</v>
      </c>
      <c r="AQ425" s="49" t="s">
        <v>97</v>
      </c>
      <c r="AR425" s="40" t="s">
        <v>92</v>
      </c>
      <c r="AS425" s="301" t="s">
        <v>93</v>
      </c>
      <c r="AT425" s="12">
        <v>30</v>
      </c>
      <c r="AU425" s="12">
        <v>15</v>
      </c>
      <c r="AV425" s="12" t="s">
        <v>3815</v>
      </c>
      <c r="AW425" s="30" t="s">
        <v>3949</v>
      </c>
      <c r="AX425" s="12"/>
      <c r="AY425" s="12"/>
      <c r="AZ425" s="12"/>
      <c r="BA425" s="12"/>
      <c r="BB425" s="12"/>
      <c r="BC425" s="12"/>
      <c r="BD425" s="209">
        <v>40.1</v>
      </c>
      <c r="BE425" s="210">
        <v>63.1</v>
      </c>
      <c r="BF425" s="210">
        <v>41.3</v>
      </c>
      <c r="BG425" s="210">
        <v>65.8</v>
      </c>
      <c r="BH425" s="210">
        <v>39.6</v>
      </c>
      <c r="BI425" s="210"/>
      <c r="BJ425" s="210">
        <v>39</v>
      </c>
      <c r="BK425" s="211">
        <v>65.8</v>
      </c>
      <c r="BL425" s="36" t="s">
        <v>264</v>
      </c>
      <c r="BM425" s="8" t="s">
        <v>264</v>
      </c>
      <c r="BN425" s="8" t="s">
        <v>264</v>
      </c>
      <c r="BO425" s="8" t="s">
        <v>2772</v>
      </c>
      <c r="BP425" s="334" t="s">
        <v>3378</v>
      </c>
      <c r="BQ425" s="300" t="s">
        <v>2543</v>
      </c>
      <c r="BR425" s="300" t="s">
        <v>3006</v>
      </c>
      <c r="BS425" s="300"/>
      <c r="BT425" s="349" t="s">
        <v>2966</v>
      </c>
      <c r="BU425" s="337"/>
      <c r="BV425" s="337"/>
      <c r="BW425" s="337"/>
      <c r="BX425" s="337"/>
      <c r="BY425" s="338"/>
      <c r="BZ425" s="338" t="s">
        <v>2466</v>
      </c>
      <c r="CA425" s="338" t="s">
        <v>2465</v>
      </c>
      <c r="CB425" s="348"/>
      <c r="CC425" s="339"/>
      <c r="CD425" s="339"/>
      <c r="CE425" s="339"/>
      <c r="CF425" s="339"/>
      <c r="CG425" s="339"/>
      <c r="CH425" s="347"/>
      <c r="CI425" s="340"/>
      <c r="CJ425" s="340"/>
      <c r="CK425" s="340"/>
      <c r="CL425" s="340"/>
      <c r="CM425" s="340"/>
      <c r="CN425" s="340"/>
      <c r="CO425" s="340"/>
      <c r="CP425" s="340"/>
      <c r="CQ425" s="52" t="s">
        <v>1116</v>
      </c>
      <c r="CR425" s="9" t="s">
        <v>1167</v>
      </c>
      <c r="CS425" s="9" t="s">
        <v>1188</v>
      </c>
      <c r="CT425" s="22" t="s">
        <v>924</v>
      </c>
      <c r="CU425" s="54" t="s">
        <v>1222</v>
      </c>
      <c r="CV425" s="68" t="s">
        <v>205</v>
      </c>
      <c r="CW425" s="68" t="s">
        <v>1014</v>
      </c>
      <c r="CX425" s="68" t="s">
        <v>114</v>
      </c>
      <c r="CY425" s="68" t="s">
        <v>972</v>
      </c>
      <c r="CZ425" s="68" t="s">
        <v>1223</v>
      </c>
      <c r="DA425" s="68"/>
      <c r="DB425" s="68" t="s">
        <v>942</v>
      </c>
      <c r="DC425" s="56" t="s">
        <v>231</v>
      </c>
      <c r="DD425" s="13"/>
      <c r="DE425" s="13" t="s">
        <v>1019</v>
      </c>
      <c r="DF425" s="13" t="s">
        <v>1166</v>
      </c>
      <c r="DG425" s="13"/>
      <c r="DH425" s="47" t="s">
        <v>141</v>
      </c>
      <c r="DI425" s="60" t="s">
        <v>1217</v>
      </c>
      <c r="DJ425" s="64"/>
      <c r="DK425" s="301"/>
      <c r="DL425" s="301"/>
      <c r="DM425" s="302"/>
      <c r="DN425" s="67" t="s">
        <v>187</v>
      </c>
      <c r="DO425" s="15" t="s">
        <v>188</v>
      </c>
      <c r="DP425" s="15" t="s">
        <v>934</v>
      </c>
      <c r="DQ425" s="15" t="s">
        <v>3756</v>
      </c>
      <c r="DR425" s="2"/>
    </row>
    <row r="426" spans="2:122">
      <c r="B426" s="299">
        <v>100498008</v>
      </c>
      <c r="C426" s="9" t="s">
        <v>1007</v>
      </c>
      <c r="D426" s="9" t="s">
        <v>1029</v>
      </c>
      <c r="E426" s="8">
        <v>2005</v>
      </c>
      <c r="F426" s="9" t="s">
        <v>3662</v>
      </c>
      <c r="G426" s="22" t="s">
        <v>1224</v>
      </c>
      <c r="H426" s="304">
        <v>40090</v>
      </c>
      <c r="I426" s="305">
        <v>34622</v>
      </c>
      <c r="J426" s="68" t="s">
        <v>1220</v>
      </c>
      <c r="K426" s="69" t="s">
        <v>1221</v>
      </c>
      <c r="L426" s="37" t="s">
        <v>3608</v>
      </c>
      <c r="M426" s="138">
        <v>4</v>
      </c>
      <c r="N426" s="10">
        <v>6</v>
      </c>
      <c r="O426" s="207">
        <v>224</v>
      </c>
      <c r="P426" s="207">
        <v>78.900000000000006</v>
      </c>
      <c r="Q426" s="207">
        <v>76</v>
      </c>
      <c r="R426" s="207">
        <v>138.5</v>
      </c>
      <c r="S426" s="207">
        <v>67</v>
      </c>
      <c r="T426" s="207">
        <v>67</v>
      </c>
      <c r="U426" s="207"/>
      <c r="V426" s="207"/>
      <c r="W426" s="207"/>
      <c r="X426" s="207">
        <v>45.1</v>
      </c>
      <c r="Y426" s="116"/>
      <c r="Z426" s="207"/>
      <c r="AA426" s="207"/>
      <c r="AB426" s="207"/>
      <c r="AC426" s="10">
        <v>5577</v>
      </c>
      <c r="AD426" s="10">
        <v>7200</v>
      </c>
      <c r="AE426" s="10">
        <v>1560</v>
      </c>
      <c r="AF426" s="27">
        <v>8200</v>
      </c>
      <c r="AG426" s="39" t="s">
        <v>184</v>
      </c>
      <c r="AH426" s="205">
        <v>5.4</v>
      </c>
      <c r="AI426" s="11">
        <v>300</v>
      </c>
      <c r="AJ426" s="11">
        <v>5000</v>
      </c>
      <c r="AK426" s="11">
        <v>365</v>
      </c>
      <c r="AL426" s="11">
        <v>3750</v>
      </c>
      <c r="AM426" s="11">
        <v>24</v>
      </c>
      <c r="AN426" s="11" t="s">
        <v>99</v>
      </c>
      <c r="AO426" s="11" t="s">
        <v>100</v>
      </c>
      <c r="AP426" s="14" t="s">
        <v>133</v>
      </c>
      <c r="AQ426" s="49" t="s">
        <v>97</v>
      </c>
      <c r="AR426" s="40" t="s">
        <v>92</v>
      </c>
      <c r="AS426" s="301" t="s">
        <v>93</v>
      </c>
      <c r="AT426" s="12">
        <v>30</v>
      </c>
      <c r="AU426" s="12">
        <v>14</v>
      </c>
      <c r="AV426" s="12" t="s">
        <v>3815</v>
      </c>
      <c r="AW426" s="30" t="s">
        <v>3949</v>
      </c>
      <c r="AX426" s="12"/>
      <c r="AY426" s="12"/>
      <c r="AZ426" s="12"/>
      <c r="BA426" s="12"/>
      <c r="BB426" s="12"/>
      <c r="BC426" s="12"/>
      <c r="BD426" s="209">
        <v>40.1</v>
      </c>
      <c r="BE426" s="210">
        <v>63.1</v>
      </c>
      <c r="BF426" s="210">
        <v>41.3</v>
      </c>
      <c r="BG426" s="210">
        <v>65.8</v>
      </c>
      <c r="BH426" s="210">
        <v>39.6</v>
      </c>
      <c r="BI426" s="210"/>
      <c r="BJ426" s="210">
        <v>39</v>
      </c>
      <c r="BK426" s="211">
        <v>65.8</v>
      </c>
      <c r="BL426" s="36" t="s">
        <v>264</v>
      </c>
      <c r="BM426" s="8" t="s">
        <v>264</v>
      </c>
      <c r="BN426" s="8" t="s">
        <v>264</v>
      </c>
      <c r="BO426" s="8" t="s">
        <v>2772</v>
      </c>
      <c r="BP426" s="334" t="s">
        <v>3379</v>
      </c>
      <c r="BQ426" s="300" t="s">
        <v>2543</v>
      </c>
      <c r="BR426" s="300" t="s">
        <v>3006</v>
      </c>
      <c r="BS426" s="300"/>
      <c r="BT426" s="349" t="s">
        <v>2966</v>
      </c>
      <c r="BU426" s="337"/>
      <c r="BV426" s="337"/>
      <c r="BW426" s="337"/>
      <c r="BX426" s="337"/>
      <c r="BY426" s="338"/>
      <c r="BZ426" s="338" t="s">
        <v>2466</v>
      </c>
      <c r="CA426" s="338" t="s">
        <v>2465</v>
      </c>
      <c r="CB426" s="348"/>
      <c r="CC426" s="339"/>
      <c r="CD426" s="339"/>
      <c r="CE426" s="339"/>
      <c r="CF426" s="339"/>
      <c r="CG426" s="339"/>
      <c r="CH426" s="347"/>
      <c r="CI426" s="340"/>
      <c r="CJ426" s="340"/>
      <c r="CK426" s="340"/>
      <c r="CL426" s="340"/>
      <c r="CM426" s="340"/>
      <c r="CN426" s="340"/>
      <c r="CO426" s="340"/>
      <c r="CP426" s="340"/>
      <c r="CQ426" s="52" t="s">
        <v>1116</v>
      </c>
      <c r="CR426" s="9" t="s">
        <v>1172</v>
      </c>
      <c r="CS426" s="9" t="s">
        <v>1188</v>
      </c>
      <c r="CT426" s="22" t="s">
        <v>924</v>
      </c>
      <c r="CU426" s="54" t="s">
        <v>1222</v>
      </c>
      <c r="CV426" s="68" t="s">
        <v>205</v>
      </c>
      <c r="CW426" s="68" t="s">
        <v>1014</v>
      </c>
      <c r="CX426" s="68" t="s">
        <v>114</v>
      </c>
      <c r="CY426" s="68" t="s">
        <v>972</v>
      </c>
      <c r="CZ426" s="68" t="s">
        <v>1223</v>
      </c>
      <c r="DA426" s="68"/>
      <c r="DB426" s="68" t="s">
        <v>942</v>
      </c>
      <c r="DC426" s="56" t="s">
        <v>231</v>
      </c>
      <c r="DD426" s="13"/>
      <c r="DE426" s="13" t="s">
        <v>1019</v>
      </c>
      <c r="DF426" s="13" t="s">
        <v>1171</v>
      </c>
      <c r="DG426" s="13"/>
      <c r="DH426" s="47" t="s">
        <v>141</v>
      </c>
      <c r="DI426" s="60" t="s">
        <v>1217</v>
      </c>
      <c r="DJ426" s="64"/>
      <c r="DK426" s="301"/>
      <c r="DL426" s="301"/>
      <c r="DM426" s="302"/>
      <c r="DN426" s="67" t="s">
        <v>187</v>
      </c>
      <c r="DO426" s="15" t="s">
        <v>188</v>
      </c>
      <c r="DP426" s="15" t="s">
        <v>934</v>
      </c>
      <c r="DQ426" s="15" t="s">
        <v>3756</v>
      </c>
      <c r="DR426" s="2"/>
    </row>
    <row r="427" spans="2:122">
      <c r="B427" s="366">
        <v>7878</v>
      </c>
      <c r="C427" s="16" t="s">
        <v>1007</v>
      </c>
      <c r="D427" s="16" t="s">
        <v>1029</v>
      </c>
      <c r="E427" s="367">
        <v>2000</v>
      </c>
      <c r="F427" s="16" t="s">
        <v>3651</v>
      </c>
      <c r="G427" s="368" t="s">
        <v>2623</v>
      </c>
      <c r="H427" s="306"/>
      <c r="I427" s="307"/>
      <c r="J427" s="350" t="s">
        <v>1054</v>
      </c>
      <c r="K427" s="369" t="s">
        <v>1055</v>
      </c>
      <c r="L427" s="38" t="s">
        <v>3607</v>
      </c>
      <c r="M427" s="370">
        <v>2</v>
      </c>
      <c r="N427" s="371"/>
      <c r="O427" s="208">
        <v>207.3</v>
      </c>
      <c r="P427" s="208">
        <v>79.3</v>
      </c>
      <c r="Q427" s="208">
        <v>72.5</v>
      </c>
      <c r="R427" s="208">
        <v>119.9</v>
      </c>
      <c r="S427" s="208"/>
      <c r="T427" s="208"/>
      <c r="U427" s="208">
        <v>7.3</v>
      </c>
      <c r="V427" s="208"/>
      <c r="W427" s="208"/>
      <c r="X427" s="208">
        <v>40.5</v>
      </c>
      <c r="Y427" s="120"/>
      <c r="Z427" s="208"/>
      <c r="AA427" s="208"/>
      <c r="AB427" s="208"/>
      <c r="AC427" s="371">
        <v>3923</v>
      </c>
      <c r="AD427" s="371">
        <v>5600</v>
      </c>
      <c r="AE427" s="371"/>
      <c r="AF427" s="28">
        <v>7500</v>
      </c>
      <c r="AG427" s="372" t="s">
        <v>96</v>
      </c>
      <c r="AH427" s="206">
        <v>4.2</v>
      </c>
      <c r="AI427" s="373">
        <v>205</v>
      </c>
      <c r="AJ427" s="373">
        <v>4950</v>
      </c>
      <c r="AK427" s="373">
        <v>255</v>
      </c>
      <c r="AL427" s="373">
        <v>3700</v>
      </c>
      <c r="AM427" s="373"/>
      <c r="AN427" s="373"/>
      <c r="AO427" s="373"/>
      <c r="AP427" s="374" t="s">
        <v>146</v>
      </c>
      <c r="AQ427" s="50" t="s">
        <v>91</v>
      </c>
      <c r="AR427" s="375" t="s">
        <v>92</v>
      </c>
      <c r="AS427" s="376" t="s">
        <v>93</v>
      </c>
      <c r="AT427" s="377">
        <v>25</v>
      </c>
      <c r="AU427" s="377">
        <v>16</v>
      </c>
      <c r="AV427" s="377" t="s">
        <v>3923</v>
      </c>
      <c r="AW427" s="378" t="s">
        <v>3941</v>
      </c>
      <c r="AX427" s="377"/>
      <c r="AY427" s="377"/>
      <c r="AZ427" s="377"/>
      <c r="BA427" s="377"/>
      <c r="BB427" s="377"/>
      <c r="BC427" s="377"/>
      <c r="BD427" s="379">
        <v>40.799999999999997</v>
      </c>
      <c r="BE427" s="380">
        <v>61</v>
      </c>
      <c r="BF427" s="380">
        <v>40.9</v>
      </c>
      <c r="BG427" s="380">
        <v>63.8</v>
      </c>
      <c r="BH427" s="380"/>
      <c r="BI427" s="380"/>
      <c r="BJ427" s="380"/>
      <c r="BK427" s="381"/>
      <c r="BL427" s="44"/>
      <c r="BM427" s="367"/>
      <c r="BN427" s="367"/>
      <c r="BO427" s="367"/>
      <c r="BP427" s="382" t="s">
        <v>3292</v>
      </c>
      <c r="BQ427" s="383" t="s">
        <v>2541</v>
      </c>
      <c r="BR427" s="383" t="s">
        <v>2817</v>
      </c>
      <c r="BS427" s="383"/>
      <c r="BT427" s="384" t="s">
        <v>2995</v>
      </c>
      <c r="BU427" s="385"/>
      <c r="BV427" s="385"/>
      <c r="BW427" s="385"/>
      <c r="BX427" s="385"/>
      <c r="BY427" s="386"/>
      <c r="BZ427" s="386" t="s">
        <v>2460</v>
      </c>
      <c r="CA427" s="386" t="s">
        <v>2461</v>
      </c>
      <c r="CB427" s="387"/>
      <c r="CC427" s="388"/>
      <c r="CD427" s="388"/>
      <c r="CE427" s="388"/>
      <c r="CF427" s="388"/>
      <c r="CG427" s="388"/>
      <c r="CH427" s="389"/>
      <c r="CI427" s="390"/>
      <c r="CJ427" s="390"/>
      <c r="CK427" s="390"/>
      <c r="CL427" s="390"/>
      <c r="CM427" s="390"/>
      <c r="CN427" s="390"/>
      <c r="CO427" s="390"/>
      <c r="CP427" s="390"/>
      <c r="CQ427" s="53" t="s">
        <v>1052</v>
      </c>
      <c r="CR427" s="16" t="s">
        <v>1047</v>
      </c>
      <c r="CS427" s="16" t="s">
        <v>1056</v>
      </c>
      <c r="CT427" s="368"/>
      <c r="CU427" s="351"/>
      <c r="CV427" s="350"/>
      <c r="CW427" s="350"/>
      <c r="CX427" s="350"/>
      <c r="CY427" s="350"/>
      <c r="CZ427" s="350"/>
      <c r="DA427" s="350"/>
      <c r="DB427" s="350"/>
      <c r="DC427" s="57"/>
      <c r="DD427" s="17"/>
      <c r="DE427" s="17"/>
      <c r="DF427" s="17"/>
      <c r="DG427" s="17"/>
      <c r="DH427" s="391"/>
      <c r="DI427" s="61"/>
      <c r="DJ427" s="65"/>
      <c r="DK427" s="376"/>
      <c r="DL427" s="376"/>
      <c r="DM427" s="392"/>
      <c r="DN427" s="393" t="s">
        <v>187</v>
      </c>
      <c r="DO427" s="394" t="s">
        <v>188</v>
      </c>
      <c r="DP427" s="394" t="s">
        <v>934</v>
      </c>
      <c r="DQ427" s="394" t="s">
        <v>3754</v>
      </c>
      <c r="DR427" s="2"/>
    </row>
    <row r="428" spans="2:122">
      <c r="B428" s="299">
        <v>9767</v>
      </c>
      <c r="C428" s="9" t="s">
        <v>1007</v>
      </c>
      <c r="D428" s="9" t="s">
        <v>1029</v>
      </c>
      <c r="E428" s="8">
        <v>2000</v>
      </c>
      <c r="F428" s="9" t="s">
        <v>3651</v>
      </c>
      <c r="G428" s="22" t="s">
        <v>2622</v>
      </c>
      <c r="H428" s="304"/>
      <c r="I428" s="305"/>
      <c r="J428" s="68" t="s">
        <v>1057</v>
      </c>
      <c r="K428" s="69" t="s">
        <v>1055</v>
      </c>
      <c r="L428" s="37" t="s">
        <v>3607</v>
      </c>
      <c r="M428" s="138">
        <v>2</v>
      </c>
      <c r="N428" s="10"/>
      <c r="O428" s="207">
        <v>225.8</v>
      </c>
      <c r="P428" s="207">
        <v>79.3</v>
      </c>
      <c r="Q428" s="207">
        <v>72.5</v>
      </c>
      <c r="R428" s="207">
        <v>138.5</v>
      </c>
      <c r="S428" s="207"/>
      <c r="T428" s="207"/>
      <c r="U428" s="207">
        <v>7.3</v>
      </c>
      <c r="V428" s="207"/>
      <c r="W428" s="207"/>
      <c r="X428" s="207">
        <v>40.5</v>
      </c>
      <c r="Y428" s="116"/>
      <c r="Z428" s="207"/>
      <c r="AA428" s="207"/>
      <c r="AB428" s="207"/>
      <c r="AC428" s="10">
        <v>4041</v>
      </c>
      <c r="AD428" s="10">
        <v>5600</v>
      </c>
      <c r="AE428" s="10">
        <v>3220</v>
      </c>
      <c r="AF428" s="27">
        <v>7500</v>
      </c>
      <c r="AG428" s="39" t="s">
        <v>96</v>
      </c>
      <c r="AH428" s="205">
        <v>4.2</v>
      </c>
      <c r="AI428" s="11">
        <v>205</v>
      </c>
      <c r="AJ428" s="11">
        <v>4950</v>
      </c>
      <c r="AK428" s="11">
        <v>255</v>
      </c>
      <c r="AL428" s="11">
        <v>3700</v>
      </c>
      <c r="AM428" s="11"/>
      <c r="AN428" s="11"/>
      <c r="AO428" s="11"/>
      <c r="AP428" s="14" t="s">
        <v>146</v>
      </c>
      <c r="AQ428" s="49" t="s">
        <v>91</v>
      </c>
      <c r="AR428" s="40" t="s">
        <v>92</v>
      </c>
      <c r="AS428" s="301" t="s">
        <v>93</v>
      </c>
      <c r="AT428" s="12">
        <v>30</v>
      </c>
      <c r="AU428" s="12">
        <v>16</v>
      </c>
      <c r="AV428" s="12" t="s">
        <v>3923</v>
      </c>
      <c r="AW428" s="30" t="s">
        <v>3980</v>
      </c>
      <c r="AX428" s="12"/>
      <c r="AY428" s="12"/>
      <c r="AZ428" s="12"/>
      <c r="BA428" s="12"/>
      <c r="BB428" s="12"/>
      <c r="BC428" s="12"/>
      <c r="BD428" s="209">
        <v>40.799999999999997</v>
      </c>
      <c r="BE428" s="210">
        <v>61</v>
      </c>
      <c r="BF428" s="210">
        <v>40.9</v>
      </c>
      <c r="BG428" s="210">
        <v>63.8</v>
      </c>
      <c r="BH428" s="210"/>
      <c r="BI428" s="210"/>
      <c r="BJ428" s="210"/>
      <c r="BK428" s="211"/>
      <c r="BL428" s="36"/>
      <c r="BM428" s="8"/>
      <c r="BN428" s="8"/>
      <c r="BO428" s="8"/>
      <c r="BP428" s="334" t="s">
        <v>3293</v>
      </c>
      <c r="BQ428" s="300" t="s">
        <v>2541</v>
      </c>
      <c r="BR428" s="300" t="s">
        <v>2817</v>
      </c>
      <c r="BS428" s="300"/>
      <c r="BT428" s="349" t="s">
        <v>2995</v>
      </c>
      <c r="BU428" s="337"/>
      <c r="BV428" s="337"/>
      <c r="BW428" s="337"/>
      <c r="BX428" s="337"/>
      <c r="BY428" s="338"/>
      <c r="BZ428" s="338" t="s">
        <v>2460</v>
      </c>
      <c r="CA428" s="338" t="s">
        <v>2461</v>
      </c>
      <c r="CB428" s="348"/>
      <c r="CC428" s="339"/>
      <c r="CD428" s="339"/>
      <c r="CE428" s="339"/>
      <c r="CF428" s="339"/>
      <c r="CG428" s="339"/>
      <c r="CH428" s="347"/>
      <c r="CI428" s="340"/>
      <c r="CJ428" s="340"/>
      <c r="CK428" s="340"/>
      <c r="CL428" s="340"/>
      <c r="CM428" s="340"/>
      <c r="CN428" s="340"/>
      <c r="CO428" s="340"/>
      <c r="CP428" s="340"/>
      <c r="CQ428" s="52" t="s">
        <v>1052</v>
      </c>
      <c r="CR428" s="9" t="s">
        <v>1047</v>
      </c>
      <c r="CS428" s="9" t="s">
        <v>1056</v>
      </c>
      <c r="CT428" s="22"/>
      <c r="CU428" s="54"/>
      <c r="CV428" s="68"/>
      <c r="CW428" s="68"/>
      <c r="CX428" s="68"/>
      <c r="CY428" s="68"/>
      <c r="CZ428" s="68"/>
      <c r="DA428" s="68"/>
      <c r="DB428" s="68"/>
      <c r="DC428" s="56"/>
      <c r="DD428" s="13"/>
      <c r="DE428" s="13"/>
      <c r="DF428" s="13"/>
      <c r="DG428" s="13"/>
      <c r="DH428" s="47"/>
      <c r="DI428" s="60"/>
      <c r="DJ428" s="64"/>
      <c r="DK428" s="301"/>
      <c r="DL428" s="301"/>
      <c r="DM428" s="302"/>
      <c r="DN428" s="67" t="s">
        <v>187</v>
      </c>
      <c r="DO428" s="15" t="s">
        <v>188</v>
      </c>
      <c r="DP428" s="15" t="s">
        <v>934</v>
      </c>
      <c r="DQ428" s="15" t="s">
        <v>3754</v>
      </c>
      <c r="DR428" s="2"/>
    </row>
    <row r="429" spans="2:122">
      <c r="B429" s="299">
        <v>9772</v>
      </c>
      <c r="C429" s="9" t="s">
        <v>1007</v>
      </c>
      <c r="D429" s="9" t="s">
        <v>1029</v>
      </c>
      <c r="E429" s="8">
        <v>2000</v>
      </c>
      <c r="F429" s="9" t="s">
        <v>3651</v>
      </c>
      <c r="G429" s="22" t="s">
        <v>2625</v>
      </c>
      <c r="H429" s="304"/>
      <c r="I429" s="305"/>
      <c r="J429" s="68" t="s">
        <v>1058</v>
      </c>
      <c r="K429" s="69" t="s">
        <v>1055</v>
      </c>
      <c r="L429" s="37" t="s">
        <v>3607</v>
      </c>
      <c r="M429" s="138">
        <v>2</v>
      </c>
      <c r="N429" s="10"/>
      <c r="O429" s="207">
        <v>225.8</v>
      </c>
      <c r="P429" s="207">
        <v>79.5</v>
      </c>
      <c r="Q429" s="207">
        <v>75.5</v>
      </c>
      <c r="R429" s="207">
        <v>138.80000000000001</v>
      </c>
      <c r="S429" s="207"/>
      <c r="T429" s="207"/>
      <c r="U429" s="207">
        <v>7.3</v>
      </c>
      <c r="V429" s="207"/>
      <c r="W429" s="207"/>
      <c r="X429" s="207">
        <v>40.5</v>
      </c>
      <c r="Y429" s="116"/>
      <c r="Z429" s="207"/>
      <c r="AA429" s="207"/>
      <c r="AB429" s="207"/>
      <c r="AC429" s="10">
        <v>4392</v>
      </c>
      <c r="AD429" s="10">
        <v>6000</v>
      </c>
      <c r="AE429" s="10">
        <v>2880</v>
      </c>
      <c r="AF429" s="27">
        <v>7500</v>
      </c>
      <c r="AG429" s="39" t="s">
        <v>96</v>
      </c>
      <c r="AH429" s="205">
        <v>4.2</v>
      </c>
      <c r="AI429" s="11">
        <v>205</v>
      </c>
      <c r="AJ429" s="11">
        <v>4950</v>
      </c>
      <c r="AK429" s="11">
        <v>255</v>
      </c>
      <c r="AL429" s="11">
        <v>3700</v>
      </c>
      <c r="AM429" s="11"/>
      <c r="AN429" s="11"/>
      <c r="AO429" s="11"/>
      <c r="AP429" s="14" t="s">
        <v>133</v>
      </c>
      <c r="AQ429" s="49" t="s">
        <v>91</v>
      </c>
      <c r="AR429" s="40" t="s">
        <v>92</v>
      </c>
      <c r="AS429" s="301" t="s">
        <v>93</v>
      </c>
      <c r="AT429" s="12">
        <v>30</v>
      </c>
      <c r="AU429" s="12">
        <v>15</v>
      </c>
      <c r="AV429" s="12" t="s">
        <v>3815</v>
      </c>
      <c r="AW429" s="30" t="s">
        <v>3976</v>
      </c>
      <c r="AX429" s="12"/>
      <c r="AY429" s="12"/>
      <c r="AZ429" s="12"/>
      <c r="BA429" s="12"/>
      <c r="BB429" s="12"/>
      <c r="BC429" s="12"/>
      <c r="BD429" s="209">
        <v>40.799999999999997</v>
      </c>
      <c r="BE429" s="210">
        <v>61</v>
      </c>
      <c r="BF429" s="210">
        <v>40.9</v>
      </c>
      <c r="BG429" s="210">
        <v>63.8</v>
      </c>
      <c r="BH429" s="210"/>
      <c r="BI429" s="210"/>
      <c r="BJ429" s="210"/>
      <c r="BK429" s="211"/>
      <c r="BL429" s="36"/>
      <c r="BM429" s="8"/>
      <c r="BN429" s="8"/>
      <c r="BO429" s="8"/>
      <c r="BP429" s="334" t="s">
        <v>3294</v>
      </c>
      <c r="BQ429" s="300" t="s">
        <v>2541</v>
      </c>
      <c r="BR429" s="300" t="s">
        <v>2817</v>
      </c>
      <c r="BS429" s="300"/>
      <c r="BT429" s="349" t="s">
        <v>2995</v>
      </c>
      <c r="BU429" s="337"/>
      <c r="BV429" s="337"/>
      <c r="BW429" s="337"/>
      <c r="BX429" s="337"/>
      <c r="BY429" s="338"/>
      <c r="BZ429" s="338" t="s">
        <v>2460</v>
      </c>
      <c r="CA429" s="338" t="s">
        <v>2461</v>
      </c>
      <c r="CB429" s="348"/>
      <c r="CC429" s="339"/>
      <c r="CD429" s="339"/>
      <c r="CE429" s="339"/>
      <c r="CF429" s="339"/>
      <c r="CG429" s="339"/>
      <c r="CH429" s="347"/>
      <c r="CI429" s="340"/>
      <c r="CJ429" s="340"/>
      <c r="CK429" s="340"/>
      <c r="CL429" s="340"/>
      <c r="CM429" s="340"/>
      <c r="CN429" s="340"/>
      <c r="CO429" s="340"/>
      <c r="CP429" s="340"/>
      <c r="CQ429" s="52" t="s">
        <v>1052</v>
      </c>
      <c r="CR429" s="9" t="s">
        <v>1050</v>
      </c>
      <c r="CS429" s="9" t="s">
        <v>1056</v>
      </c>
      <c r="CT429" s="22"/>
      <c r="CU429" s="54"/>
      <c r="CV429" s="68"/>
      <c r="CW429" s="68"/>
      <c r="CX429" s="68"/>
      <c r="CY429" s="68"/>
      <c r="CZ429" s="68"/>
      <c r="DA429" s="68"/>
      <c r="DB429" s="68"/>
      <c r="DC429" s="56"/>
      <c r="DD429" s="13"/>
      <c r="DE429" s="13"/>
      <c r="DF429" s="13"/>
      <c r="DG429" s="13"/>
      <c r="DH429" s="47"/>
      <c r="DI429" s="60"/>
      <c r="DJ429" s="64"/>
      <c r="DK429" s="301"/>
      <c r="DL429" s="301"/>
      <c r="DM429" s="302"/>
      <c r="DN429" s="67" t="s">
        <v>187</v>
      </c>
      <c r="DO429" s="15" t="s">
        <v>188</v>
      </c>
      <c r="DP429" s="15" t="s">
        <v>934</v>
      </c>
      <c r="DQ429" s="15" t="s">
        <v>3754</v>
      </c>
      <c r="DR429" s="2"/>
    </row>
    <row r="430" spans="2:122">
      <c r="B430" s="299">
        <v>9771</v>
      </c>
      <c r="C430" s="9" t="s">
        <v>1007</v>
      </c>
      <c r="D430" s="9" t="s">
        <v>1029</v>
      </c>
      <c r="E430" s="8">
        <v>2000</v>
      </c>
      <c r="F430" s="9" t="s">
        <v>3651</v>
      </c>
      <c r="G430" s="22" t="s">
        <v>2626</v>
      </c>
      <c r="H430" s="304"/>
      <c r="I430" s="305"/>
      <c r="J430" s="68" t="s">
        <v>1059</v>
      </c>
      <c r="K430" s="69" t="s">
        <v>1060</v>
      </c>
      <c r="L430" s="37" t="s">
        <v>3607</v>
      </c>
      <c r="M430" s="138">
        <v>2</v>
      </c>
      <c r="N430" s="10"/>
      <c r="O430" s="207">
        <v>207.2</v>
      </c>
      <c r="P430" s="207">
        <v>79.5</v>
      </c>
      <c r="Q430" s="207">
        <v>75.5</v>
      </c>
      <c r="R430" s="207">
        <v>120.2</v>
      </c>
      <c r="S430" s="207"/>
      <c r="T430" s="207"/>
      <c r="U430" s="207">
        <v>7.3</v>
      </c>
      <c r="V430" s="207"/>
      <c r="W430" s="207"/>
      <c r="X430" s="207">
        <v>40.5</v>
      </c>
      <c r="Y430" s="116"/>
      <c r="Z430" s="207"/>
      <c r="AA430" s="207"/>
      <c r="AB430" s="207"/>
      <c r="AC430" s="10">
        <v>4299</v>
      </c>
      <c r="AD430" s="10">
        <v>6000</v>
      </c>
      <c r="AE430" s="10"/>
      <c r="AF430" s="27">
        <v>7500</v>
      </c>
      <c r="AG430" s="39" t="s">
        <v>96</v>
      </c>
      <c r="AH430" s="205">
        <v>4.2</v>
      </c>
      <c r="AI430" s="11">
        <v>205</v>
      </c>
      <c r="AJ430" s="11">
        <v>4950</v>
      </c>
      <c r="AK430" s="11">
        <v>255</v>
      </c>
      <c r="AL430" s="11">
        <v>3700</v>
      </c>
      <c r="AM430" s="11"/>
      <c r="AN430" s="11"/>
      <c r="AO430" s="11"/>
      <c r="AP430" s="14" t="s">
        <v>133</v>
      </c>
      <c r="AQ430" s="49" t="s">
        <v>91</v>
      </c>
      <c r="AR430" s="40" t="s">
        <v>92</v>
      </c>
      <c r="AS430" s="301" t="s">
        <v>93</v>
      </c>
      <c r="AT430" s="12">
        <v>24.5</v>
      </c>
      <c r="AU430" s="12">
        <v>15</v>
      </c>
      <c r="AV430" s="12" t="s">
        <v>3815</v>
      </c>
      <c r="AW430" s="30" t="s">
        <v>3981</v>
      </c>
      <c r="AX430" s="12"/>
      <c r="AY430" s="12"/>
      <c r="AZ430" s="12"/>
      <c r="BA430" s="12"/>
      <c r="BB430" s="12"/>
      <c r="BC430" s="12"/>
      <c r="BD430" s="209">
        <v>40.799999999999997</v>
      </c>
      <c r="BE430" s="210">
        <v>61</v>
      </c>
      <c r="BF430" s="210">
        <v>40.9</v>
      </c>
      <c r="BG430" s="210">
        <v>63.8</v>
      </c>
      <c r="BH430" s="210"/>
      <c r="BI430" s="210"/>
      <c r="BJ430" s="210"/>
      <c r="BK430" s="211"/>
      <c r="BL430" s="36"/>
      <c r="BM430" s="8"/>
      <c r="BN430" s="8"/>
      <c r="BO430" s="8"/>
      <c r="BP430" s="334" t="s">
        <v>3295</v>
      </c>
      <c r="BQ430" s="300" t="s">
        <v>2541</v>
      </c>
      <c r="BR430" s="300" t="s">
        <v>2817</v>
      </c>
      <c r="BS430" s="300"/>
      <c r="BT430" s="349" t="s">
        <v>2995</v>
      </c>
      <c r="BU430" s="337"/>
      <c r="BV430" s="337"/>
      <c r="BW430" s="337"/>
      <c r="BX430" s="337"/>
      <c r="BY430" s="338"/>
      <c r="BZ430" s="338" t="s">
        <v>2460</v>
      </c>
      <c r="CA430" s="338" t="s">
        <v>2461</v>
      </c>
      <c r="CB430" s="348"/>
      <c r="CC430" s="339"/>
      <c r="CD430" s="339"/>
      <c r="CE430" s="339"/>
      <c r="CF430" s="339"/>
      <c r="CG430" s="339"/>
      <c r="CH430" s="347"/>
      <c r="CI430" s="340"/>
      <c r="CJ430" s="340"/>
      <c r="CK430" s="340"/>
      <c r="CL430" s="340"/>
      <c r="CM430" s="340"/>
      <c r="CN430" s="340"/>
      <c r="CO430" s="340"/>
      <c r="CP430" s="340"/>
      <c r="CQ430" s="52" t="s">
        <v>1052</v>
      </c>
      <c r="CR430" s="9" t="s">
        <v>1050</v>
      </c>
      <c r="CS430" s="9" t="s">
        <v>1056</v>
      </c>
      <c r="CT430" s="22"/>
      <c r="CU430" s="54"/>
      <c r="CV430" s="68"/>
      <c r="CW430" s="68"/>
      <c r="CX430" s="68"/>
      <c r="CY430" s="68"/>
      <c r="CZ430" s="68"/>
      <c r="DA430" s="68"/>
      <c r="DB430" s="68"/>
      <c r="DC430" s="56"/>
      <c r="DD430" s="13"/>
      <c r="DE430" s="13"/>
      <c r="DF430" s="13"/>
      <c r="DG430" s="13"/>
      <c r="DH430" s="47"/>
      <c r="DI430" s="60"/>
      <c r="DJ430" s="64"/>
      <c r="DK430" s="301"/>
      <c r="DL430" s="301"/>
      <c r="DM430" s="302"/>
      <c r="DN430" s="67" t="s">
        <v>187</v>
      </c>
      <c r="DO430" s="15" t="s">
        <v>188</v>
      </c>
      <c r="DP430" s="15" t="s">
        <v>934</v>
      </c>
      <c r="DQ430" s="15" t="s">
        <v>3754</v>
      </c>
      <c r="DR430" s="2"/>
    </row>
    <row r="431" spans="2:122">
      <c r="B431" s="299">
        <v>10040</v>
      </c>
      <c r="C431" s="9" t="s">
        <v>1007</v>
      </c>
      <c r="D431" s="9" t="s">
        <v>1029</v>
      </c>
      <c r="E431" s="8">
        <v>2000</v>
      </c>
      <c r="F431" s="9" t="s">
        <v>3637</v>
      </c>
      <c r="G431" s="22" t="s">
        <v>2603</v>
      </c>
      <c r="H431" s="304"/>
      <c r="I431" s="305"/>
      <c r="J431" s="68" t="s">
        <v>1061</v>
      </c>
      <c r="K431" s="69" t="s">
        <v>1062</v>
      </c>
      <c r="L431" s="37" t="s">
        <v>3607</v>
      </c>
      <c r="M431" s="138">
        <v>2</v>
      </c>
      <c r="N431" s="10"/>
      <c r="O431" s="207">
        <v>207.3</v>
      </c>
      <c r="P431" s="207">
        <v>79.3</v>
      </c>
      <c r="Q431" s="207">
        <v>72.5</v>
      </c>
      <c r="R431" s="207">
        <v>119.9</v>
      </c>
      <c r="S431" s="207"/>
      <c r="T431" s="207"/>
      <c r="U431" s="207">
        <v>7.3</v>
      </c>
      <c r="V431" s="207"/>
      <c r="W431" s="207"/>
      <c r="X431" s="207">
        <v>40.5</v>
      </c>
      <c r="Y431" s="116"/>
      <c r="Z431" s="207"/>
      <c r="AA431" s="207"/>
      <c r="AB431" s="207"/>
      <c r="AC431" s="10">
        <v>3923</v>
      </c>
      <c r="AD431" s="10">
        <v>5600</v>
      </c>
      <c r="AE431" s="10"/>
      <c r="AF431" s="27">
        <v>7500</v>
      </c>
      <c r="AG431" s="39" t="s">
        <v>96</v>
      </c>
      <c r="AH431" s="205">
        <v>4.2</v>
      </c>
      <c r="AI431" s="11">
        <v>205</v>
      </c>
      <c r="AJ431" s="11">
        <v>4950</v>
      </c>
      <c r="AK431" s="11">
        <v>255</v>
      </c>
      <c r="AL431" s="11">
        <v>3700</v>
      </c>
      <c r="AM431" s="11"/>
      <c r="AN431" s="11"/>
      <c r="AO431" s="11"/>
      <c r="AP431" s="14" t="s">
        <v>146</v>
      </c>
      <c r="AQ431" s="49" t="s">
        <v>91</v>
      </c>
      <c r="AR431" s="40" t="s">
        <v>92</v>
      </c>
      <c r="AS431" s="301" t="s">
        <v>93</v>
      </c>
      <c r="AT431" s="12">
        <v>25</v>
      </c>
      <c r="AU431" s="12">
        <v>16</v>
      </c>
      <c r="AV431" s="12" t="s">
        <v>3923</v>
      </c>
      <c r="AW431" s="30" t="s">
        <v>3941</v>
      </c>
      <c r="AX431" s="12"/>
      <c r="AY431" s="12"/>
      <c r="AZ431" s="12"/>
      <c r="BA431" s="12"/>
      <c r="BB431" s="12"/>
      <c r="BC431" s="12"/>
      <c r="BD431" s="209">
        <v>40.799999999999997</v>
      </c>
      <c r="BE431" s="210">
        <v>61</v>
      </c>
      <c r="BF431" s="210">
        <v>40.9</v>
      </c>
      <c r="BG431" s="210">
        <v>63.8</v>
      </c>
      <c r="BH431" s="210"/>
      <c r="BI431" s="210"/>
      <c r="BJ431" s="210"/>
      <c r="BK431" s="211"/>
      <c r="BL431" s="36"/>
      <c r="BM431" s="8"/>
      <c r="BN431" s="8"/>
      <c r="BO431" s="8"/>
      <c r="BP431" s="334" t="s">
        <v>3296</v>
      </c>
      <c r="BQ431" s="300" t="s">
        <v>2541</v>
      </c>
      <c r="BR431" s="300" t="s">
        <v>2817</v>
      </c>
      <c r="BS431" s="300"/>
      <c r="BT431" s="349" t="s">
        <v>2995</v>
      </c>
      <c r="BU431" s="337"/>
      <c r="BV431" s="337"/>
      <c r="BW431" s="337"/>
      <c r="BX431" s="337"/>
      <c r="BY431" s="338"/>
      <c r="BZ431" s="338" t="s">
        <v>2460</v>
      </c>
      <c r="CA431" s="338" t="s">
        <v>2461</v>
      </c>
      <c r="CB431" s="348"/>
      <c r="CC431" s="339"/>
      <c r="CD431" s="339"/>
      <c r="CE431" s="339"/>
      <c r="CF431" s="339"/>
      <c r="CG431" s="339"/>
      <c r="CH431" s="347"/>
      <c r="CI431" s="340"/>
      <c r="CJ431" s="340"/>
      <c r="CK431" s="340"/>
      <c r="CL431" s="340"/>
      <c r="CM431" s="340"/>
      <c r="CN431" s="340"/>
      <c r="CO431" s="340"/>
      <c r="CP431" s="340"/>
      <c r="CQ431" s="52" t="s">
        <v>1036</v>
      </c>
      <c r="CR431" s="9" t="s">
        <v>1047</v>
      </c>
      <c r="CS431" s="9" t="s">
        <v>1056</v>
      </c>
      <c r="CT431" s="22"/>
      <c r="CU431" s="54"/>
      <c r="CV431" s="68"/>
      <c r="CW431" s="68"/>
      <c r="CX431" s="68"/>
      <c r="CY431" s="68"/>
      <c r="CZ431" s="68"/>
      <c r="DA431" s="68"/>
      <c r="DB431" s="68"/>
      <c r="DC431" s="56"/>
      <c r="DD431" s="13"/>
      <c r="DE431" s="13"/>
      <c r="DF431" s="13"/>
      <c r="DG431" s="13"/>
      <c r="DH431" s="47"/>
      <c r="DI431" s="60"/>
      <c r="DJ431" s="64"/>
      <c r="DK431" s="301"/>
      <c r="DL431" s="301"/>
      <c r="DM431" s="302"/>
      <c r="DN431" s="67" t="s">
        <v>187</v>
      </c>
      <c r="DO431" s="15" t="s">
        <v>188</v>
      </c>
      <c r="DP431" s="15" t="s">
        <v>934</v>
      </c>
      <c r="DQ431" s="15" t="s">
        <v>3754</v>
      </c>
      <c r="DR431" s="2"/>
    </row>
    <row r="432" spans="2:122">
      <c r="B432" s="299">
        <v>9768</v>
      </c>
      <c r="C432" s="9" t="s">
        <v>1007</v>
      </c>
      <c r="D432" s="9" t="s">
        <v>1029</v>
      </c>
      <c r="E432" s="8">
        <v>2000</v>
      </c>
      <c r="F432" s="9" t="s">
        <v>3637</v>
      </c>
      <c r="G432" s="22" t="s">
        <v>2607</v>
      </c>
      <c r="H432" s="304"/>
      <c r="I432" s="305"/>
      <c r="J432" s="68" t="s">
        <v>1063</v>
      </c>
      <c r="K432" s="69" t="s">
        <v>1064</v>
      </c>
      <c r="L432" s="37" t="s">
        <v>3607</v>
      </c>
      <c r="M432" s="138">
        <v>2</v>
      </c>
      <c r="N432" s="10"/>
      <c r="O432" s="207">
        <v>225.8</v>
      </c>
      <c r="P432" s="207">
        <v>79.3</v>
      </c>
      <c r="Q432" s="207">
        <v>72.5</v>
      </c>
      <c r="R432" s="207">
        <v>138.5</v>
      </c>
      <c r="S432" s="207"/>
      <c r="T432" s="207"/>
      <c r="U432" s="207">
        <v>7.3</v>
      </c>
      <c r="V432" s="207"/>
      <c r="W432" s="207"/>
      <c r="X432" s="207">
        <v>40.5</v>
      </c>
      <c r="Y432" s="116"/>
      <c r="Z432" s="207"/>
      <c r="AA432" s="207"/>
      <c r="AB432" s="207"/>
      <c r="AC432" s="10">
        <v>4041</v>
      </c>
      <c r="AD432" s="10">
        <v>5600</v>
      </c>
      <c r="AE432" s="10">
        <v>3220</v>
      </c>
      <c r="AF432" s="27">
        <v>7500</v>
      </c>
      <c r="AG432" s="39" t="s">
        <v>96</v>
      </c>
      <c r="AH432" s="205">
        <v>4.2</v>
      </c>
      <c r="AI432" s="11">
        <v>205</v>
      </c>
      <c r="AJ432" s="11">
        <v>4950</v>
      </c>
      <c r="AK432" s="11">
        <v>255</v>
      </c>
      <c r="AL432" s="11">
        <v>3700</v>
      </c>
      <c r="AM432" s="11"/>
      <c r="AN432" s="11"/>
      <c r="AO432" s="11"/>
      <c r="AP432" s="14" t="s">
        <v>146</v>
      </c>
      <c r="AQ432" s="49" t="s">
        <v>91</v>
      </c>
      <c r="AR432" s="40" t="s">
        <v>92</v>
      </c>
      <c r="AS432" s="301" t="s">
        <v>93</v>
      </c>
      <c r="AT432" s="12">
        <v>30</v>
      </c>
      <c r="AU432" s="12">
        <v>16</v>
      </c>
      <c r="AV432" s="12" t="s">
        <v>3923</v>
      </c>
      <c r="AW432" s="30" t="s">
        <v>3980</v>
      </c>
      <c r="AX432" s="12"/>
      <c r="AY432" s="12"/>
      <c r="AZ432" s="12"/>
      <c r="BA432" s="12"/>
      <c r="BB432" s="12"/>
      <c r="BC432" s="12"/>
      <c r="BD432" s="209">
        <v>40.799999999999997</v>
      </c>
      <c r="BE432" s="210">
        <v>61</v>
      </c>
      <c r="BF432" s="210">
        <v>40.9</v>
      </c>
      <c r="BG432" s="210">
        <v>63.8</v>
      </c>
      <c r="BH432" s="210"/>
      <c r="BI432" s="210"/>
      <c r="BJ432" s="210"/>
      <c r="BK432" s="211"/>
      <c r="BL432" s="36"/>
      <c r="BM432" s="8"/>
      <c r="BN432" s="8"/>
      <c r="BO432" s="8"/>
      <c r="BP432" s="334" t="s">
        <v>3297</v>
      </c>
      <c r="BQ432" s="300" t="s">
        <v>2541</v>
      </c>
      <c r="BR432" s="300" t="s">
        <v>2817</v>
      </c>
      <c r="BS432" s="300"/>
      <c r="BT432" s="349" t="s">
        <v>2995</v>
      </c>
      <c r="BU432" s="337"/>
      <c r="BV432" s="337"/>
      <c r="BW432" s="337"/>
      <c r="BX432" s="337"/>
      <c r="BY432" s="338"/>
      <c r="BZ432" s="338" t="s">
        <v>2460</v>
      </c>
      <c r="CA432" s="338" t="s">
        <v>2461</v>
      </c>
      <c r="CB432" s="348"/>
      <c r="CC432" s="339"/>
      <c r="CD432" s="339"/>
      <c r="CE432" s="339"/>
      <c r="CF432" s="339"/>
      <c r="CG432" s="339"/>
      <c r="CH432" s="347"/>
      <c r="CI432" s="340"/>
      <c r="CJ432" s="340"/>
      <c r="CK432" s="340"/>
      <c r="CL432" s="340"/>
      <c r="CM432" s="340"/>
      <c r="CN432" s="340"/>
      <c r="CO432" s="340"/>
      <c r="CP432" s="340"/>
      <c r="CQ432" s="52" t="s">
        <v>1036</v>
      </c>
      <c r="CR432" s="9" t="s">
        <v>1047</v>
      </c>
      <c r="CS432" s="9" t="s">
        <v>1056</v>
      </c>
      <c r="CT432" s="22"/>
      <c r="CU432" s="54"/>
      <c r="CV432" s="68"/>
      <c r="CW432" s="68"/>
      <c r="CX432" s="68"/>
      <c r="CY432" s="68"/>
      <c r="CZ432" s="68"/>
      <c r="DA432" s="68"/>
      <c r="DB432" s="68"/>
      <c r="DC432" s="56"/>
      <c r="DD432" s="13"/>
      <c r="DE432" s="13"/>
      <c r="DF432" s="13"/>
      <c r="DG432" s="13"/>
      <c r="DH432" s="47"/>
      <c r="DI432" s="60"/>
      <c r="DJ432" s="64"/>
      <c r="DK432" s="301"/>
      <c r="DL432" s="301"/>
      <c r="DM432" s="302"/>
      <c r="DN432" s="67" t="s">
        <v>187</v>
      </c>
      <c r="DO432" s="15" t="s">
        <v>188</v>
      </c>
      <c r="DP432" s="15" t="s">
        <v>934</v>
      </c>
      <c r="DQ432" s="15" t="s">
        <v>3754</v>
      </c>
      <c r="DR432" s="2"/>
    </row>
    <row r="433" spans="2:122">
      <c r="B433" s="299">
        <v>9769</v>
      </c>
      <c r="C433" s="9" t="s">
        <v>1007</v>
      </c>
      <c r="D433" s="9" t="s">
        <v>1029</v>
      </c>
      <c r="E433" s="8">
        <v>2000</v>
      </c>
      <c r="F433" s="9" t="s">
        <v>3637</v>
      </c>
      <c r="G433" s="22" t="s">
        <v>2603</v>
      </c>
      <c r="H433" s="304"/>
      <c r="I433" s="305"/>
      <c r="J433" s="68" t="s">
        <v>1065</v>
      </c>
      <c r="K433" s="69" t="s">
        <v>1062</v>
      </c>
      <c r="L433" s="37" t="s">
        <v>3607</v>
      </c>
      <c r="M433" s="138">
        <v>2</v>
      </c>
      <c r="N433" s="10"/>
      <c r="O433" s="207">
        <v>207.3</v>
      </c>
      <c r="P433" s="207">
        <v>79.3</v>
      </c>
      <c r="Q433" s="207">
        <v>72.5</v>
      </c>
      <c r="R433" s="207">
        <v>119.9</v>
      </c>
      <c r="S433" s="207"/>
      <c r="T433" s="207"/>
      <c r="U433" s="207">
        <v>7.3</v>
      </c>
      <c r="V433" s="207"/>
      <c r="W433" s="207"/>
      <c r="X433" s="207">
        <v>40.5</v>
      </c>
      <c r="Y433" s="116"/>
      <c r="Z433" s="207"/>
      <c r="AA433" s="207"/>
      <c r="AB433" s="207"/>
      <c r="AC433" s="10">
        <v>3949</v>
      </c>
      <c r="AD433" s="10">
        <v>5600</v>
      </c>
      <c r="AE433" s="10"/>
      <c r="AF433" s="27">
        <v>7500</v>
      </c>
      <c r="AG433" s="39" t="s">
        <v>96</v>
      </c>
      <c r="AH433" s="205">
        <v>4.2</v>
      </c>
      <c r="AI433" s="11">
        <v>205</v>
      </c>
      <c r="AJ433" s="11">
        <v>4950</v>
      </c>
      <c r="AK433" s="11">
        <v>255</v>
      </c>
      <c r="AL433" s="11">
        <v>3700</v>
      </c>
      <c r="AM433" s="11"/>
      <c r="AN433" s="11"/>
      <c r="AO433" s="11"/>
      <c r="AP433" s="14" t="s">
        <v>146</v>
      </c>
      <c r="AQ433" s="49" t="s">
        <v>91</v>
      </c>
      <c r="AR433" s="40" t="s">
        <v>92</v>
      </c>
      <c r="AS433" s="301" t="s">
        <v>93</v>
      </c>
      <c r="AT433" s="12">
        <v>25</v>
      </c>
      <c r="AU433" s="12">
        <v>16</v>
      </c>
      <c r="AV433" s="12" t="s">
        <v>3923</v>
      </c>
      <c r="AW433" s="30" t="s">
        <v>3941</v>
      </c>
      <c r="AX433" s="12"/>
      <c r="AY433" s="12"/>
      <c r="AZ433" s="12"/>
      <c r="BA433" s="12"/>
      <c r="BB433" s="12"/>
      <c r="BC433" s="12"/>
      <c r="BD433" s="209">
        <v>40.799999999999997</v>
      </c>
      <c r="BE433" s="210">
        <v>61</v>
      </c>
      <c r="BF433" s="210">
        <v>40.9</v>
      </c>
      <c r="BG433" s="210">
        <v>63.8</v>
      </c>
      <c r="BH433" s="210"/>
      <c r="BI433" s="210"/>
      <c r="BJ433" s="210"/>
      <c r="BK433" s="211"/>
      <c r="BL433" s="36"/>
      <c r="BM433" s="8"/>
      <c r="BN433" s="8"/>
      <c r="BO433" s="8"/>
      <c r="BP433" s="334" t="s">
        <v>3298</v>
      </c>
      <c r="BQ433" s="300" t="s">
        <v>2541</v>
      </c>
      <c r="BR433" s="300" t="s">
        <v>2817</v>
      </c>
      <c r="BS433" s="300"/>
      <c r="BT433" s="349" t="s">
        <v>2995</v>
      </c>
      <c r="BU433" s="337"/>
      <c r="BV433" s="337"/>
      <c r="BW433" s="337"/>
      <c r="BX433" s="337"/>
      <c r="BY433" s="338"/>
      <c r="BZ433" s="338" t="s">
        <v>2460</v>
      </c>
      <c r="CA433" s="338" t="s">
        <v>2461</v>
      </c>
      <c r="CB433" s="348"/>
      <c r="CC433" s="339"/>
      <c r="CD433" s="339"/>
      <c r="CE433" s="339"/>
      <c r="CF433" s="339"/>
      <c r="CG433" s="339"/>
      <c r="CH433" s="347"/>
      <c r="CI433" s="340"/>
      <c r="CJ433" s="340"/>
      <c r="CK433" s="340"/>
      <c r="CL433" s="340"/>
      <c r="CM433" s="340"/>
      <c r="CN433" s="340"/>
      <c r="CO433" s="340"/>
      <c r="CP433" s="340"/>
      <c r="CQ433" s="52" t="s">
        <v>1036</v>
      </c>
      <c r="CR433" s="9" t="s">
        <v>1047</v>
      </c>
      <c r="CS433" s="9" t="s">
        <v>1056</v>
      </c>
      <c r="CT433" s="22"/>
      <c r="CU433" s="54"/>
      <c r="CV433" s="68"/>
      <c r="CW433" s="68"/>
      <c r="CX433" s="68"/>
      <c r="CY433" s="68"/>
      <c r="CZ433" s="68"/>
      <c r="DA433" s="68"/>
      <c r="DB433" s="68"/>
      <c r="DC433" s="56"/>
      <c r="DD433" s="13"/>
      <c r="DE433" s="13"/>
      <c r="DF433" s="13"/>
      <c r="DG433" s="13"/>
      <c r="DH433" s="47"/>
      <c r="DI433" s="60"/>
      <c r="DJ433" s="64"/>
      <c r="DK433" s="301"/>
      <c r="DL433" s="301"/>
      <c r="DM433" s="302"/>
      <c r="DN433" s="67" t="s">
        <v>187</v>
      </c>
      <c r="DO433" s="15" t="s">
        <v>188</v>
      </c>
      <c r="DP433" s="15" t="s">
        <v>934</v>
      </c>
      <c r="DQ433" s="15" t="s">
        <v>3754</v>
      </c>
      <c r="DR433" s="2"/>
    </row>
    <row r="434" spans="2:122">
      <c r="B434" s="299">
        <v>9777</v>
      </c>
      <c r="C434" s="9" t="s">
        <v>1007</v>
      </c>
      <c r="D434" s="9" t="s">
        <v>1029</v>
      </c>
      <c r="E434" s="8">
        <v>2000</v>
      </c>
      <c r="F434" s="9" t="s">
        <v>3637</v>
      </c>
      <c r="G434" s="22" t="s">
        <v>2600</v>
      </c>
      <c r="H434" s="304"/>
      <c r="I434" s="305"/>
      <c r="J434" s="68" t="s">
        <v>1066</v>
      </c>
      <c r="K434" s="69" t="s">
        <v>1067</v>
      </c>
      <c r="L434" s="37" t="s">
        <v>3607</v>
      </c>
      <c r="M434" s="138">
        <v>2</v>
      </c>
      <c r="N434" s="10"/>
      <c r="O434" s="207">
        <v>207.2</v>
      </c>
      <c r="P434" s="207">
        <v>79.5</v>
      </c>
      <c r="Q434" s="207">
        <v>75.5</v>
      </c>
      <c r="R434" s="207">
        <v>120.2</v>
      </c>
      <c r="S434" s="207"/>
      <c r="T434" s="207"/>
      <c r="U434" s="207">
        <v>7.3</v>
      </c>
      <c r="V434" s="207"/>
      <c r="W434" s="207"/>
      <c r="X434" s="207">
        <v>40.5</v>
      </c>
      <c r="Y434" s="116"/>
      <c r="Z434" s="207"/>
      <c r="AA434" s="207"/>
      <c r="AB434" s="207"/>
      <c r="AC434" s="10">
        <v>4299</v>
      </c>
      <c r="AD434" s="10">
        <v>6000</v>
      </c>
      <c r="AE434" s="10"/>
      <c r="AF434" s="27">
        <v>7500</v>
      </c>
      <c r="AG434" s="39" t="s">
        <v>96</v>
      </c>
      <c r="AH434" s="205">
        <v>4.2</v>
      </c>
      <c r="AI434" s="11">
        <v>205</v>
      </c>
      <c r="AJ434" s="11">
        <v>4950</v>
      </c>
      <c r="AK434" s="11">
        <v>255</v>
      </c>
      <c r="AL434" s="11">
        <v>3700</v>
      </c>
      <c r="AM434" s="11"/>
      <c r="AN434" s="11"/>
      <c r="AO434" s="11"/>
      <c r="AP434" s="14" t="s">
        <v>133</v>
      </c>
      <c r="AQ434" s="49" t="s">
        <v>91</v>
      </c>
      <c r="AR434" s="40" t="s">
        <v>92</v>
      </c>
      <c r="AS434" s="301" t="s">
        <v>93</v>
      </c>
      <c r="AT434" s="12">
        <v>24.5</v>
      </c>
      <c r="AU434" s="12">
        <v>15</v>
      </c>
      <c r="AV434" s="12" t="s">
        <v>3815</v>
      </c>
      <c r="AW434" s="30" t="s">
        <v>3981</v>
      </c>
      <c r="AX434" s="12"/>
      <c r="AY434" s="12"/>
      <c r="AZ434" s="12"/>
      <c r="BA434" s="12"/>
      <c r="BB434" s="12"/>
      <c r="BC434" s="12"/>
      <c r="BD434" s="209">
        <v>40.799999999999997</v>
      </c>
      <c r="BE434" s="210">
        <v>61</v>
      </c>
      <c r="BF434" s="210">
        <v>40.9</v>
      </c>
      <c r="BG434" s="210">
        <v>63.8</v>
      </c>
      <c r="BH434" s="210"/>
      <c r="BI434" s="210"/>
      <c r="BJ434" s="210"/>
      <c r="BK434" s="211"/>
      <c r="BL434" s="36"/>
      <c r="BM434" s="8"/>
      <c r="BN434" s="8"/>
      <c r="BO434" s="8"/>
      <c r="BP434" s="334" t="s">
        <v>3299</v>
      </c>
      <c r="BQ434" s="300" t="s">
        <v>2541</v>
      </c>
      <c r="BR434" s="300" t="s">
        <v>2817</v>
      </c>
      <c r="BS434" s="300"/>
      <c r="BT434" s="349" t="s">
        <v>2995</v>
      </c>
      <c r="BU434" s="337"/>
      <c r="BV434" s="337"/>
      <c r="BW434" s="337"/>
      <c r="BX434" s="337"/>
      <c r="BY434" s="338"/>
      <c r="BZ434" s="338" t="s">
        <v>2460</v>
      </c>
      <c r="CA434" s="338" t="s">
        <v>2461</v>
      </c>
      <c r="CB434" s="348"/>
      <c r="CC434" s="339"/>
      <c r="CD434" s="339"/>
      <c r="CE434" s="339"/>
      <c r="CF434" s="339"/>
      <c r="CG434" s="339"/>
      <c r="CH434" s="347"/>
      <c r="CI434" s="340"/>
      <c r="CJ434" s="340"/>
      <c r="CK434" s="340"/>
      <c r="CL434" s="340"/>
      <c r="CM434" s="340"/>
      <c r="CN434" s="340"/>
      <c r="CO434" s="340"/>
      <c r="CP434" s="340"/>
      <c r="CQ434" s="52" t="s">
        <v>1036</v>
      </c>
      <c r="CR434" s="9" t="s">
        <v>1050</v>
      </c>
      <c r="CS434" s="9" t="s">
        <v>1056</v>
      </c>
      <c r="CT434" s="22"/>
      <c r="CU434" s="54"/>
      <c r="CV434" s="68"/>
      <c r="CW434" s="68"/>
      <c r="CX434" s="68"/>
      <c r="CY434" s="68"/>
      <c r="CZ434" s="68"/>
      <c r="DA434" s="68"/>
      <c r="DB434" s="68"/>
      <c r="DC434" s="56"/>
      <c r="DD434" s="13"/>
      <c r="DE434" s="13"/>
      <c r="DF434" s="13"/>
      <c r="DG434" s="13"/>
      <c r="DH434" s="47"/>
      <c r="DI434" s="60"/>
      <c r="DJ434" s="64"/>
      <c r="DK434" s="301"/>
      <c r="DL434" s="301"/>
      <c r="DM434" s="302"/>
      <c r="DN434" s="67" t="s">
        <v>187</v>
      </c>
      <c r="DO434" s="15" t="s">
        <v>188</v>
      </c>
      <c r="DP434" s="15" t="s">
        <v>934</v>
      </c>
      <c r="DQ434" s="15" t="s">
        <v>3754</v>
      </c>
      <c r="DR434" s="2"/>
    </row>
    <row r="435" spans="2:122">
      <c r="B435" s="299">
        <v>9778</v>
      </c>
      <c r="C435" s="9" t="s">
        <v>1007</v>
      </c>
      <c r="D435" s="9" t="s">
        <v>1029</v>
      </c>
      <c r="E435" s="8">
        <v>2000</v>
      </c>
      <c r="F435" s="9" t="s">
        <v>3637</v>
      </c>
      <c r="G435" s="22" t="s">
        <v>2605</v>
      </c>
      <c r="H435" s="304"/>
      <c r="I435" s="305"/>
      <c r="J435" s="68" t="s">
        <v>1068</v>
      </c>
      <c r="K435" s="69" t="s">
        <v>1067</v>
      </c>
      <c r="L435" s="37" t="s">
        <v>3607</v>
      </c>
      <c r="M435" s="138">
        <v>2</v>
      </c>
      <c r="N435" s="10"/>
      <c r="O435" s="207">
        <v>225.8</v>
      </c>
      <c r="P435" s="207">
        <v>79.5</v>
      </c>
      <c r="Q435" s="207">
        <v>75.5</v>
      </c>
      <c r="R435" s="207">
        <v>138.80000000000001</v>
      </c>
      <c r="S435" s="207"/>
      <c r="T435" s="207"/>
      <c r="U435" s="207">
        <v>7.3</v>
      </c>
      <c r="V435" s="207"/>
      <c r="W435" s="207"/>
      <c r="X435" s="207">
        <v>40.5</v>
      </c>
      <c r="Y435" s="116"/>
      <c r="Z435" s="207"/>
      <c r="AA435" s="207"/>
      <c r="AB435" s="207"/>
      <c r="AC435" s="10">
        <v>4392</v>
      </c>
      <c r="AD435" s="10">
        <v>6000</v>
      </c>
      <c r="AE435" s="10">
        <v>2880</v>
      </c>
      <c r="AF435" s="27">
        <v>7500</v>
      </c>
      <c r="AG435" s="39" t="s">
        <v>96</v>
      </c>
      <c r="AH435" s="205">
        <v>4.2</v>
      </c>
      <c r="AI435" s="11">
        <v>205</v>
      </c>
      <c r="AJ435" s="11">
        <v>4950</v>
      </c>
      <c r="AK435" s="11">
        <v>255</v>
      </c>
      <c r="AL435" s="11">
        <v>3700</v>
      </c>
      <c r="AM435" s="11"/>
      <c r="AN435" s="11"/>
      <c r="AO435" s="11"/>
      <c r="AP435" s="14" t="s">
        <v>133</v>
      </c>
      <c r="AQ435" s="49" t="s">
        <v>91</v>
      </c>
      <c r="AR435" s="40" t="s">
        <v>92</v>
      </c>
      <c r="AS435" s="301" t="s">
        <v>93</v>
      </c>
      <c r="AT435" s="12">
        <v>30</v>
      </c>
      <c r="AU435" s="12">
        <v>15</v>
      </c>
      <c r="AV435" s="12" t="s">
        <v>3815</v>
      </c>
      <c r="AW435" s="30" t="s">
        <v>3976</v>
      </c>
      <c r="AX435" s="12"/>
      <c r="AY435" s="12"/>
      <c r="AZ435" s="12"/>
      <c r="BA435" s="12"/>
      <c r="BB435" s="12"/>
      <c r="BC435" s="12"/>
      <c r="BD435" s="209">
        <v>40.799999999999997</v>
      </c>
      <c r="BE435" s="210">
        <v>61</v>
      </c>
      <c r="BF435" s="210">
        <v>40.9</v>
      </c>
      <c r="BG435" s="210">
        <v>63.8</v>
      </c>
      <c r="BH435" s="210"/>
      <c r="BI435" s="210"/>
      <c r="BJ435" s="210"/>
      <c r="BK435" s="211"/>
      <c r="BL435" s="36"/>
      <c r="BM435" s="8"/>
      <c r="BN435" s="8"/>
      <c r="BO435" s="8"/>
      <c r="BP435" s="334" t="s">
        <v>3300</v>
      </c>
      <c r="BQ435" s="300" t="s">
        <v>2541</v>
      </c>
      <c r="BR435" s="300" t="s">
        <v>2817</v>
      </c>
      <c r="BS435" s="300"/>
      <c r="BT435" s="349" t="s">
        <v>2995</v>
      </c>
      <c r="BU435" s="337"/>
      <c r="BV435" s="337"/>
      <c r="BW435" s="337"/>
      <c r="BX435" s="337"/>
      <c r="BY435" s="338"/>
      <c r="BZ435" s="338" t="s">
        <v>2460</v>
      </c>
      <c r="CA435" s="338" t="s">
        <v>2461</v>
      </c>
      <c r="CB435" s="348"/>
      <c r="CC435" s="339"/>
      <c r="CD435" s="339"/>
      <c r="CE435" s="339"/>
      <c r="CF435" s="339"/>
      <c r="CG435" s="339"/>
      <c r="CH435" s="347"/>
      <c r="CI435" s="340"/>
      <c r="CJ435" s="340"/>
      <c r="CK435" s="340"/>
      <c r="CL435" s="340"/>
      <c r="CM435" s="340"/>
      <c r="CN435" s="340"/>
      <c r="CO435" s="340"/>
      <c r="CP435" s="340"/>
      <c r="CQ435" s="52" t="s">
        <v>1036</v>
      </c>
      <c r="CR435" s="9" t="s">
        <v>1050</v>
      </c>
      <c r="CS435" s="9" t="s">
        <v>1056</v>
      </c>
      <c r="CT435" s="22"/>
      <c r="CU435" s="54"/>
      <c r="CV435" s="68"/>
      <c r="CW435" s="68"/>
      <c r="CX435" s="68"/>
      <c r="CY435" s="68"/>
      <c r="CZ435" s="68"/>
      <c r="DA435" s="68"/>
      <c r="DB435" s="68"/>
      <c r="DC435" s="56"/>
      <c r="DD435" s="13"/>
      <c r="DE435" s="13"/>
      <c r="DF435" s="13"/>
      <c r="DG435" s="13"/>
      <c r="DH435" s="47"/>
      <c r="DI435" s="60"/>
      <c r="DJ435" s="64"/>
      <c r="DK435" s="301"/>
      <c r="DL435" s="301"/>
      <c r="DM435" s="302"/>
      <c r="DN435" s="67" t="s">
        <v>187</v>
      </c>
      <c r="DO435" s="15" t="s">
        <v>188</v>
      </c>
      <c r="DP435" s="15" t="s">
        <v>934</v>
      </c>
      <c r="DQ435" s="15" t="s">
        <v>3754</v>
      </c>
      <c r="DR435" s="2"/>
    </row>
    <row r="436" spans="2:122">
      <c r="B436" s="299">
        <v>898</v>
      </c>
      <c r="C436" s="9" t="s">
        <v>1007</v>
      </c>
      <c r="D436" s="9" t="s">
        <v>1029</v>
      </c>
      <c r="E436" s="8">
        <v>2000</v>
      </c>
      <c r="F436" s="9" t="s">
        <v>3637</v>
      </c>
      <c r="G436" s="22" t="s">
        <v>2600</v>
      </c>
      <c r="H436" s="304"/>
      <c r="I436" s="305"/>
      <c r="J436" s="68" t="s">
        <v>1069</v>
      </c>
      <c r="K436" s="69" t="s">
        <v>1070</v>
      </c>
      <c r="L436" s="37" t="s">
        <v>3607</v>
      </c>
      <c r="M436" s="138">
        <v>2</v>
      </c>
      <c r="N436" s="10"/>
      <c r="O436" s="207">
        <v>207.2</v>
      </c>
      <c r="P436" s="207">
        <v>79.5</v>
      </c>
      <c r="Q436" s="207">
        <v>75.5</v>
      </c>
      <c r="R436" s="207">
        <v>120.2</v>
      </c>
      <c r="S436" s="207"/>
      <c r="T436" s="207"/>
      <c r="U436" s="207">
        <v>7.3</v>
      </c>
      <c r="V436" s="207"/>
      <c r="W436" s="207"/>
      <c r="X436" s="207">
        <v>40.5</v>
      </c>
      <c r="Y436" s="116"/>
      <c r="Z436" s="207"/>
      <c r="AA436" s="207"/>
      <c r="AB436" s="207"/>
      <c r="AC436" s="10">
        <v>4325</v>
      </c>
      <c r="AD436" s="10">
        <v>6000</v>
      </c>
      <c r="AE436" s="10"/>
      <c r="AF436" s="27">
        <v>7500</v>
      </c>
      <c r="AG436" s="39" t="s">
        <v>96</v>
      </c>
      <c r="AH436" s="205">
        <v>4.2</v>
      </c>
      <c r="AI436" s="11">
        <v>205</v>
      </c>
      <c r="AJ436" s="11">
        <v>4950</v>
      </c>
      <c r="AK436" s="11">
        <v>255</v>
      </c>
      <c r="AL436" s="11">
        <v>3700</v>
      </c>
      <c r="AM436" s="11"/>
      <c r="AN436" s="11"/>
      <c r="AO436" s="11"/>
      <c r="AP436" s="14" t="s">
        <v>133</v>
      </c>
      <c r="AQ436" s="49" t="s">
        <v>91</v>
      </c>
      <c r="AR436" s="40" t="s">
        <v>92</v>
      </c>
      <c r="AS436" s="301" t="s">
        <v>93</v>
      </c>
      <c r="AT436" s="12">
        <v>24.5</v>
      </c>
      <c r="AU436" s="12">
        <v>15</v>
      </c>
      <c r="AV436" s="12" t="s">
        <v>3815</v>
      </c>
      <c r="AW436" s="30" t="s">
        <v>3981</v>
      </c>
      <c r="AX436" s="12"/>
      <c r="AY436" s="12"/>
      <c r="AZ436" s="12"/>
      <c r="BA436" s="12"/>
      <c r="BB436" s="12"/>
      <c r="BC436" s="12"/>
      <c r="BD436" s="209">
        <v>40.799999999999997</v>
      </c>
      <c r="BE436" s="210">
        <v>61</v>
      </c>
      <c r="BF436" s="210">
        <v>40.9</v>
      </c>
      <c r="BG436" s="210">
        <v>63.8</v>
      </c>
      <c r="BH436" s="210"/>
      <c r="BI436" s="210"/>
      <c r="BJ436" s="210"/>
      <c r="BK436" s="211"/>
      <c r="BL436" s="36"/>
      <c r="BM436" s="8"/>
      <c r="BN436" s="8"/>
      <c r="BO436" s="8"/>
      <c r="BP436" s="334" t="s">
        <v>3301</v>
      </c>
      <c r="BQ436" s="300" t="s">
        <v>2541</v>
      </c>
      <c r="BR436" s="300" t="s">
        <v>2817</v>
      </c>
      <c r="BS436" s="300"/>
      <c r="BT436" s="349" t="s">
        <v>2995</v>
      </c>
      <c r="BU436" s="337"/>
      <c r="BV436" s="337"/>
      <c r="BW436" s="337"/>
      <c r="BX436" s="337"/>
      <c r="BY436" s="338"/>
      <c r="BZ436" s="338" t="s">
        <v>2460</v>
      </c>
      <c r="CA436" s="338" t="s">
        <v>2461</v>
      </c>
      <c r="CB436" s="348"/>
      <c r="CC436" s="339"/>
      <c r="CD436" s="339"/>
      <c r="CE436" s="339"/>
      <c r="CF436" s="339"/>
      <c r="CG436" s="339"/>
      <c r="CH436" s="347"/>
      <c r="CI436" s="340"/>
      <c r="CJ436" s="340"/>
      <c r="CK436" s="340"/>
      <c r="CL436" s="340"/>
      <c r="CM436" s="340"/>
      <c r="CN436" s="340"/>
      <c r="CO436" s="340"/>
      <c r="CP436" s="340"/>
      <c r="CQ436" s="52" t="s">
        <v>1036</v>
      </c>
      <c r="CR436" s="9" t="s">
        <v>1050</v>
      </c>
      <c r="CS436" s="9" t="s">
        <v>1056</v>
      </c>
      <c r="CT436" s="22"/>
      <c r="CU436" s="54"/>
      <c r="CV436" s="68"/>
      <c r="CW436" s="68"/>
      <c r="CX436" s="68"/>
      <c r="CY436" s="68"/>
      <c r="CZ436" s="68"/>
      <c r="DA436" s="68"/>
      <c r="DB436" s="68"/>
      <c r="DC436" s="56"/>
      <c r="DD436" s="13"/>
      <c r="DE436" s="13"/>
      <c r="DF436" s="13"/>
      <c r="DG436" s="13"/>
      <c r="DH436" s="47"/>
      <c r="DI436" s="60"/>
      <c r="DJ436" s="64"/>
      <c r="DK436" s="301"/>
      <c r="DL436" s="301"/>
      <c r="DM436" s="302"/>
      <c r="DN436" s="67" t="s">
        <v>187</v>
      </c>
      <c r="DO436" s="15" t="s">
        <v>188</v>
      </c>
      <c r="DP436" s="15" t="s">
        <v>934</v>
      </c>
      <c r="DQ436" s="15" t="s">
        <v>3754</v>
      </c>
      <c r="DR436" s="2"/>
    </row>
    <row r="437" spans="2:122">
      <c r="B437" s="299">
        <v>9774</v>
      </c>
      <c r="C437" s="9" t="s">
        <v>1007</v>
      </c>
      <c r="D437" s="9" t="s">
        <v>1029</v>
      </c>
      <c r="E437" s="8">
        <v>2000</v>
      </c>
      <c r="F437" s="9" t="s">
        <v>3636</v>
      </c>
      <c r="G437" s="22" t="s">
        <v>2604</v>
      </c>
      <c r="H437" s="304"/>
      <c r="I437" s="305"/>
      <c r="J437" s="68" t="s">
        <v>1071</v>
      </c>
      <c r="K437" s="69" t="s">
        <v>1072</v>
      </c>
      <c r="L437" s="37" t="s">
        <v>3607</v>
      </c>
      <c r="M437" s="138">
        <v>2</v>
      </c>
      <c r="N437" s="10"/>
      <c r="O437" s="207">
        <v>207.3</v>
      </c>
      <c r="P437" s="207">
        <v>79.3</v>
      </c>
      <c r="Q437" s="207">
        <v>72.5</v>
      </c>
      <c r="R437" s="207">
        <v>119.9</v>
      </c>
      <c r="S437" s="207"/>
      <c r="T437" s="207"/>
      <c r="U437" s="207">
        <v>7.3</v>
      </c>
      <c r="V437" s="207"/>
      <c r="W437" s="207"/>
      <c r="X437" s="207">
        <v>40.5</v>
      </c>
      <c r="Y437" s="116"/>
      <c r="Z437" s="207"/>
      <c r="AA437" s="207"/>
      <c r="AB437" s="207"/>
      <c r="AC437" s="10">
        <v>3923</v>
      </c>
      <c r="AD437" s="10">
        <v>5600</v>
      </c>
      <c r="AE437" s="10"/>
      <c r="AF437" s="27">
        <v>7500</v>
      </c>
      <c r="AG437" s="39" t="s">
        <v>96</v>
      </c>
      <c r="AH437" s="205">
        <v>4.2</v>
      </c>
      <c r="AI437" s="11">
        <v>205</v>
      </c>
      <c r="AJ437" s="11">
        <v>4950</v>
      </c>
      <c r="AK437" s="11">
        <v>255</v>
      </c>
      <c r="AL437" s="11">
        <v>3700</v>
      </c>
      <c r="AM437" s="11"/>
      <c r="AN437" s="11"/>
      <c r="AO437" s="11"/>
      <c r="AP437" s="14" t="s">
        <v>146</v>
      </c>
      <c r="AQ437" s="49" t="s">
        <v>91</v>
      </c>
      <c r="AR437" s="40" t="s">
        <v>92</v>
      </c>
      <c r="AS437" s="301" t="s">
        <v>93</v>
      </c>
      <c r="AT437" s="12">
        <v>25</v>
      </c>
      <c r="AU437" s="12">
        <v>16</v>
      </c>
      <c r="AV437" s="12" t="s">
        <v>3923</v>
      </c>
      <c r="AW437" s="30" t="s">
        <v>3941</v>
      </c>
      <c r="AX437" s="12"/>
      <c r="AY437" s="12"/>
      <c r="AZ437" s="12"/>
      <c r="BA437" s="12"/>
      <c r="BB437" s="12"/>
      <c r="BC437" s="12"/>
      <c r="BD437" s="209">
        <v>40.799999999999997</v>
      </c>
      <c r="BE437" s="210">
        <v>61</v>
      </c>
      <c r="BF437" s="210">
        <v>40.9</v>
      </c>
      <c r="BG437" s="210">
        <v>63.8</v>
      </c>
      <c r="BH437" s="210"/>
      <c r="BI437" s="210"/>
      <c r="BJ437" s="210"/>
      <c r="BK437" s="211"/>
      <c r="BL437" s="36"/>
      <c r="BM437" s="8"/>
      <c r="BN437" s="8"/>
      <c r="BO437" s="8"/>
      <c r="BP437" s="334" t="s">
        <v>3302</v>
      </c>
      <c r="BQ437" s="300" t="s">
        <v>2541</v>
      </c>
      <c r="BR437" s="300" t="s">
        <v>2817</v>
      </c>
      <c r="BS437" s="300"/>
      <c r="BT437" s="349" t="s">
        <v>2995</v>
      </c>
      <c r="BU437" s="337"/>
      <c r="BV437" s="337"/>
      <c r="BW437" s="337"/>
      <c r="BX437" s="337"/>
      <c r="BY437" s="338"/>
      <c r="BZ437" s="338" t="s">
        <v>2460</v>
      </c>
      <c r="CA437" s="338" t="s">
        <v>2461</v>
      </c>
      <c r="CB437" s="348"/>
      <c r="CC437" s="339"/>
      <c r="CD437" s="339"/>
      <c r="CE437" s="339"/>
      <c r="CF437" s="339"/>
      <c r="CG437" s="339"/>
      <c r="CH437" s="347"/>
      <c r="CI437" s="340"/>
      <c r="CJ437" s="340"/>
      <c r="CK437" s="340"/>
      <c r="CL437" s="340"/>
      <c r="CM437" s="340"/>
      <c r="CN437" s="340"/>
      <c r="CO437" s="340"/>
      <c r="CP437" s="340"/>
      <c r="CQ437" s="52" t="s">
        <v>1037</v>
      </c>
      <c r="CR437" s="9" t="s">
        <v>1047</v>
      </c>
      <c r="CS437" s="9" t="s">
        <v>1056</v>
      </c>
      <c r="CT437" s="22"/>
      <c r="CU437" s="54"/>
      <c r="CV437" s="68"/>
      <c r="CW437" s="68"/>
      <c r="CX437" s="68"/>
      <c r="CY437" s="68"/>
      <c r="CZ437" s="68"/>
      <c r="DA437" s="68"/>
      <c r="DB437" s="68"/>
      <c r="DC437" s="56"/>
      <c r="DD437" s="13"/>
      <c r="DE437" s="13"/>
      <c r="DF437" s="13"/>
      <c r="DG437" s="13"/>
      <c r="DH437" s="47"/>
      <c r="DI437" s="60"/>
      <c r="DJ437" s="64"/>
      <c r="DK437" s="301"/>
      <c r="DL437" s="301"/>
      <c r="DM437" s="302"/>
      <c r="DN437" s="67" t="s">
        <v>187</v>
      </c>
      <c r="DO437" s="15" t="s">
        <v>188</v>
      </c>
      <c r="DP437" s="15" t="s">
        <v>934</v>
      </c>
      <c r="DQ437" s="15" t="s">
        <v>3754</v>
      </c>
      <c r="DR437" s="2"/>
    </row>
    <row r="438" spans="2:122">
      <c r="B438" s="299">
        <v>9776</v>
      </c>
      <c r="C438" s="9" t="s">
        <v>1007</v>
      </c>
      <c r="D438" s="9" t="s">
        <v>1029</v>
      </c>
      <c r="E438" s="8">
        <v>2000</v>
      </c>
      <c r="F438" s="9" t="s">
        <v>3636</v>
      </c>
      <c r="G438" s="22" t="s">
        <v>2601</v>
      </c>
      <c r="H438" s="304"/>
      <c r="I438" s="305"/>
      <c r="J438" s="68" t="s">
        <v>1073</v>
      </c>
      <c r="K438" s="69" t="s">
        <v>1072</v>
      </c>
      <c r="L438" s="37" t="s">
        <v>3607</v>
      </c>
      <c r="M438" s="138">
        <v>2</v>
      </c>
      <c r="N438" s="10"/>
      <c r="O438" s="207">
        <v>225.8</v>
      </c>
      <c r="P438" s="207">
        <v>79.3</v>
      </c>
      <c r="Q438" s="207">
        <v>72.5</v>
      </c>
      <c r="R438" s="207">
        <v>138.5</v>
      </c>
      <c r="S438" s="207"/>
      <c r="T438" s="207"/>
      <c r="U438" s="207">
        <v>7.3</v>
      </c>
      <c r="V438" s="207"/>
      <c r="W438" s="207"/>
      <c r="X438" s="207">
        <v>40.5</v>
      </c>
      <c r="Y438" s="116"/>
      <c r="Z438" s="207"/>
      <c r="AA438" s="207"/>
      <c r="AB438" s="207"/>
      <c r="AC438" s="10">
        <v>4041</v>
      </c>
      <c r="AD438" s="10">
        <v>5600</v>
      </c>
      <c r="AE438" s="10">
        <v>3220</v>
      </c>
      <c r="AF438" s="27">
        <v>7500</v>
      </c>
      <c r="AG438" s="39" t="s">
        <v>96</v>
      </c>
      <c r="AH438" s="205">
        <v>4.2</v>
      </c>
      <c r="AI438" s="11">
        <v>205</v>
      </c>
      <c r="AJ438" s="11">
        <v>4950</v>
      </c>
      <c r="AK438" s="11">
        <v>255</v>
      </c>
      <c r="AL438" s="11">
        <v>3700</v>
      </c>
      <c r="AM438" s="11"/>
      <c r="AN438" s="11"/>
      <c r="AO438" s="11"/>
      <c r="AP438" s="14" t="s">
        <v>146</v>
      </c>
      <c r="AQ438" s="49" t="s">
        <v>91</v>
      </c>
      <c r="AR438" s="40" t="s">
        <v>92</v>
      </c>
      <c r="AS438" s="301" t="s">
        <v>93</v>
      </c>
      <c r="AT438" s="12">
        <v>30</v>
      </c>
      <c r="AU438" s="12">
        <v>16</v>
      </c>
      <c r="AV438" s="12" t="s">
        <v>3923</v>
      </c>
      <c r="AW438" s="30" t="s">
        <v>3980</v>
      </c>
      <c r="AX438" s="12"/>
      <c r="AY438" s="12"/>
      <c r="AZ438" s="12"/>
      <c r="BA438" s="12"/>
      <c r="BB438" s="12"/>
      <c r="BC438" s="12"/>
      <c r="BD438" s="209">
        <v>40.799999999999997</v>
      </c>
      <c r="BE438" s="210">
        <v>61</v>
      </c>
      <c r="BF438" s="210">
        <v>40.9</v>
      </c>
      <c r="BG438" s="210">
        <v>63.8</v>
      </c>
      <c r="BH438" s="210"/>
      <c r="BI438" s="210"/>
      <c r="BJ438" s="210"/>
      <c r="BK438" s="211"/>
      <c r="BL438" s="36"/>
      <c r="BM438" s="8"/>
      <c r="BN438" s="8"/>
      <c r="BO438" s="8"/>
      <c r="BP438" s="334" t="s">
        <v>3303</v>
      </c>
      <c r="BQ438" s="300" t="s">
        <v>2541</v>
      </c>
      <c r="BR438" s="300" t="s">
        <v>2817</v>
      </c>
      <c r="BS438" s="300"/>
      <c r="BT438" s="349" t="s">
        <v>2995</v>
      </c>
      <c r="BU438" s="337"/>
      <c r="BV438" s="337"/>
      <c r="BW438" s="337"/>
      <c r="BX438" s="337"/>
      <c r="BY438" s="338"/>
      <c r="BZ438" s="338" t="s">
        <v>2460</v>
      </c>
      <c r="CA438" s="338" t="s">
        <v>2461</v>
      </c>
      <c r="CB438" s="348"/>
      <c r="CC438" s="339"/>
      <c r="CD438" s="339"/>
      <c r="CE438" s="339"/>
      <c r="CF438" s="339"/>
      <c r="CG438" s="339"/>
      <c r="CH438" s="347"/>
      <c r="CI438" s="340"/>
      <c r="CJ438" s="340"/>
      <c r="CK438" s="340"/>
      <c r="CL438" s="340"/>
      <c r="CM438" s="340"/>
      <c r="CN438" s="340"/>
      <c r="CO438" s="340"/>
      <c r="CP438" s="340"/>
      <c r="CQ438" s="52" t="s">
        <v>1037</v>
      </c>
      <c r="CR438" s="9" t="s">
        <v>1047</v>
      </c>
      <c r="CS438" s="9" t="s">
        <v>1056</v>
      </c>
      <c r="CT438" s="22"/>
      <c r="CU438" s="54"/>
      <c r="CV438" s="68"/>
      <c r="CW438" s="68"/>
      <c r="CX438" s="68"/>
      <c r="CY438" s="68"/>
      <c r="CZ438" s="68"/>
      <c r="DA438" s="68"/>
      <c r="DB438" s="68"/>
      <c r="DC438" s="56"/>
      <c r="DD438" s="13"/>
      <c r="DE438" s="13"/>
      <c r="DF438" s="13"/>
      <c r="DG438" s="13"/>
      <c r="DH438" s="47"/>
      <c r="DI438" s="60"/>
      <c r="DJ438" s="64"/>
      <c r="DK438" s="301"/>
      <c r="DL438" s="301"/>
      <c r="DM438" s="302"/>
      <c r="DN438" s="67" t="s">
        <v>187</v>
      </c>
      <c r="DO438" s="15" t="s">
        <v>188</v>
      </c>
      <c r="DP438" s="15" t="s">
        <v>934</v>
      </c>
      <c r="DQ438" s="15" t="s">
        <v>3754</v>
      </c>
      <c r="DR438" s="2"/>
    </row>
    <row r="439" spans="2:122">
      <c r="B439" s="299">
        <v>9780</v>
      </c>
      <c r="C439" s="9" t="s">
        <v>1007</v>
      </c>
      <c r="D439" s="9" t="s">
        <v>1029</v>
      </c>
      <c r="E439" s="8">
        <v>2000</v>
      </c>
      <c r="F439" s="9" t="s">
        <v>3636</v>
      </c>
      <c r="G439" s="22" t="s">
        <v>2604</v>
      </c>
      <c r="H439" s="304"/>
      <c r="I439" s="305"/>
      <c r="J439" s="68" t="s">
        <v>1074</v>
      </c>
      <c r="K439" s="69" t="s">
        <v>1075</v>
      </c>
      <c r="L439" s="37" t="s">
        <v>3607</v>
      </c>
      <c r="M439" s="138">
        <v>2</v>
      </c>
      <c r="N439" s="10"/>
      <c r="O439" s="207">
        <v>207.3</v>
      </c>
      <c r="P439" s="207">
        <v>79.3</v>
      </c>
      <c r="Q439" s="207">
        <v>72.5</v>
      </c>
      <c r="R439" s="207">
        <v>119.9</v>
      </c>
      <c r="S439" s="207"/>
      <c r="T439" s="207"/>
      <c r="U439" s="207">
        <v>7.3</v>
      </c>
      <c r="V439" s="207"/>
      <c r="W439" s="207"/>
      <c r="X439" s="207">
        <v>40.5</v>
      </c>
      <c r="Y439" s="116"/>
      <c r="Z439" s="207"/>
      <c r="AA439" s="207"/>
      <c r="AB439" s="207"/>
      <c r="AC439" s="10">
        <v>3949</v>
      </c>
      <c r="AD439" s="10">
        <v>5600</v>
      </c>
      <c r="AE439" s="10"/>
      <c r="AF439" s="27">
        <v>7500</v>
      </c>
      <c r="AG439" s="39" t="s">
        <v>96</v>
      </c>
      <c r="AH439" s="205">
        <v>4.2</v>
      </c>
      <c r="AI439" s="11">
        <v>205</v>
      </c>
      <c r="AJ439" s="11">
        <v>4950</v>
      </c>
      <c r="AK439" s="11">
        <v>255</v>
      </c>
      <c r="AL439" s="11">
        <v>3700</v>
      </c>
      <c r="AM439" s="11"/>
      <c r="AN439" s="11"/>
      <c r="AO439" s="11"/>
      <c r="AP439" s="14" t="s">
        <v>146</v>
      </c>
      <c r="AQ439" s="49" t="s">
        <v>91</v>
      </c>
      <c r="AR439" s="40" t="s">
        <v>92</v>
      </c>
      <c r="AS439" s="301" t="s">
        <v>93</v>
      </c>
      <c r="AT439" s="12">
        <v>25</v>
      </c>
      <c r="AU439" s="12">
        <v>16</v>
      </c>
      <c r="AV439" s="12" t="s">
        <v>3923</v>
      </c>
      <c r="AW439" s="30" t="s">
        <v>3941</v>
      </c>
      <c r="AX439" s="12"/>
      <c r="AY439" s="12"/>
      <c r="AZ439" s="12"/>
      <c r="BA439" s="12"/>
      <c r="BB439" s="12"/>
      <c r="BC439" s="12"/>
      <c r="BD439" s="209">
        <v>40.799999999999997</v>
      </c>
      <c r="BE439" s="210">
        <v>61</v>
      </c>
      <c r="BF439" s="210">
        <v>40.9</v>
      </c>
      <c r="BG439" s="210">
        <v>63.8</v>
      </c>
      <c r="BH439" s="210"/>
      <c r="BI439" s="210"/>
      <c r="BJ439" s="210"/>
      <c r="BK439" s="211"/>
      <c r="BL439" s="36"/>
      <c r="BM439" s="8"/>
      <c r="BN439" s="8"/>
      <c r="BO439" s="8"/>
      <c r="BP439" s="334" t="s">
        <v>3304</v>
      </c>
      <c r="BQ439" s="300" t="s">
        <v>2541</v>
      </c>
      <c r="BR439" s="300" t="s">
        <v>2817</v>
      </c>
      <c r="BS439" s="300"/>
      <c r="BT439" s="349" t="s">
        <v>2995</v>
      </c>
      <c r="BU439" s="337"/>
      <c r="BV439" s="337"/>
      <c r="BW439" s="337"/>
      <c r="BX439" s="337"/>
      <c r="BY439" s="338"/>
      <c r="BZ439" s="338" t="s">
        <v>2460</v>
      </c>
      <c r="CA439" s="338" t="s">
        <v>2461</v>
      </c>
      <c r="CB439" s="348"/>
      <c r="CC439" s="339"/>
      <c r="CD439" s="339"/>
      <c r="CE439" s="339"/>
      <c r="CF439" s="339"/>
      <c r="CG439" s="339"/>
      <c r="CH439" s="347"/>
      <c r="CI439" s="340"/>
      <c r="CJ439" s="340"/>
      <c r="CK439" s="340"/>
      <c r="CL439" s="340"/>
      <c r="CM439" s="340"/>
      <c r="CN439" s="340"/>
      <c r="CO439" s="340"/>
      <c r="CP439" s="340"/>
      <c r="CQ439" s="52" t="s">
        <v>1037</v>
      </c>
      <c r="CR439" s="9" t="s">
        <v>1047</v>
      </c>
      <c r="CS439" s="9" t="s">
        <v>1056</v>
      </c>
      <c r="CT439" s="22"/>
      <c r="CU439" s="54"/>
      <c r="CV439" s="68"/>
      <c r="CW439" s="68"/>
      <c r="CX439" s="68"/>
      <c r="CY439" s="68"/>
      <c r="CZ439" s="68"/>
      <c r="DA439" s="68"/>
      <c r="DB439" s="68"/>
      <c r="DC439" s="56"/>
      <c r="DD439" s="13"/>
      <c r="DE439" s="13"/>
      <c r="DF439" s="13"/>
      <c r="DG439" s="13"/>
      <c r="DH439" s="47"/>
      <c r="DI439" s="60"/>
      <c r="DJ439" s="64"/>
      <c r="DK439" s="301"/>
      <c r="DL439" s="301"/>
      <c r="DM439" s="302"/>
      <c r="DN439" s="67" t="s">
        <v>187</v>
      </c>
      <c r="DO439" s="15" t="s">
        <v>188</v>
      </c>
      <c r="DP439" s="15" t="s">
        <v>934</v>
      </c>
      <c r="DQ439" s="15" t="s">
        <v>3754</v>
      </c>
      <c r="DR439" s="2"/>
    </row>
    <row r="440" spans="2:122">
      <c r="B440" s="299">
        <v>9785</v>
      </c>
      <c r="C440" s="9" t="s">
        <v>1007</v>
      </c>
      <c r="D440" s="9" t="s">
        <v>1029</v>
      </c>
      <c r="E440" s="8">
        <v>2000</v>
      </c>
      <c r="F440" s="9" t="s">
        <v>3636</v>
      </c>
      <c r="G440" s="22" t="s">
        <v>2602</v>
      </c>
      <c r="H440" s="304"/>
      <c r="I440" s="305"/>
      <c r="J440" s="68" t="s">
        <v>1076</v>
      </c>
      <c r="K440" s="69" t="s">
        <v>1072</v>
      </c>
      <c r="L440" s="37" t="s">
        <v>3607</v>
      </c>
      <c r="M440" s="138">
        <v>2</v>
      </c>
      <c r="N440" s="10"/>
      <c r="O440" s="207">
        <v>207.2</v>
      </c>
      <c r="P440" s="207">
        <v>79.5</v>
      </c>
      <c r="Q440" s="207">
        <v>75.5</v>
      </c>
      <c r="R440" s="207">
        <v>120.2</v>
      </c>
      <c r="S440" s="207"/>
      <c r="T440" s="207"/>
      <c r="U440" s="207">
        <v>7.3</v>
      </c>
      <c r="V440" s="207"/>
      <c r="W440" s="207"/>
      <c r="X440" s="207">
        <v>40.5</v>
      </c>
      <c r="Y440" s="116"/>
      <c r="Z440" s="207"/>
      <c r="AA440" s="207"/>
      <c r="AB440" s="207"/>
      <c r="AC440" s="10">
        <v>4299</v>
      </c>
      <c r="AD440" s="10">
        <v>6000</v>
      </c>
      <c r="AE440" s="10"/>
      <c r="AF440" s="27">
        <v>7500</v>
      </c>
      <c r="AG440" s="39" t="s">
        <v>96</v>
      </c>
      <c r="AH440" s="205">
        <v>4.2</v>
      </c>
      <c r="AI440" s="11">
        <v>205</v>
      </c>
      <c r="AJ440" s="11">
        <v>4950</v>
      </c>
      <c r="AK440" s="11">
        <v>255</v>
      </c>
      <c r="AL440" s="11">
        <v>3700</v>
      </c>
      <c r="AM440" s="11"/>
      <c r="AN440" s="11"/>
      <c r="AO440" s="11"/>
      <c r="AP440" s="14" t="s">
        <v>133</v>
      </c>
      <c r="AQ440" s="49" t="s">
        <v>91</v>
      </c>
      <c r="AR440" s="40" t="s">
        <v>92</v>
      </c>
      <c r="AS440" s="301" t="s">
        <v>93</v>
      </c>
      <c r="AT440" s="12">
        <v>24.5</v>
      </c>
      <c r="AU440" s="12">
        <v>15</v>
      </c>
      <c r="AV440" s="12" t="s">
        <v>3815</v>
      </c>
      <c r="AW440" s="30" t="s">
        <v>3981</v>
      </c>
      <c r="AX440" s="12"/>
      <c r="AY440" s="12"/>
      <c r="AZ440" s="12"/>
      <c r="BA440" s="12"/>
      <c r="BB440" s="12"/>
      <c r="BC440" s="12"/>
      <c r="BD440" s="209">
        <v>40.799999999999997</v>
      </c>
      <c r="BE440" s="210">
        <v>61</v>
      </c>
      <c r="BF440" s="210">
        <v>40.9</v>
      </c>
      <c r="BG440" s="210">
        <v>63.8</v>
      </c>
      <c r="BH440" s="210"/>
      <c r="BI440" s="210"/>
      <c r="BJ440" s="210"/>
      <c r="BK440" s="211"/>
      <c r="BL440" s="36"/>
      <c r="BM440" s="8"/>
      <c r="BN440" s="8"/>
      <c r="BO440" s="8"/>
      <c r="BP440" s="334" t="s">
        <v>3305</v>
      </c>
      <c r="BQ440" s="300" t="s">
        <v>2541</v>
      </c>
      <c r="BR440" s="300" t="s">
        <v>2817</v>
      </c>
      <c r="BS440" s="300"/>
      <c r="BT440" s="349" t="s">
        <v>2995</v>
      </c>
      <c r="BU440" s="337"/>
      <c r="BV440" s="337"/>
      <c r="BW440" s="337"/>
      <c r="BX440" s="337"/>
      <c r="BY440" s="338"/>
      <c r="BZ440" s="338" t="s">
        <v>2460</v>
      </c>
      <c r="CA440" s="338" t="s">
        <v>2461</v>
      </c>
      <c r="CB440" s="348"/>
      <c r="CC440" s="339"/>
      <c r="CD440" s="339"/>
      <c r="CE440" s="339"/>
      <c r="CF440" s="339"/>
      <c r="CG440" s="339"/>
      <c r="CH440" s="347"/>
      <c r="CI440" s="340"/>
      <c r="CJ440" s="340"/>
      <c r="CK440" s="340"/>
      <c r="CL440" s="340"/>
      <c r="CM440" s="340"/>
      <c r="CN440" s="340"/>
      <c r="CO440" s="340"/>
      <c r="CP440" s="340"/>
      <c r="CQ440" s="52" t="s">
        <v>1037</v>
      </c>
      <c r="CR440" s="9" t="s">
        <v>1050</v>
      </c>
      <c r="CS440" s="9" t="s">
        <v>1056</v>
      </c>
      <c r="CT440" s="22"/>
      <c r="CU440" s="54"/>
      <c r="CV440" s="68"/>
      <c r="CW440" s="68"/>
      <c r="CX440" s="68"/>
      <c r="CY440" s="68"/>
      <c r="CZ440" s="68"/>
      <c r="DA440" s="68"/>
      <c r="DB440" s="68"/>
      <c r="DC440" s="56"/>
      <c r="DD440" s="13"/>
      <c r="DE440" s="13"/>
      <c r="DF440" s="13"/>
      <c r="DG440" s="13"/>
      <c r="DH440" s="47"/>
      <c r="DI440" s="60"/>
      <c r="DJ440" s="64"/>
      <c r="DK440" s="301"/>
      <c r="DL440" s="301"/>
      <c r="DM440" s="302"/>
      <c r="DN440" s="67" t="s">
        <v>187</v>
      </c>
      <c r="DO440" s="15" t="s">
        <v>188</v>
      </c>
      <c r="DP440" s="15" t="s">
        <v>934</v>
      </c>
      <c r="DQ440" s="15" t="s">
        <v>3754</v>
      </c>
      <c r="DR440" s="2"/>
    </row>
    <row r="441" spans="2:122">
      <c r="B441" s="299">
        <v>9727</v>
      </c>
      <c r="C441" s="9" t="s">
        <v>1007</v>
      </c>
      <c r="D441" s="9" t="s">
        <v>1029</v>
      </c>
      <c r="E441" s="8">
        <v>2000</v>
      </c>
      <c r="F441" s="9" t="s">
        <v>3636</v>
      </c>
      <c r="G441" s="22" t="s">
        <v>2606</v>
      </c>
      <c r="H441" s="304"/>
      <c r="I441" s="305"/>
      <c r="J441" s="68" t="s">
        <v>1077</v>
      </c>
      <c r="K441" s="69" t="s">
        <v>1072</v>
      </c>
      <c r="L441" s="37" t="s">
        <v>3607</v>
      </c>
      <c r="M441" s="138">
        <v>2</v>
      </c>
      <c r="N441" s="10"/>
      <c r="O441" s="207">
        <v>225.8</v>
      </c>
      <c r="P441" s="207">
        <v>79.5</v>
      </c>
      <c r="Q441" s="207">
        <v>75.5</v>
      </c>
      <c r="R441" s="207">
        <v>138.80000000000001</v>
      </c>
      <c r="S441" s="207"/>
      <c r="T441" s="207"/>
      <c r="U441" s="207">
        <v>7.3</v>
      </c>
      <c r="V441" s="207"/>
      <c r="W441" s="207"/>
      <c r="X441" s="207">
        <v>40.5</v>
      </c>
      <c r="Y441" s="116"/>
      <c r="Z441" s="207"/>
      <c r="AA441" s="207"/>
      <c r="AB441" s="207"/>
      <c r="AC441" s="10">
        <v>4392</v>
      </c>
      <c r="AD441" s="10">
        <v>6000</v>
      </c>
      <c r="AE441" s="10">
        <v>2880</v>
      </c>
      <c r="AF441" s="27">
        <v>7500</v>
      </c>
      <c r="AG441" s="39" t="s">
        <v>96</v>
      </c>
      <c r="AH441" s="205">
        <v>4.2</v>
      </c>
      <c r="AI441" s="11">
        <v>205</v>
      </c>
      <c r="AJ441" s="11">
        <v>4950</v>
      </c>
      <c r="AK441" s="11">
        <v>255</v>
      </c>
      <c r="AL441" s="11">
        <v>3700</v>
      </c>
      <c r="AM441" s="11"/>
      <c r="AN441" s="11"/>
      <c r="AO441" s="11"/>
      <c r="AP441" s="14" t="s">
        <v>133</v>
      </c>
      <c r="AQ441" s="49" t="s">
        <v>91</v>
      </c>
      <c r="AR441" s="40" t="s">
        <v>92</v>
      </c>
      <c r="AS441" s="301" t="s">
        <v>93</v>
      </c>
      <c r="AT441" s="12">
        <v>30</v>
      </c>
      <c r="AU441" s="12">
        <v>15</v>
      </c>
      <c r="AV441" s="12" t="s">
        <v>3815</v>
      </c>
      <c r="AW441" s="30" t="s">
        <v>3976</v>
      </c>
      <c r="AX441" s="12"/>
      <c r="AY441" s="12"/>
      <c r="AZ441" s="12"/>
      <c r="BA441" s="12"/>
      <c r="BB441" s="12"/>
      <c r="BC441" s="12"/>
      <c r="BD441" s="209">
        <v>40.799999999999997</v>
      </c>
      <c r="BE441" s="210">
        <v>61</v>
      </c>
      <c r="BF441" s="210">
        <v>40.9</v>
      </c>
      <c r="BG441" s="210">
        <v>63.8</v>
      </c>
      <c r="BH441" s="210"/>
      <c r="BI441" s="210"/>
      <c r="BJ441" s="210"/>
      <c r="BK441" s="211"/>
      <c r="BL441" s="36"/>
      <c r="BM441" s="8"/>
      <c r="BN441" s="8"/>
      <c r="BO441" s="8"/>
      <c r="BP441" s="334" t="s">
        <v>3306</v>
      </c>
      <c r="BQ441" s="300" t="s">
        <v>2541</v>
      </c>
      <c r="BR441" s="300" t="s">
        <v>2817</v>
      </c>
      <c r="BS441" s="300"/>
      <c r="BT441" s="349" t="s">
        <v>2995</v>
      </c>
      <c r="BU441" s="337"/>
      <c r="BV441" s="337"/>
      <c r="BW441" s="337"/>
      <c r="BX441" s="337"/>
      <c r="BY441" s="338"/>
      <c r="BZ441" s="338" t="s">
        <v>2460</v>
      </c>
      <c r="CA441" s="338" t="s">
        <v>2461</v>
      </c>
      <c r="CB441" s="348"/>
      <c r="CC441" s="339"/>
      <c r="CD441" s="339"/>
      <c r="CE441" s="339"/>
      <c r="CF441" s="339"/>
      <c r="CG441" s="339"/>
      <c r="CH441" s="347"/>
      <c r="CI441" s="340"/>
      <c r="CJ441" s="340"/>
      <c r="CK441" s="340"/>
      <c r="CL441" s="340"/>
      <c r="CM441" s="340"/>
      <c r="CN441" s="340"/>
      <c r="CO441" s="340"/>
      <c r="CP441" s="340"/>
      <c r="CQ441" s="52" t="s">
        <v>1037</v>
      </c>
      <c r="CR441" s="9" t="s">
        <v>1050</v>
      </c>
      <c r="CS441" s="9" t="s">
        <v>1056</v>
      </c>
      <c r="CT441" s="22"/>
      <c r="CU441" s="54"/>
      <c r="CV441" s="68"/>
      <c r="CW441" s="68"/>
      <c r="CX441" s="68"/>
      <c r="CY441" s="68"/>
      <c r="CZ441" s="68"/>
      <c r="DA441" s="68"/>
      <c r="DB441" s="68"/>
      <c r="DC441" s="56"/>
      <c r="DD441" s="13"/>
      <c r="DE441" s="13"/>
      <c r="DF441" s="13"/>
      <c r="DG441" s="13"/>
      <c r="DH441" s="47"/>
      <c r="DI441" s="60"/>
      <c r="DJ441" s="64"/>
      <c r="DK441" s="301"/>
      <c r="DL441" s="301"/>
      <c r="DM441" s="302"/>
      <c r="DN441" s="67" t="s">
        <v>187</v>
      </c>
      <c r="DO441" s="15" t="s">
        <v>188</v>
      </c>
      <c r="DP441" s="15" t="s">
        <v>934</v>
      </c>
      <c r="DQ441" s="15" t="s">
        <v>3754</v>
      </c>
      <c r="DR441" s="2"/>
    </row>
    <row r="442" spans="2:122">
      <c r="B442" s="299">
        <v>899</v>
      </c>
      <c r="C442" s="9" t="s">
        <v>1007</v>
      </c>
      <c r="D442" s="9" t="s">
        <v>1029</v>
      </c>
      <c r="E442" s="8">
        <v>2000</v>
      </c>
      <c r="F442" s="9" t="s">
        <v>3636</v>
      </c>
      <c r="G442" s="22" t="s">
        <v>2602</v>
      </c>
      <c r="H442" s="304"/>
      <c r="I442" s="305"/>
      <c r="J442" s="68" t="s">
        <v>1078</v>
      </c>
      <c r="K442" s="69" t="s">
        <v>1079</v>
      </c>
      <c r="L442" s="37" t="s">
        <v>3607</v>
      </c>
      <c r="M442" s="138">
        <v>2</v>
      </c>
      <c r="N442" s="10"/>
      <c r="O442" s="207">
        <v>207.2</v>
      </c>
      <c r="P442" s="207">
        <v>79.5</v>
      </c>
      <c r="Q442" s="207">
        <v>75.5</v>
      </c>
      <c r="R442" s="207">
        <v>120.2</v>
      </c>
      <c r="S442" s="207"/>
      <c r="T442" s="207"/>
      <c r="U442" s="207">
        <v>7.3</v>
      </c>
      <c r="V442" s="207"/>
      <c r="W442" s="207"/>
      <c r="X442" s="207">
        <v>40.5</v>
      </c>
      <c r="Y442" s="116"/>
      <c r="Z442" s="207"/>
      <c r="AA442" s="207"/>
      <c r="AB442" s="207"/>
      <c r="AC442" s="10">
        <v>4325</v>
      </c>
      <c r="AD442" s="10">
        <v>6000</v>
      </c>
      <c r="AE442" s="10"/>
      <c r="AF442" s="27">
        <v>7500</v>
      </c>
      <c r="AG442" s="39" t="s">
        <v>96</v>
      </c>
      <c r="AH442" s="205">
        <v>4.2</v>
      </c>
      <c r="AI442" s="11">
        <v>205</v>
      </c>
      <c r="AJ442" s="11">
        <v>4950</v>
      </c>
      <c r="AK442" s="11">
        <v>255</v>
      </c>
      <c r="AL442" s="11">
        <v>3700</v>
      </c>
      <c r="AM442" s="11"/>
      <c r="AN442" s="11"/>
      <c r="AO442" s="11"/>
      <c r="AP442" s="14" t="s">
        <v>133</v>
      </c>
      <c r="AQ442" s="49" t="s">
        <v>91</v>
      </c>
      <c r="AR442" s="40" t="s">
        <v>92</v>
      </c>
      <c r="AS442" s="301" t="s">
        <v>93</v>
      </c>
      <c r="AT442" s="12">
        <v>24.5</v>
      </c>
      <c r="AU442" s="12">
        <v>15</v>
      </c>
      <c r="AV442" s="12" t="s">
        <v>3815</v>
      </c>
      <c r="AW442" s="30" t="s">
        <v>3981</v>
      </c>
      <c r="AX442" s="12"/>
      <c r="AY442" s="12"/>
      <c r="AZ442" s="12"/>
      <c r="BA442" s="12"/>
      <c r="BB442" s="12"/>
      <c r="BC442" s="12"/>
      <c r="BD442" s="209">
        <v>40.799999999999997</v>
      </c>
      <c r="BE442" s="210">
        <v>61</v>
      </c>
      <c r="BF442" s="210">
        <v>40.9</v>
      </c>
      <c r="BG442" s="210">
        <v>63.8</v>
      </c>
      <c r="BH442" s="210"/>
      <c r="BI442" s="210"/>
      <c r="BJ442" s="210"/>
      <c r="BK442" s="211"/>
      <c r="BL442" s="36"/>
      <c r="BM442" s="8"/>
      <c r="BN442" s="8"/>
      <c r="BO442" s="8"/>
      <c r="BP442" s="334" t="s">
        <v>3307</v>
      </c>
      <c r="BQ442" s="300" t="s">
        <v>2541</v>
      </c>
      <c r="BR442" s="300" t="s">
        <v>2817</v>
      </c>
      <c r="BS442" s="300"/>
      <c r="BT442" s="349" t="s">
        <v>2995</v>
      </c>
      <c r="BU442" s="337"/>
      <c r="BV442" s="337"/>
      <c r="BW442" s="337"/>
      <c r="BX442" s="337"/>
      <c r="BY442" s="338"/>
      <c r="BZ442" s="338" t="s">
        <v>2460</v>
      </c>
      <c r="CA442" s="338" t="s">
        <v>2461</v>
      </c>
      <c r="CB442" s="348"/>
      <c r="CC442" s="339"/>
      <c r="CD442" s="339"/>
      <c r="CE442" s="339"/>
      <c r="CF442" s="339"/>
      <c r="CG442" s="339"/>
      <c r="CH442" s="347"/>
      <c r="CI442" s="340"/>
      <c r="CJ442" s="340"/>
      <c r="CK442" s="340"/>
      <c r="CL442" s="340"/>
      <c r="CM442" s="340"/>
      <c r="CN442" s="340"/>
      <c r="CO442" s="340"/>
      <c r="CP442" s="340"/>
      <c r="CQ442" s="52" t="s">
        <v>1037</v>
      </c>
      <c r="CR442" s="9" t="s">
        <v>1050</v>
      </c>
      <c r="CS442" s="9" t="s">
        <v>1056</v>
      </c>
      <c r="CT442" s="22"/>
      <c r="CU442" s="54"/>
      <c r="CV442" s="68"/>
      <c r="CW442" s="68"/>
      <c r="CX442" s="68"/>
      <c r="CY442" s="68"/>
      <c r="CZ442" s="68"/>
      <c r="DA442" s="68"/>
      <c r="DB442" s="68"/>
      <c r="DC442" s="56"/>
      <c r="DD442" s="13"/>
      <c r="DE442" s="13"/>
      <c r="DF442" s="13"/>
      <c r="DG442" s="13"/>
      <c r="DH442" s="47"/>
      <c r="DI442" s="60"/>
      <c r="DJ442" s="64"/>
      <c r="DK442" s="301"/>
      <c r="DL442" s="301"/>
      <c r="DM442" s="302"/>
      <c r="DN442" s="67" t="s">
        <v>187</v>
      </c>
      <c r="DO442" s="15" t="s">
        <v>188</v>
      </c>
      <c r="DP442" s="15" t="s">
        <v>934</v>
      </c>
      <c r="DQ442" s="15" t="s">
        <v>3754</v>
      </c>
      <c r="DR442" s="2"/>
    </row>
    <row r="443" spans="2:122">
      <c r="B443" s="299">
        <v>897</v>
      </c>
      <c r="C443" s="9" t="s">
        <v>1007</v>
      </c>
      <c r="D443" s="9" t="s">
        <v>1029</v>
      </c>
      <c r="E443" s="8">
        <v>2000</v>
      </c>
      <c r="F443" s="9" t="s">
        <v>3651</v>
      </c>
      <c r="G443" s="22" t="s">
        <v>2608</v>
      </c>
      <c r="H443" s="304"/>
      <c r="I443" s="305"/>
      <c r="J443" s="68" t="s">
        <v>1080</v>
      </c>
      <c r="K443" s="69" t="s">
        <v>1055</v>
      </c>
      <c r="L443" s="37" t="s">
        <v>3606</v>
      </c>
      <c r="M443" s="138">
        <v>4</v>
      </c>
      <c r="N443" s="10"/>
      <c r="O443" s="207">
        <v>225.9</v>
      </c>
      <c r="P443" s="207">
        <v>79.3</v>
      </c>
      <c r="Q443" s="207">
        <v>72.7</v>
      </c>
      <c r="R443" s="207">
        <v>138.5</v>
      </c>
      <c r="S443" s="207"/>
      <c r="T443" s="207"/>
      <c r="U443" s="207">
        <v>7.3</v>
      </c>
      <c r="V443" s="207"/>
      <c r="W443" s="207"/>
      <c r="X443" s="207">
        <v>40.5</v>
      </c>
      <c r="Y443" s="116"/>
      <c r="Z443" s="207"/>
      <c r="AA443" s="207"/>
      <c r="AB443" s="207"/>
      <c r="AC443" s="10">
        <v>4204</v>
      </c>
      <c r="AD443" s="10">
        <v>6000</v>
      </c>
      <c r="AE443" s="10"/>
      <c r="AF443" s="27">
        <v>7500</v>
      </c>
      <c r="AG443" s="39" t="s">
        <v>96</v>
      </c>
      <c r="AH443" s="205">
        <v>4.2</v>
      </c>
      <c r="AI443" s="11">
        <v>205</v>
      </c>
      <c r="AJ443" s="11">
        <v>4950</v>
      </c>
      <c r="AK443" s="11">
        <v>255</v>
      </c>
      <c r="AL443" s="11">
        <v>3700</v>
      </c>
      <c r="AM443" s="11"/>
      <c r="AN443" s="11"/>
      <c r="AO443" s="11"/>
      <c r="AP443" s="14" t="s">
        <v>146</v>
      </c>
      <c r="AQ443" s="49" t="s">
        <v>91</v>
      </c>
      <c r="AR443" s="40" t="s">
        <v>92</v>
      </c>
      <c r="AS443" s="301" t="s">
        <v>93</v>
      </c>
      <c r="AT443" s="12">
        <v>25</v>
      </c>
      <c r="AU443" s="12">
        <v>16</v>
      </c>
      <c r="AV443" s="12" t="s">
        <v>3923</v>
      </c>
      <c r="AW443" s="30" t="s">
        <v>3941</v>
      </c>
      <c r="AX443" s="12"/>
      <c r="AY443" s="12"/>
      <c r="AZ443" s="12"/>
      <c r="BA443" s="12"/>
      <c r="BB443" s="12"/>
      <c r="BC443" s="12"/>
      <c r="BD443" s="209">
        <v>40.799999999999997</v>
      </c>
      <c r="BE443" s="210">
        <v>61</v>
      </c>
      <c r="BF443" s="210">
        <v>40.9</v>
      </c>
      <c r="BG443" s="210">
        <v>63.8</v>
      </c>
      <c r="BH443" s="210">
        <v>37.799999999999997</v>
      </c>
      <c r="BI443" s="210">
        <v>63.2</v>
      </c>
      <c r="BJ443" s="210">
        <v>32.200000000000003</v>
      </c>
      <c r="BK443" s="211"/>
      <c r="BL443" s="36"/>
      <c r="BM443" s="8"/>
      <c r="BN443" s="8"/>
      <c r="BO443" s="8"/>
      <c r="BP443" s="334" t="s">
        <v>3308</v>
      </c>
      <c r="BQ443" s="300" t="s">
        <v>2541</v>
      </c>
      <c r="BR443" s="300" t="s">
        <v>2817</v>
      </c>
      <c r="BS443" s="300"/>
      <c r="BT443" s="349" t="s">
        <v>2995</v>
      </c>
      <c r="BU443" s="337"/>
      <c r="BV443" s="337"/>
      <c r="BW443" s="337"/>
      <c r="BX443" s="337"/>
      <c r="BY443" s="338"/>
      <c r="BZ443" s="338" t="s">
        <v>2460</v>
      </c>
      <c r="CA443" s="338" t="s">
        <v>2461</v>
      </c>
      <c r="CB443" s="348"/>
      <c r="CC443" s="339"/>
      <c r="CD443" s="339"/>
      <c r="CE443" s="339"/>
      <c r="CF443" s="339"/>
      <c r="CG443" s="339"/>
      <c r="CH443" s="347"/>
      <c r="CI443" s="340"/>
      <c r="CJ443" s="340"/>
      <c r="CK443" s="340"/>
      <c r="CL443" s="340"/>
      <c r="CM443" s="340"/>
      <c r="CN443" s="340"/>
      <c r="CO443" s="340"/>
      <c r="CP443" s="340"/>
      <c r="CQ443" s="52" t="s">
        <v>1051</v>
      </c>
      <c r="CR443" s="9" t="s">
        <v>1047</v>
      </c>
      <c r="CS443" s="9" t="s">
        <v>1056</v>
      </c>
      <c r="CT443" s="22"/>
      <c r="CU443" s="54"/>
      <c r="CV443" s="68"/>
      <c r="CW443" s="68"/>
      <c r="CX443" s="68"/>
      <c r="CY443" s="68"/>
      <c r="CZ443" s="68"/>
      <c r="DA443" s="68"/>
      <c r="DB443" s="68"/>
      <c r="DC443" s="56"/>
      <c r="DD443" s="13"/>
      <c r="DE443" s="13"/>
      <c r="DF443" s="13"/>
      <c r="DG443" s="13"/>
      <c r="DH443" s="47"/>
      <c r="DI443" s="60"/>
      <c r="DJ443" s="64"/>
      <c r="DK443" s="301"/>
      <c r="DL443" s="301"/>
      <c r="DM443" s="302"/>
      <c r="DN443" s="67" t="s">
        <v>187</v>
      </c>
      <c r="DO443" s="15" t="s">
        <v>188</v>
      </c>
      <c r="DP443" s="15" t="s">
        <v>934</v>
      </c>
      <c r="DQ443" s="15" t="s">
        <v>3754</v>
      </c>
      <c r="DR443" s="2"/>
    </row>
    <row r="444" spans="2:122">
      <c r="B444" s="299">
        <v>9770</v>
      </c>
      <c r="C444" s="9" t="s">
        <v>1007</v>
      </c>
      <c r="D444" s="9" t="s">
        <v>1029</v>
      </c>
      <c r="E444" s="8">
        <v>2000</v>
      </c>
      <c r="F444" s="9" t="s">
        <v>3651</v>
      </c>
      <c r="G444" s="22" t="s">
        <v>2624</v>
      </c>
      <c r="H444" s="304"/>
      <c r="I444" s="305"/>
      <c r="J444" s="68" t="s">
        <v>1081</v>
      </c>
      <c r="K444" s="69" t="s">
        <v>1055</v>
      </c>
      <c r="L444" s="37" t="s">
        <v>3606</v>
      </c>
      <c r="M444" s="138">
        <v>4</v>
      </c>
      <c r="N444" s="10"/>
      <c r="O444" s="207">
        <v>244.4</v>
      </c>
      <c r="P444" s="207">
        <v>79.3</v>
      </c>
      <c r="Q444" s="207">
        <v>72.7</v>
      </c>
      <c r="R444" s="207">
        <v>157.1</v>
      </c>
      <c r="S444" s="207"/>
      <c r="T444" s="207"/>
      <c r="U444" s="207">
        <v>7.3</v>
      </c>
      <c r="V444" s="207"/>
      <c r="W444" s="207"/>
      <c r="X444" s="207">
        <v>40.5</v>
      </c>
      <c r="Y444" s="116"/>
      <c r="Z444" s="207"/>
      <c r="AA444" s="207"/>
      <c r="AB444" s="207"/>
      <c r="AC444" s="10">
        <v>4381</v>
      </c>
      <c r="AD444" s="10">
        <v>6000</v>
      </c>
      <c r="AE444" s="10">
        <v>1655</v>
      </c>
      <c r="AF444" s="27">
        <v>7500</v>
      </c>
      <c r="AG444" s="39" t="s">
        <v>96</v>
      </c>
      <c r="AH444" s="205">
        <v>4.2</v>
      </c>
      <c r="AI444" s="11">
        <v>205</v>
      </c>
      <c r="AJ444" s="11">
        <v>4950</v>
      </c>
      <c r="AK444" s="11">
        <v>255</v>
      </c>
      <c r="AL444" s="11">
        <v>3700</v>
      </c>
      <c r="AM444" s="11"/>
      <c r="AN444" s="11"/>
      <c r="AO444" s="11"/>
      <c r="AP444" s="14" t="s">
        <v>146</v>
      </c>
      <c r="AQ444" s="49" t="s">
        <v>91</v>
      </c>
      <c r="AR444" s="40" t="s">
        <v>92</v>
      </c>
      <c r="AS444" s="301" t="s">
        <v>93</v>
      </c>
      <c r="AT444" s="12">
        <v>30</v>
      </c>
      <c r="AU444" s="12">
        <v>16</v>
      </c>
      <c r="AV444" s="12" t="s">
        <v>3923</v>
      </c>
      <c r="AW444" s="30" t="s">
        <v>3980</v>
      </c>
      <c r="AX444" s="12"/>
      <c r="AY444" s="12"/>
      <c r="AZ444" s="12"/>
      <c r="BA444" s="12"/>
      <c r="BB444" s="12"/>
      <c r="BC444" s="12"/>
      <c r="BD444" s="209">
        <v>40.799999999999997</v>
      </c>
      <c r="BE444" s="210">
        <v>61</v>
      </c>
      <c r="BF444" s="210">
        <v>40.9</v>
      </c>
      <c r="BG444" s="210">
        <v>63.8</v>
      </c>
      <c r="BH444" s="210">
        <v>37.799999999999997</v>
      </c>
      <c r="BI444" s="210">
        <v>63.2</v>
      </c>
      <c r="BJ444" s="210">
        <v>32.200000000000003</v>
      </c>
      <c r="BK444" s="211"/>
      <c r="BL444" s="36"/>
      <c r="BM444" s="8"/>
      <c r="BN444" s="8"/>
      <c r="BO444" s="8"/>
      <c r="BP444" s="334" t="s">
        <v>3309</v>
      </c>
      <c r="BQ444" s="300" t="s">
        <v>2541</v>
      </c>
      <c r="BR444" s="300" t="s">
        <v>2817</v>
      </c>
      <c r="BS444" s="300"/>
      <c r="BT444" s="349" t="s">
        <v>2995</v>
      </c>
      <c r="BU444" s="337"/>
      <c r="BV444" s="337"/>
      <c r="BW444" s="337"/>
      <c r="BX444" s="337"/>
      <c r="BY444" s="338"/>
      <c r="BZ444" s="338" t="s">
        <v>2460</v>
      </c>
      <c r="CA444" s="338" t="s">
        <v>2461</v>
      </c>
      <c r="CB444" s="348"/>
      <c r="CC444" s="339"/>
      <c r="CD444" s="339"/>
      <c r="CE444" s="339"/>
      <c r="CF444" s="339"/>
      <c r="CG444" s="339"/>
      <c r="CH444" s="347"/>
      <c r="CI444" s="340"/>
      <c r="CJ444" s="340"/>
      <c r="CK444" s="340"/>
      <c r="CL444" s="340"/>
      <c r="CM444" s="340"/>
      <c r="CN444" s="340"/>
      <c r="CO444" s="340"/>
      <c r="CP444" s="340"/>
      <c r="CQ444" s="52" t="s">
        <v>1051</v>
      </c>
      <c r="CR444" s="9" t="s">
        <v>1047</v>
      </c>
      <c r="CS444" s="9" t="s">
        <v>1056</v>
      </c>
      <c r="CT444" s="22"/>
      <c r="CU444" s="54"/>
      <c r="CV444" s="68"/>
      <c r="CW444" s="68"/>
      <c r="CX444" s="68"/>
      <c r="CY444" s="68"/>
      <c r="CZ444" s="68"/>
      <c r="DA444" s="68"/>
      <c r="DB444" s="68"/>
      <c r="DC444" s="56"/>
      <c r="DD444" s="13"/>
      <c r="DE444" s="13"/>
      <c r="DF444" s="13"/>
      <c r="DG444" s="13"/>
      <c r="DH444" s="47"/>
      <c r="DI444" s="60"/>
      <c r="DJ444" s="64"/>
      <c r="DK444" s="301"/>
      <c r="DL444" s="301"/>
      <c r="DM444" s="302"/>
      <c r="DN444" s="67" t="s">
        <v>187</v>
      </c>
      <c r="DO444" s="15" t="s">
        <v>188</v>
      </c>
      <c r="DP444" s="15" t="s">
        <v>934</v>
      </c>
      <c r="DQ444" s="15" t="s">
        <v>3754</v>
      </c>
      <c r="DR444" s="2"/>
    </row>
    <row r="445" spans="2:122">
      <c r="B445" s="299">
        <v>9781</v>
      </c>
      <c r="C445" s="9" t="s">
        <v>1007</v>
      </c>
      <c r="D445" s="9" t="s">
        <v>1029</v>
      </c>
      <c r="E445" s="8">
        <v>2000</v>
      </c>
      <c r="F445" s="9" t="s">
        <v>3651</v>
      </c>
      <c r="G445" s="22" t="s">
        <v>2611</v>
      </c>
      <c r="H445" s="304"/>
      <c r="I445" s="305"/>
      <c r="J445" s="68" t="s">
        <v>1082</v>
      </c>
      <c r="K445" s="69" t="s">
        <v>1055</v>
      </c>
      <c r="L445" s="37" t="s">
        <v>3606</v>
      </c>
      <c r="M445" s="138">
        <v>4</v>
      </c>
      <c r="N445" s="10"/>
      <c r="O445" s="207">
        <v>225.8</v>
      </c>
      <c r="P445" s="207">
        <v>79.5</v>
      </c>
      <c r="Q445" s="207">
        <v>75.5</v>
      </c>
      <c r="R445" s="207">
        <v>138.80000000000001</v>
      </c>
      <c r="S445" s="207"/>
      <c r="T445" s="207"/>
      <c r="U445" s="207">
        <v>7.3</v>
      </c>
      <c r="V445" s="207"/>
      <c r="W445" s="207"/>
      <c r="X445" s="207">
        <v>40.5</v>
      </c>
      <c r="Y445" s="116"/>
      <c r="Z445" s="207"/>
      <c r="AA445" s="207"/>
      <c r="AB445" s="207"/>
      <c r="AC445" s="10">
        <v>4611</v>
      </c>
      <c r="AD445" s="10">
        <v>6250</v>
      </c>
      <c r="AE445" s="10"/>
      <c r="AF445" s="27">
        <v>7500</v>
      </c>
      <c r="AG445" s="39" t="s">
        <v>184</v>
      </c>
      <c r="AH445" s="205">
        <v>4.5999999999999996</v>
      </c>
      <c r="AI445" s="11">
        <v>220</v>
      </c>
      <c r="AJ445" s="11">
        <v>4500</v>
      </c>
      <c r="AK445" s="11">
        <v>290</v>
      </c>
      <c r="AL445" s="11">
        <v>3250</v>
      </c>
      <c r="AM445" s="11"/>
      <c r="AN445" s="11"/>
      <c r="AO445" s="11"/>
      <c r="AP445" s="14" t="s">
        <v>133</v>
      </c>
      <c r="AQ445" s="49" t="s">
        <v>91</v>
      </c>
      <c r="AR445" s="40" t="s">
        <v>92</v>
      </c>
      <c r="AS445" s="301" t="s">
        <v>93</v>
      </c>
      <c r="AT445" s="12">
        <v>25</v>
      </c>
      <c r="AU445" s="12">
        <v>14</v>
      </c>
      <c r="AV445" s="12" t="s">
        <v>3815</v>
      </c>
      <c r="AW445" s="30" t="s">
        <v>3939</v>
      </c>
      <c r="AX445" s="12"/>
      <c r="AY445" s="12"/>
      <c r="AZ445" s="12"/>
      <c r="BA445" s="12"/>
      <c r="BB445" s="12"/>
      <c r="BC445" s="12"/>
      <c r="BD445" s="209">
        <v>40.799999999999997</v>
      </c>
      <c r="BE445" s="210">
        <v>61</v>
      </c>
      <c r="BF445" s="210">
        <v>40.9</v>
      </c>
      <c r="BG445" s="210">
        <v>63.8</v>
      </c>
      <c r="BH445" s="210">
        <v>37.799999999999997</v>
      </c>
      <c r="BI445" s="210">
        <v>63.2</v>
      </c>
      <c r="BJ445" s="210">
        <v>32.200000000000003</v>
      </c>
      <c r="BK445" s="211"/>
      <c r="BL445" s="36"/>
      <c r="BM445" s="8"/>
      <c r="BN445" s="8"/>
      <c r="BO445" s="8"/>
      <c r="BP445" s="334" t="s">
        <v>3310</v>
      </c>
      <c r="BQ445" s="300" t="s">
        <v>2541</v>
      </c>
      <c r="BR445" s="300" t="s">
        <v>2817</v>
      </c>
      <c r="BS445" s="300"/>
      <c r="BT445" s="349" t="s">
        <v>2995</v>
      </c>
      <c r="BU445" s="337"/>
      <c r="BV445" s="337"/>
      <c r="BW445" s="337"/>
      <c r="BX445" s="337"/>
      <c r="BY445" s="338"/>
      <c r="BZ445" s="338" t="s">
        <v>2460</v>
      </c>
      <c r="CA445" s="338" t="s">
        <v>2461</v>
      </c>
      <c r="CB445" s="348"/>
      <c r="CC445" s="339"/>
      <c r="CD445" s="339"/>
      <c r="CE445" s="339"/>
      <c r="CF445" s="339"/>
      <c r="CG445" s="339"/>
      <c r="CH445" s="347"/>
      <c r="CI445" s="340"/>
      <c r="CJ445" s="340"/>
      <c r="CK445" s="340"/>
      <c r="CL445" s="340"/>
      <c r="CM445" s="340"/>
      <c r="CN445" s="340"/>
      <c r="CO445" s="340"/>
      <c r="CP445" s="340"/>
      <c r="CQ445" s="52" t="s">
        <v>1051</v>
      </c>
      <c r="CR445" s="9" t="s">
        <v>1048</v>
      </c>
      <c r="CS445" s="9" t="s">
        <v>1056</v>
      </c>
      <c r="CT445" s="22"/>
      <c r="CU445" s="54"/>
      <c r="CV445" s="68"/>
      <c r="CW445" s="68"/>
      <c r="CX445" s="68"/>
      <c r="CY445" s="68"/>
      <c r="CZ445" s="68"/>
      <c r="DA445" s="68"/>
      <c r="DB445" s="68"/>
      <c r="DC445" s="56"/>
      <c r="DD445" s="13"/>
      <c r="DE445" s="13"/>
      <c r="DF445" s="13"/>
      <c r="DG445" s="13"/>
      <c r="DH445" s="47"/>
      <c r="DI445" s="60"/>
      <c r="DJ445" s="64"/>
      <c r="DK445" s="301"/>
      <c r="DL445" s="301"/>
      <c r="DM445" s="302"/>
      <c r="DN445" s="67" t="s">
        <v>187</v>
      </c>
      <c r="DO445" s="15" t="s">
        <v>188</v>
      </c>
      <c r="DP445" s="15" t="s">
        <v>934</v>
      </c>
      <c r="DQ445" s="15" t="s">
        <v>3754</v>
      </c>
      <c r="DR445" s="2"/>
    </row>
    <row r="446" spans="2:122">
      <c r="B446" s="299">
        <v>9782</v>
      </c>
      <c r="C446" s="9" t="s">
        <v>1007</v>
      </c>
      <c r="D446" s="9" t="s">
        <v>1029</v>
      </c>
      <c r="E446" s="8">
        <v>2000</v>
      </c>
      <c r="F446" s="9" t="s">
        <v>3651</v>
      </c>
      <c r="G446" s="22" t="s">
        <v>2627</v>
      </c>
      <c r="H446" s="304"/>
      <c r="I446" s="305"/>
      <c r="J446" s="68" t="s">
        <v>1083</v>
      </c>
      <c r="K446" s="69" t="s">
        <v>1055</v>
      </c>
      <c r="L446" s="37" t="s">
        <v>3606</v>
      </c>
      <c r="M446" s="138">
        <v>4</v>
      </c>
      <c r="N446" s="10"/>
      <c r="O446" s="207">
        <v>244.4</v>
      </c>
      <c r="P446" s="207">
        <v>79.5</v>
      </c>
      <c r="Q446" s="207">
        <v>75.5</v>
      </c>
      <c r="R446" s="207">
        <v>157.4</v>
      </c>
      <c r="S446" s="207"/>
      <c r="T446" s="207"/>
      <c r="U446" s="207">
        <v>7.3</v>
      </c>
      <c r="V446" s="207"/>
      <c r="W446" s="207"/>
      <c r="X446" s="207">
        <v>40.5</v>
      </c>
      <c r="Y446" s="116"/>
      <c r="Z446" s="207"/>
      <c r="AA446" s="207"/>
      <c r="AB446" s="207"/>
      <c r="AC446" s="10">
        <v>4734</v>
      </c>
      <c r="AD446" s="10">
        <v>6250</v>
      </c>
      <c r="AE446" s="10">
        <v>1525</v>
      </c>
      <c r="AF446" s="27">
        <v>7500</v>
      </c>
      <c r="AG446" s="39" t="s">
        <v>184</v>
      </c>
      <c r="AH446" s="205">
        <v>4.5999999999999996</v>
      </c>
      <c r="AI446" s="11">
        <v>220</v>
      </c>
      <c r="AJ446" s="11">
        <v>4500</v>
      </c>
      <c r="AK446" s="11">
        <v>290</v>
      </c>
      <c r="AL446" s="11">
        <v>3250</v>
      </c>
      <c r="AM446" s="11"/>
      <c r="AN446" s="11"/>
      <c r="AO446" s="11"/>
      <c r="AP446" s="14" t="s">
        <v>133</v>
      </c>
      <c r="AQ446" s="49" t="s">
        <v>91</v>
      </c>
      <c r="AR446" s="40" t="s">
        <v>92</v>
      </c>
      <c r="AS446" s="301" t="s">
        <v>93</v>
      </c>
      <c r="AT446" s="12">
        <v>30</v>
      </c>
      <c r="AU446" s="12">
        <v>14</v>
      </c>
      <c r="AV446" s="12" t="s">
        <v>3815</v>
      </c>
      <c r="AW446" s="30" t="s">
        <v>3976</v>
      </c>
      <c r="AX446" s="12"/>
      <c r="AY446" s="12"/>
      <c r="AZ446" s="12"/>
      <c r="BA446" s="12"/>
      <c r="BB446" s="12"/>
      <c r="BC446" s="12"/>
      <c r="BD446" s="209">
        <v>40.799999999999997</v>
      </c>
      <c r="BE446" s="210">
        <v>61</v>
      </c>
      <c r="BF446" s="210">
        <v>40.9</v>
      </c>
      <c r="BG446" s="210">
        <v>63.8</v>
      </c>
      <c r="BH446" s="210">
        <v>37.799999999999997</v>
      </c>
      <c r="BI446" s="210">
        <v>63.2</v>
      </c>
      <c r="BJ446" s="210">
        <v>32.200000000000003</v>
      </c>
      <c r="BK446" s="211"/>
      <c r="BL446" s="36"/>
      <c r="BM446" s="8"/>
      <c r="BN446" s="8"/>
      <c r="BO446" s="8"/>
      <c r="BP446" s="334" t="s">
        <v>3311</v>
      </c>
      <c r="BQ446" s="300" t="s">
        <v>2541</v>
      </c>
      <c r="BR446" s="300" t="s">
        <v>2817</v>
      </c>
      <c r="BS446" s="300"/>
      <c r="BT446" s="349" t="s">
        <v>2995</v>
      </c>
      <c r="BU446" s="337"/>
      <c r="BV446" s="337"/>
      <c r="BW446" s="337"/>
      <c r="BX446" s="337"/>
      <c r="BY446" s="338"/>
      <c r="BZ446" s="338" t="s">
        <v>2460</v>
      </c>
      <c r="CA446" s="338" t="s">
        <v>2461</v>
      </c>
      <c r="CB446" s="348"/>
      <c r="CC446" s="339"/>
      <c r="CD446" s="339"/>
      <c r="CE446" s="339"/>
      <c r="CF446" s="339"/>
      <c r="CG446" s="339"/>
      <c r="CH446" s="347"/>
      <c r="CI446" s="340"/>
      <c r="CJ446" s="340"/>
      <c r="CK446" s="340"/>
      <c r="CL446" s="340"/>
      <c r="CM446" s="340"/>
      <c r="CN446" s="340"/>
      <c r="CO446" s="340"/>
      <c r="CP446" s="340"/>
      <c r="CQ446" s="52" t="s">
        <v>1051</v>
      </c>
      <c r="CR446" s="9" t="s">
        <v>1048</v>
      </c>
      <c r="CS446" s="9" t="s">
        <v>1056</v>
      </c>
      <c r="CT446" s="22"/>
      <c r="CU446" s="54"/>
      <c r="CV446" s="68"/>
      <c r="CW446" s="68"/>
      <c r="CX446" s="68"/>
      <c r="CY446" s="68"/>
      <c r="CZ446" s="68"/>
      <c r="DA446" s="68"/>
      <c r="DB446" s="68"/>
      <c r="DC446" s="56"/>
      <c r="DD446" s="13"/>
      <c r="DE446" s="13"/>
      <c r="DF446" s="13"/>
      <c r="DG446" s="13"/>
      <c r="DH446" s="47"/>
      <c r="DI446" s="60"/>
      <c r="DJ446" s="64"/>
      <c r="DK446" s="301"/>
      <c r="DL446" s="301"/>
      <c r="DM446" s="302"/>
      <c r="DN446" s="67" t="s">
        <v>187</v>
      </c>
      <c r="DO446" s="15" t="s">
        <v>188</v>
      </c>
      <c r="DP446" s="15" t="s">
        <v>934</v>
      </c>
      <c r="DQ446" s="15" t="s">
        <v>3754</v>
      </c>
      <c r="DR446" s="2"/>
    </row>
    <row r="447" spans="2:122">
      <c r="B447" s="299">
        <v>9773</v>
      </c>
      <c r="C447" s="9" t="s">
        <v>1007</v>
      </c>
      <c r="D447" s="9" t="s">
        <v>1029</v>
      </c>
      <c r="E447" s="8">
        <v>2000</v>
      </c>
      <c r="F447" s="9" t="s">
        <v>3637</v>
      </c>
      <c r="G447" s="22" t="s">
        <v>2616</v>
      </c>
      <c r="H447" s="304"/>
      <c r="I447" s="305"/>
      <c r="J447" s="68" t="s">
        <v>1084</v>
      </c>
      <c r="K447" s="69" t="s">
        <v>1085</v>
      </c>
      <c r="L447" s="37" t="s">
        <v>3606</v>
      </c>
      <c r="M447" s="138">
        <v>4</v>
      </c>
      <c r="N447" s="10"/>
      <c r="O447" s="207">
        <v>225.9</v>
      </c>
      <c r="P447" s="207">
        <v>79.3</v>
      </c>
      <c r="Q447" s="207">
        <v>72.7</v>
      </c>
      <c r="R447" s="207">
        <v>138.5</v>
      </c>
      <c r="S447" s="207"/>
      <c r="T447" s="207"/>
      <c r="U447" s="207">
        <v>7.3</v>
      </c>
      <c r="V447" s="207"/>
      <c r="W447" s="207"/>
      <c r="X447" s="207">
        <v>40.5</v>
      </c>
      <c r="Y447" s="116"/>
      <c r="Z447" s="207"/>
      <c r="AA447" s="207"/>
      <c r="AB447" s="207"/>
      <c r="AC447" s="10">
        <v>4204</v>
      </c>
      <c r="AD447" s="10">
        <v>6000</v>
      </c>
      <c r="AE447" s="10"/>
      <c r="AF447" s="27">
        <v>7500</v>
      </c>
      <c r="AG447" s="39" t="s">
        <v>96</v>
      </c>
      <c r="AH447" s="205">
        <v>4.2</v>
      </c>
      <c r="AI447" s="11">
        <v>205</v>
      </c>
      <c r="AJ447" s="11">
        <v>4950</v>
      </c>
      <c r="AK447" s="11">
        <v>255</v>
      </c>
      <c r="AL447" s="11">
        <v>3700</v>
      </c>
      <c r="AM447" s="11"/>
      <c r="AN447" s="11"/>
      <c r="AO447" s="11"/>
      <c r="AP447" s="14" t="s">
        <v>146</v>
      </c>
      <c r="AQ447" s="49" t="s">
        <v>91</v>
      </c>
      <c r="AR447" s="40" t="s">
        <v>92</v>
      </c>
      <c r="AS447" s="301" t="s">
        <v>93</v>
      </c>
      <c r="AT447" s="12">
        <v>25</v>
      </c>
      <c r="AU447" s="12">
        <v>16</v>
      </c>
      <c r="AV447" s="12" t="s">
        <v>3923</v>
      </c>
      <c r="AW447" s="30" t="s">
        <v>3941</v>
      </c>
      <c r="AX447" s="12"/>
      <c r="AY447" s="12"/>
      <c r="AZ447" s="12"/>
      <c r="BA447" s="12"/>
      <c r="BB447" s="12"/>
      <c r="BC447" s="12"/>
      <c r="BD447" s="209">
        <v>40.799999999999997</v>
      </c>
      <c r="BE447" s="210">
        <v>61</v>
      </c>
      <c r="BF447" s="210">
        <v>40.9</v>
      </c>
      <c r="BG447" s="210">
        <v>63.8</v>
      </c>
      <c r="BH447" s="210">
        <v>37.799999999999997</v>
      </c>
      <c r="BI447" s="210">
        <v>63.2</v>
      </c>
      <c r="BJ447" s="210">
        <v>32.200000000000003</v>
      </c>
      <c r="BK447" s="211"/>
      <c r="BL447" s="36"/>
      <c r="BM447" s="8"/>
      <c r="BN447" s="8"/>
      <c r="BO447" s="8"/>
      <c r="BP447" s="334" t="s">
        <v>3312</v>
      </c>
      <c r="BQ447" s="300" t="s">
        <v>2541</v>
      </c>
      <c r="BR447" s="300" t="s">
        <v>2817</v>
      </c>
      <c r="BS447" s="300"/>
      <c r="BT447" s="349" t="s">
        <v>2995</v>
      </c>
      <c r="BU447" s="337"/>
      <c r="BV447" s="337"/>
      <c r="BW447" s="337"/>
      <c r="BX447" s="337"/>
      <c r="BY447" s="338"/>
      <c r="BZ447" s="338" t="s">
        <v>2460</v>
      </c>
      <c r="CA447" s="338" t="s">
        <v>2461</v>
      </c>
      <c r="CB447" s="348"/>
      <c r="CC447" s="339"/>
      <c r="CD447" s="339"/>
      <c r="CE447" s="339"/>
      <c r="CF447" s="339"/>
      <c r="CG447" s="339"/>
      <c r="CH447" s="347"/>
      <c r="CI447" s="340"/>
      <c r="CJ447" s="340"/>
      <c r="CK447" s="340"/>
      <c r="CL447" s="340"/>
      <c r="CM447" s="340"/>
      <c r="CN447" s="340"/>
      <c r="CO447" s="340"/>
      <c r="CP447" s="340"/>
      <c r="CQ447" s="52" t="s">
        <v>1034</v>
      </c>
      <c r="CR447" s="9" t="s">
        <v>1047</v>
      </c>
      <c r="CS447" s="9" t="s">
        <v>1056</v>
      </c>
      <c r="CT447" s="22"/>
      <c r="CU447" s="54"/>
      <c r="CV447" s="68"/>
      <c r="CW447" s="68"/>
      <c r="CX447" s="68"/>
      <c r="CY447" s="68"/>
      <c r="CZ447" s="68"/>
      <c r="DA447" s="68"/>
      <c r="DB447" s="68"/>
      <c r="DC447" s="56"/>
      <c r="DD447" s="13"/>
      <c r="DE447" s="13"/>
      <c r="DF447" s="13"/>
      <c r="DG447" s="13"/>
      <c r="DH447" s="47"/>
      <c r="DI447" s="60"/>
      <c r="DJ447" s="64"/>
      <c r="DK447" s="301"/>
      <c r="DL447" s="301"/>
      <c r="DM447" s="302"/>
      <c r="DN447" s="67" t="s">
        <v>187</v>
      </c>
      <c r="DO447" s="15" t="s">
        <v>188</v>
      </c>
      <c r="DP447" s="15" t="s">
        <v>934</v>
      </c>
      <c r="DQ447" s="15" t="s">
        <v>3754</v>
      </c>
      <c r="DR447" s="2"/>
    </row>
    <row r="448" spans="2:122">
      <c r="B448" s="299">
        <v>9775</v>
      </c>
      <c r="C448" s="9" t="s">
        <v>1007</v>
      </c>
      <c r="D448" s="9" t="s">
        <v>1029</v>
      </c>
      <c r="E448" s="8">
        <v>2000</v>
      </c>
      <c r="F448" s="9" t="s">
        <v>3637</v>
      </c>
      <c r="G448" s="22" t="s">
        <v>2617</v>
      </c>
      <c r="H448" s="304"/>
      <c r="I448" s="305"/>
      <c r="J448" s="68" t="s">
        <v>1086</v>
      </c>
      <c r="K448" s="69" t="s">
        <v>1070</v>
      </c>
      <c r="L448" s="37" t="s">
        <v>3606</v>
      </c>
      <c r="M448" s="138">
        <v>4</v>
      </c>
      <c r="N448" s="10"/>
      <c r="O448" s="207">
        <v>244.4</v>
      </c>
      <c r="P448" s="207">
        <v>79.3</v>
      </c>
      <c r="Q448" s="207">
        <v>72.7</v>
      </c>
      <c r="R448" s="207">
        <v>157.1</v>
      </c>
      <c r="S448" s="207"/>
      <c r="T448" s="207"/>
      <c r="U448" s="207">
        <v>7.3</v>
      </c>
      <c r="V448" s="207"/>
      <c r="W448" s="207"/>
      <c r="X448" s="207">
        <v>40.5</v>
      </c>
      <c r="Y448" s="116"/>
      <c r="Z448" s="207"/>
      <c r="AA448" s="207"/>
      <c r="AB448" s="207"/>
      <c r="AC448" s="10">
        <v>4381</v>
      </c>
      <c r="AD448" s="10">
        <v>6000</v>
      </c>
      <c r="AE448" s="10">
        <v>1655</v>
      </c>
      <c r="AF448" s="27">
        <v>7500</v>
      </c>
      <c r="AG448" s="39" t="s">
        <v>96</v>
      </c>
      <c r="AH448" s="205">
        <v>4.2</v>
      </c>
      <c r="AI448" s="11">
        <v>205</v>
      </c>
      <c r="AJ448" s="11">
        <v>4950</v>
      </c>
      <c r="AK448" s="11">
        <v>255</v>
      </c>
      <c r="AL448" s="11">
        <v>3700</v>
      </c>
      <c r="AM448" s="11"/>
      <c r="AN448" s="11"/>
      <c r="AO448" s="11"/>
      <c r="AP448" s="14" t="s">
        <v>146</v>
      </c>
      <c r="AQ448" s="49" t="s">
        <v>91</v>
      </c>
      <c r="AR448" s="40" t="s">
        <v>92</v>
      </c>
      <c r="AS448" s="301" t="s">
        <v>93</v>
      </c>
      <c r="AT448" s="12">
        <v>30</v>
      </c>
      <c r="AU448" s="12">
        <v>16</v>
      </c>
      <c r="AV448" s="12" t="s">
        <v>3923</v>
      </c>
      <c r="AW448" s="30" t="s">
        <v>3980</v>
      </c>
      <c r="AX448" s="12"/>
      <c r="AY448" s="12"/>
      <c r="AZ448" s="12"/>
      <c r="BA448" s="12"/>
      <c r="BB448" s="12"/>
      <c r="BC448" s="12"/>
      <c r="BD448" s="209">
        <v>40.799999999999997</v>
      </c>
      <c r="BE448" s="210">
        <v>61</v>
      </c>
      <c r="BF448" s="210">
        <v>40.9</v>
      </c>
      <c r="BG448" s="210">
        <v>63.8</v>
      </c>
      <c r="BH448" s="210">
        <v>37.799999999999997</v>
      </c>
      <c r="BI448" s="210">
        <v>63.2</v>
      </c>
      <c r="BJ448" s="210">
        <v>32.200000000000003</v>
      </c>
      <c r="BK448" s="211"/>
      <c r="BL448" s="36"/>
      <c r="BM448" s="8"/>
      <c r="BN448" s="8"/>
      <c r="BO448" s="8"/>
      <c r="BP448" s="334" t="s">
        <v>3313</v>
      </c>
      <c r="BQ448" s="300" t="s">
        <v>2541</v>
      </c>
      <c r="BR448" s="300" t="s">
        <v>2817</v>
      </c>
      <c r="BS448" s="300"/>
      <c r="BT448" s="349" t="s">
        <v>2995</v>
      </c>
      <c r="BU448" s="337"/>
      <c r="BV448" s="337"/>
      <c r="BW448" s="337"/>
      <c r="BX448" s="337"/>
      <c r="BY448" s="338"/>
      <c r="BZ448" s="338" t="s">
        <v>2460</v>
      </c>
      <c r="CA448" s="338" t="s">
        <v>2461</v>
      </c>
      <c r="CB448" s="348"/>
      <c r="CC448" s="339"/>
      <c r="CD448" s="339"/>
      <c r="CE448" s="339"/>
      <c r="CF448" s="339"/>
      <c r="CG448" s="339"/>
      <c r="CH448" s="347"/>
      <c r="CI448" s="340"/>
      <c r="CJ448" s="340"/>
      <c r="CK448" s="340"/>
      <c r="CL448" s="340"/>
      <c r="CM448" s="340"/>
      <c r="CN448" s="340"/>
      <c r="CO448" s="340"/>
      <c r="CP448" s="340"/>
      <c r="CQ448" s="52" t="s">
        <v>1034</v>
      </c>
      <c r="CR448" s="9" t="s">
        <v>1047</v>
      </c>
      <c r="CS448" s="9" t="s">
        <v>1056</v>
      </c>
      <c r="CT448" s="22"/>
      <c r="CU448" s="54"/>
      <c r="CV448" s="68"/>
      <c r="CW448" s="68"/>
      <c r="CX448" s="68"/>
      <c r="CY448" s="68"/>
      <c r="CZ448" s="68"/>
      <c r="DA448" s="68"/>
      <c r="DB448" s="68"/>
      <c r="DC448" s="56"/>
      <c r="DD448" s="13"/>
      <c r="DE448" s="13"/>
      <c r="DF448" s="13"/>
      <c r="DG448" s="13"/>
      <c r="DH448" s="47"/>
      <c r="DI448" s="60"/>
      <c r="DJ448" s="64"/>
      <c r="DK448" s="301"/>
      <c r="DL448" s="301"/>
      <c r="DM448" s="302"/>
      <c r="DN448" s="67" t="s">
        <v>187</v>
      </c>
      <c r="DO448" s="15" t="s">
        <v>188</v>
      </c>
      <c r="DP448" s="15" t="s">
        <v>934</v>
      </c>
      <c r="DQ448" s="15" t="s">
        <v>3754</v>
      </c>
      <c r="DR448" s="2"/>
    </row>
    <row r="449" spans="2:122">
      <c r="B449" s="299">
        <v>9779</v>
      </c>
      <c r="C449" s="9" t="s">
        <v>1007</v>
      </c>
      <c r="D449" s="9" t="s">
        <v>1029</v>
      </c>
      <c r="E449" s="8">
        <v>2000</v>
      </c>
      <c r="F449" s="9" t="s">
        <v>3637</v>
      </c>
      <c r="G449" s="22" t="s">
        <v>2616</v>
      </c>
      <c r="H449" s="304"/>
      <c r="I449" s="305"/>
      <c r="J449" s="68" t="s">
        <v>1087</v>
      </c>
      <c r="K449" s="69" t="s">
        <v>1062</v>
      </c>
      <c r="L449" s="37" t="s">
        <v>3606</v>
      </c>
      <c r="M449" s="138">
        <v>4</v>
      </c>
      <c r="N449" s="10"/>
      <c r="O449" s="207">
        <v>225.9</v>
      </c>
      <c r="P449" s="207">
        <v>79.3</v>
      </c>
      <c r="Q449" s="207">
        <v>72.7</v>
      </c>
      <c r="R449" s="207">
        <v>138.5</v>
      </c>
      <c r="S449" s="207"/>
      <c r="T449" s="207"/>
      <c r="U449" s="207">
        <v>7.3</v>
      </c>
      <c r="V449" s="207"/>
      <c r="W449" s="207"/>
      <c r="X449" s="207">
        <v>40.5</v>
      </c>
      <c r="Y449" s="116"/>
      <c r="Z449" s="207"/>
      <c r="AA449" s="207"/>
      <c r="AB449" s="207"/>
      <c r="AC449" s="10">
        <v>4229</v>
      </c>
      <c r="AD449" s="10">
        <v>6000</v>
      </c>
      <c r="AE449" s="10"/>
      <c r="AF449" s="27">
        <v>7500</v>
      </c>
      <c r="AG449" s="39" t="s">
        <v>96</v>
      </c>
      <c r="AH449" s="205">
        <v>4.2</v>
      </c>
      <c r="AI449" s="11">
        <v>205</v>
      </c>
      <c r="AJ449" s="11">
        <v>4950</v>
      </c>
      <c r="AK449" s="11">
        <v>255</v>
      </c>
      <c r="AL449" s="11">
        <v>3700</v>
      </c>
      <c r="AM449" s="11"/>
      <c r="AN449" s="11"/>
      <c r="AO449" s="11"/>
      <c r="AP449" s="14" t="s">
        <v>146</v>
      </c>
      <c r="AQ449" s="49" t="s">
        <v>91</v>
      </c>
      <c r="AR449" s="40" t="s">
        <v>92</v>
      </c>
      <c r="AS449" s="301" t="s">
        <v>93</v>
      </c>
      <c r="AT449" s="12">
        <v>25</v>
      </c>
      <c r="AU449" s="12">
        <v>16</v>
      </c>
      <c r="AV449" s="12" t="s">
        <v>3923</v>
      </c>
      <c r="AW449" s="30" t="s">
        <v>3941</v>
      </c>
      <c r="AX449" s="12"/>
      <c r="AY449" s="12"/>
      <c r="AZ449" s="12"/>
      <c r="BA449" s="12"/>
      <c r="BB449" s="12"/>
      <c r="BC449" s="12"/>
      <c r="BD449" s="209">
        <v>40.799999999999997</v>
      </c>
      <c r="BE449" s="210">
        <v>61</v>
      </c>
      <c r="BF449" s="210">
        <v>40.9</v>
      </c>
      <c r="BG449" s="210">
        <v>63.8</v>
      </c>
      <c r="BH449" s="210">
        <v>37.799999999999997</v>
      </c>
      <c r="BI449" s="210">
        <v>63.2</v>
      </c>
      <c r="BJ449" s="210">
        <v>32.200000000000003</v>
      </c>
      <c r="BK449" s="211"/>
      <c r="BL449" s="36"/>
      <c r="BM449" s="8"/>
      <c r="BN449" s="8"/>
      <c r="BO449" s="8"/>
      <c r="BP449" s="334" t="s">
        <v>3314</v>
      </c>
      <c r="BQ449" s="300" t="s">
        <v>2541</v>
      </c>
      <c r="BR449" s="300" t="s">
        <v>2817</v>
      </c>
      <c r="BS449" s="300"/>
      <c r="BT449" s="349" t="s">
        <v>2995</v>
      </c>
      <c r="BU449" s="337"/>
      <c r="BV449" s="337"/>
      <c r="BW449" s="337"/>
      <c r="BX449" s="337"/>
      <c r="BY449" s="338"/>
      <c r="BZ449" s="338" t="s">
        <v>2460</v>
      </c>
      <c r="CA449" s="338" t="s">
        <v>2461</v>
      </c>
      <c r="CB449" s="348"/>
      <c r="CC449" s="339"/>
      <c r="CD449" s="339"/>
      <c r="CE449" s="339"/>
      <c r="CF449" s="339"/>
      <c r="CG449" s="339"/>
      <c r="CH449" s="347"/>
      <c r="CI449" s="340"/>
      <c r="CJ449" s="340"/>
      <c r="CK449" s="340"/>
      <c r="CL449" s="340"/>
      <c r="CM449" s="340"/>
      <c r="CN449" s="340"/>
      <c r="CO449" s="340"/>
      <c r="CP449" s="340"/>
      <c r="CQ449" s="52" t="s">
        <v>1034</v>
      </c>
      <c r="CR449" s="9" t="s">
        <v>1047</v>
      </c>
      <c r="CS449" s="9" t="s">
        <v>1056</v>
      </c>
      <c r="CT449" s="22"/>
      <c r="CU449" s="54"/>
      <c r="CV449" s="68"/>
      <c r="CW449" s="68"/>
      <c r="CX449" s="68"/>
      <c r="CY449" s="68"/>
      <c r="CZ449" s="68"/>
      <c r="DA449" s="68"/>
      <c r="DB449" s="68"/>
      <c r="DC449" s="56"/>
      <c r="DD449" s="13"/>
      <c r="DE449" s="13"/>
      <c r="DF449" s="13"/>
      <c r="DG449" s="13"/>
      <c r="DH449" s="47"/>
      <c r="DI449" s="60"/>
      <c r="DJ449" s="64"/>
      <c r="DK449" s="301"/>
      <c r="DL449" s="301"/>
      <c r="DM449" s="302"/>
      <c r="DN449" s="67" t="s">
        <v>187</v>
      </c>
      <c r="DO449" s="15" t="s">
        <v>188</v>
      </c>
      <c r="DP449" s="15" t="s">
        <v>934</v>
      </c>
      <c r="DQ449" s="15" t="s">
        <v>3754</v>
      </c>
      <c r="DR449" s="2"/>
    </row>
    <row r="450" spans="2:122">
      <c r="B450" s="299">
        <v>9726</v>
      </c>
      <c r="C450" s="9" t="s">
        <v>1007</v>
      </c>
      <c r="D450" s="9" t="s">
        <v>1029</v>
      </c>
      <c r="E450" s="8">
        <v>2000</v>
      </c>
      <c r="F450" s="9" t="s">
        <v>3637</v>
      </c>
      <c r="G450" s="22" t="s">
        <v>2618</v>
      </c>
      <c r="H450" s="304"/>
      <c r="I450" s="305"/>
      <c r="J450" s="68" t="s">
        <v>1088</v>
      </c>
      <c r="K450" s="69" t="s">
        <v>1089</v>
      </c>
      <c r="L450" s="37" t="s">
        <v>3606</v>
      </c>
      <c r="M450" s="138">
        <v>4</v>
      </c>
      <c r="N450" s="10"/>
      <c r="O450" s="207">
        <v>225.8</v>
      </c>
      <c r="P450" s="207">
        <v>79.5</v>
      </c>
      <c r="Q450" s="207">
        <v>75.5</v>
      </c>
      <c r="R450" s="207">
        <v>138.80000000000001</v>
      </c>
      <c r="S450" s="207"/>
      <c r="T450" s="207"/>
      <c r="U450" s="207">
        <v>7.3</v>
      </c>
      <c r="V450" s="207"/>
      <c r="W450" s="207"/>
      <c r="X450" s="207">
        <v>40.5</v>
      </c>
      <c r="Y450" s="116"/>
      <c r="Z450" s="207"/>
      <c r="AA450" s="207"/>
      <c r="AB450" s="207"/>
      <c r="AC450" s="10">
        <v>4611</v>
      </c>
      <c r="AD450" s="10">
        <v>6250</v>
      </c>
      <c r="AE450" s="10"/>
      <c r="AF450" s="27">
        <v>7500</v>
      </c>
      <c r="AG450" s="39" t="s">
        <v>184</v>
      </c>
      <c r="AH450" s="205">
        <v>4.5999999999999996</v>
      </c>
      <c r="AI450" s="11">
        <v>220</v>
      </c>
      <c r="AJ450" s="11">
        <v>4500</v>
      </c>
      <c r="AK450" s="11">
        <v>290</v>
      </c>
      <c r="AL450" s="11">
        <v>3250</v>
      </c>
      <c r="AM450" s="11"/>
      <c r="AN450" s="11"/>
      <c r="AO450" s="11"/>
      <c r="AP450" s="14" t="s">
        <v>133</v>
      </c>
      <c r="AQ450" s="49" t="s">
        <v>91</v>
      </c>
      <c r="AR450" s="40" t="s">
        <v>92</v>
      </c>
      <c r="AS450" s="301" t="s">
        <v>93</v>
      </c>
      <c r="AT450" s="12">
        <v>25</v>
      </c>
      <c r="AU450" s="12">
        <v>14</v>
      </c>
      <c r="AV450" s="12" t="s">
        <v>3815</v>
      </c>
      <c r="AW450" s="30" t="s">
        <v>3939</v>
      </c>
      <c r="AX450" s="12"/>
      <c r="AY450" s="12"/>
      <c r="AZ450" s="12"/>
      <c r="BA450" s="12"/>
      <c r="BB450" s="12"/>
      <c r="BC450" s="12"/>
      <c r="BD450" s="209">
        <v>40.799999999999997</v>
      </c>
      <c r="BE450" s="210">
        <v>61</v>
      </c>
      <c r="BF450" s="210">
        <v>40.9</v>
      </c>
      <c r="BG450" s="210">
        <v>63.8</v>
      </c>
      <c r="BH450" s="210">
        <v>37.799999999999997</v>
      </c>
      <c r="BI450" s="210">
        <v>63.2</v>
      </c>
      <c r="BJ450" s="210">
        <v>32.200000000000003</v>
      </c>
      <c r="BK450" s="211"/>
      <c r="BL450" s="36"/>
      <c r="BM450" s="8"/>
      <c r="BN450" s="8"/>
      <c r="BO450" s="8"/>
      <c r="BP450" s="334" t="s">
        <v>3315</v>
      </c>
      <c r="BQ450" s="300" t="s">
        <v>2541</v>
      </c>
      <c r="BR450" s="300" t="s">
        <v>2817</v>
      </c>
      <c r="BS450" s="300"/>
      <c r="BT450" s="349" t="s">
        <v>2995</v>
      </c>
      <c r="BU450" s="337"/>
      <c r="BV450" s="337"/>
      <c r="BW450" s="337"/>
      <c r="BX450" s="337"/>
      <c r="BY450" s="338"/>
      <c r="BZ450" s="338" t="s">
        <v>2460</v>
      </c>
      <c r="CA450" s="338" t="s">
        <v>2461</v>
      </c>
      <c r="CB450" s="348"/>
      <c r="CC450" s="339"/>
      <c r="CD450" s="339"/>
      <c r="CE450" s="339"/>
      <c r="CF450" s="339"/>
      <c r="CG450" s="339"/>
      <c r="CH450" s="347"/>
      <c r="CI450" s="340"/>
      <c r="CJ450" s="340"/>
      <c r="CK450" s="340"/>
      <c r="CL450" s="340"/>
      <c r="CM450" s="340"/>
      <c r="CN450" s="340"/>
      <c r="CO450" s="340"/>
      <c r="CP450" s="340"/>
      <c r="CQ450" s="52" t="s">
        <v>1034</v>
      </c>
      <c r="CR450" s="9" t="s">
        <v>1048</v>
      </c>
      <c r="CS450" s="9" t="s">
        <v>1056</v>
      </c>
      <c r="CT450" s="22"/>
      <c r="CU450" s="54"/>
      <c r="CV450" s="68"/>
      <c r="CW450" s="68"/>
      <c r="CX450" s="68"/>
      <c r="CY450" s="68"/>
      <c r="CZ450" s="68"/>
      <c r="DA450" s="68"/>
      <c r="DB450" s="68"/>
      <c r="DC450" s="56"/>
      <c r="DD450" s="13"/>
      <c r="DE450" s="13"/>
      <c r="DF450" s="13"/>
      <c r="DG450" s="13"/>
      <c r="DH450" s="47"/>
      <c r="DI450" s="60"/>
      <c r="DJ450" s="64"/>
      <c r="DK450" s="301"/>
      <c r="DL450" s="301"/>
      <c r="DM450" s="302"/>
      <c r="DN450" s="67" t="s">
        <v>187</v>
      </c>
      <c r="DO450" s="15" t="s">
        <v>188</v>
      </c>
      <c r="DP450" s="15" t="s">
        <v>934</v>
      </c>
      <c r="DQ450" s="15" t="s">
        <v>3754</v>
      </c>
      <c r="DR450" s="2"/>
    </row>
    <row r="451" spans="2:122">
      <c r="B451" s="299">
        <v>9729</v>
      </c>
      <c r="C451" s="9" t="s">
        <v>1007</v>
      </c>
      <c r="D451" s="9" t="s">
        <v>1029</v>
      </c>
      <c r="E451" s="8">
        <v>2000</v>
      </c>
      <c r="F451" s="9" t="s">
        <v>3637</v>
      </c>
      <c r="G451" s="22" t="s">
        <v>2619</v>
      </c>
      <c r="H451" s="304"/>
      <c r="I451" s="305"/>
      <c r="J451" s="68" t="s">
        <v>1090</v>
      </c>
      <c r="K451" s="69" t="s">
        <v>1085</v>
      </c>
      <c r="L451" s="37" t="s">
        <v>3606</v>
      </c>
      <c r="M451" s="138">
        <v>4</v>
      </c>
      <c r="N451" s="10"/>
      <c r="O451" s="207">
        <v>244.4</v>
      </c>
      <c r="P451" s="207">
        <v>79.5</v>
      </c>
      <c r="Q451" s="207">
        <v>75.5</v>
      </c>
      <c r="R451" s="207">
        <v>157.4</v>
      </c>
      <c r="S451" s="207"/>
      <c r="T451" s="207"/>
      <c r="U451" s="207">
        <v>7.3</v>
      </c>
      <c r="V451" s="207"/>
      <c r="W451" s="207"/>
      <c r="X451" s="207">
        <v>40.5</v>
      </c>
      <c r="Y451" s="116"/>
      <c r="Z451" s="207"/>
      <c r="AA451" s="207"/>
      <c r="AB451" s="207"/>
      <c r="AC451" s="10">
        <v>4734</v>
      </c>
      <c r="AD451" s="10">
        <v>6250</v>
      </c>
      <c r="AE451" s="10">
        <v>1525</v>
      </c>
      <c r="AF451" s="27">
        <v>7500</v>
      </c>
      <c r="AG451" s="39" t="s">
        <v>184</v>
      </c>
      <c r="AH451" s="205">
        <v>4.5999999999999996</v>
      </c>
      <c r="AI451" s="11">
        <v>220</v>
      </c>
      <c r="AJ451" s="11">
        <v>4500</v>
      </c>
      <c r="AK451" s="11">
        <v>290</v>
      </c>
      <c r="AL451" s="11">
        <v>3250</v>
      </c>
      <c r="AM451" s="11"/>
      <c r="AN451" s="11"/>
      <c r="AO451" s="11"/>
      <c r="AP451" s="14" t="s">
        <v>133</v>
      </c>
      <c r="AQ451" s="49" t="s">
        <v>91</v>
      </c>
      <c r="AR451" s="40" t="s">
        <v>92</v>
      </c>
      <c r="AS451" s="301" t="s">
        <v>93</v>
      </c>
      <c r="AT451" s="12">
        <v>30</v>
      </c>
      <c r="AU451" s="12">
        <v>14</v>
      </c>
      <c r="AV451" s="12" t="s">
        <v>3815</v>
      </c>
      <c r="AW451" s="30" t="s">
        <v>3976</v>
      </c>
      <c r="AX451" s="12"/>
      <c r="AY451" s="12"/>
      <c r="AZ451" s="12"/>
      <c r="BA451" s="12"/>
      <c r="BB451" s="12"/>
      <c r="BC451" s="12"/>
      <c r="BD451" s="209">
        <v>40.799999999999997</v>
      </c>
      <c r="BE451" s="210">
        <v>61</v>
      </c>
      <c r="BF451" s="210">
        <v>40.9</v>
      </c>
      <c r="BG451" s="210">
        <v>63.8</v>
      </c>
      <c r="BH451" s="210">
        <v>37.799999999999997</v>
      </c>
      <c r="BI451" s="210">
        <v>63.2</v>
      </c>
      <c r="BJ451" s="210">
        <v>32.200000000000003</v>
      </c>
      <c r="BK451" s="211"/>
      <c r="BL451" s="36"/>
      <c r="BM451" s="8"/>
      <c r="BN451" s="8"/>
      <c r="BO451" s="8"/>
      <c r="BP451" s="334" t="s">
        <v>3316</v>
      </c>
      <c r="BQ451" s="300" t="s">
        <v>2541</v>
      </c>
      <c r="BR451" s="300" t="s">
        <v>2817</v>
      </c>
      <c r="BS451" s="300"/>
      <c r="BT451" s="349" t="s">
        <v>2995</v>
      </c>
      <c r="BU451" s="337"/>
      <c r="BV451" s="337"/>
      <c r="BW451" s="337"/>
      <c r="BX451" s="337"/>
      <c r="BY451" s="338"/>
      <c r="BZ451" s="338" t="s">
        <v>2460</v>
      </c>
      <c r="CA451" s="338" t="s">
        <v>2461</v>
      </c>
      <c r="CB451" s="348"/>
      <c r="CC451" s="339"/>
      <c r="CD451" s="339"/>
      <c r="CE451" s="339"/>
      <c r="CF451" s="339"/>
      <c r="CG451" s="339"/>
      <c r="CH451" s="347"/>
      <c r="CI451" s="340"/>
      <c r="CJ451" s="340"/>
      <c r="CK451" s="340"/>
      <c r="CL451" s="340"/>
      <c r="CM451" s="340"/>
      <c r="CN451" s="340"/>
      <c r="CO451" s="340"/>
      <c r="CP451" s="340"/>
      <c r="CQ451" s="52" t="s">
        <v>1034</v>
      </c>
      <c r="CR451" s="9" t="s">
        <v>1048</v>
      </c>
      <c r="CS451" s="9" t="s">
        <v>1056</v>
      </c>
      <c r="CT451" s="22"/>
      <c r="CU451" s="54"/>
      <c r="CV451" s="68"/>
      <c r="CW451" s="68"/>
      <c r="CX451" s="68"/>
      <c r="CY451" s="68"/>
      <c r="CZ451" s="68"/>
      <c r="DA451" s="68"/>
      <c r="DB451" s="68"/>
      <c r="DC451" s="56"/>
      <c r="DD451" s="13"/>
      <c r="DE451" s="13"/>
      <c r="DF451" s="13"/>
      <c r="DG451" s="13"/>
      <c r="DH451" s="47"/>
      <c r="DI451" s="60"/>
      <c r="DJ451" s="64"/>
      <c r="DK451" s="301"/>
      <c r="DL451" s="301"/>
      <c r="DM451" s="302"/>
      <c r="DN451" s="67" t="s">
        <v>187</v>
      </c>
      <c r="DO451" s="15" t="s">
        <v>188</v>
      </c>
      <c r="DP451" s="15" t="s">
        <v>934</v>
      </c>
      <c r="DQ451" s="15" t="s">
        <v>3754</v>
      </c>
      <c r="DR451" s="2"/>
    </row>
    <row r="452" spans="2:122">
      <c r="B452" s="299">
        <v>9730</v>
      </c>
      <c r="C452" s="9" t="s">
        <v>1007</v>
      </c>
      <c r="D452" s="9" t="s">
        <v>1029</v>
      </c>
      <c r="E452" s="8">
        <v>2000</v>
      </c>
      <c r="F452" s="9" t="s">
        <v>3637</v>
      </c>
      <c r="G452" s="22" t="s">
        <v>2618</v>
      </c>
      <c r="H452" s="304"/>
      <c r="I452" s="305"/>
      <c r="J452" s="68" t="s">
        <v>1091</v>
      </c>
      <c r="K452" s="69" t="s">
        <v>1070</v>
      </c>
      <c r="L452" s="37" t="s">
        <v>3606</v>
      </c>
      <c r="M452" s="138">
        <v>4</v>
      </c>
      <c r="N452" s="10"/>
      <c r="O452" s="207">
        <v>225.8</v>
      </c>
      <c r="P452" s="207">
        <v>79.5</v>
      </c>
      <c r="Q452" s="207">
        <v>75.5</v>
      </c>
      <c r="R452" s="207">
        <v>138.80000000000001</v>
      </c>
      <c r="S452" s="207"/>
      <c r="T452" s="207"/>
      <c r="U452" s="207">
        <v>7.3</v>
      </c>
      <c r="V452" s="207"/>
      <c r="W452" s="207"/>
      <c r="X452" s="207">
        <v>40.5</v>
      </c>
      <c r="Y452" s="116"/>
      <c r="Z452" s="207"/>
      <c r="AA452" s="207"/>
      <c r="AB452" s="207"/>
      <c r="AC452" s="10">
        <v>4636</v>
      </c>
      <c r="AD452" s="10">
        <v>6250</v>
      </c>
      <c r="AE452" s="10"/>
      <c r="AF452" s="27">
        <v>7500</v>
      </c>
      <c r="AG452" s="39" t="s">
        <v>184</v>
      </c>
      <c r="AH452" s="205">
        <v>4.5999999999999996</v>
      </c>
      <c r="AI452" s="11">
        <v>220</v>
      </c>
      <c r="AJ452" s="11">
        <v>4500</v>
      </c>
      <c r="AK452" s="11">
        <v>290</v>
      </c>
      <c r="AL452" s="11">
        <v>3250</v>
      </c>
      <c r="AM452" s="11"/>
      <c r="AN452" s="11"/>
      <c r="AO452" s="11"/>
      <c r="AP452" s="14" t="s">
        <v>133</v>
      </c>
      <c r="AQ452" s="49" t="s">
        <v>91</v>
      </c>
      <c r="AR452" s="40" t="s">
        <v>92</v>
      </c>
      <c r="AS452" s="301" t="s">
        <v>93</v>
      </c>
      <c r="AT452" s="12">
        <v>25</v>
      </c>
      <c r="AU452" s="12">
        <v>14</v>
      </c>
      <c r="AV452" s="12" t="s">
        <v>3815</v>
      </c>
      <c r="AW452" s="30" t="s">
        <v>3939</v>
      </c>
      <c r="AX452" s="12"/>
      <c r="AY452" s="12"/>
      <c r="AZ452" s="12"/>
      <c r="BA452" s="12"/>
      <c r="BB452" s="12"/>
      <c r="BC452" s="12"/>
      <c r="BD452" s="209">
        <v>40.799999999999997</v>
      </c>
      <c r="BE452" s="210">
        <v>61</v>
      </c>
      <c r="BF452" s="210">
        <v>40.9</v>
      </c>
      <c r="BG452" s="210">
        <v>63.8</v>
      </c>
      <c r="BH452" s="210">
        <v>37.799999999999997</v>
      </c>
      <c r="BI452" s="210">
        <v>63.2</v>
      </c>
      <c r="BJ452" s="210">
        <v>32.200000000000003</v>
      </c>
      <c r="BK452" s="211"/>
      <c r="BL452" s="36"/>
      <c r="BM452" s="8"/>
      <c r="BN452" s="8"/>
      <c r="BO452" s="8"/>
      <c r="BP452" s="334" t="s">
        <v>3317</v>
      </c>
      <c r="BQ452" s="300" t="s">
        <v>2541</v>
      </c>
      <c r="BR452" s="300" t="s">
        <v>2817</v>
      </c>
      <c r="BS452" s="300"/>
      <c r="BT452" s="349" t="s">
        <v>2995</v>
      </c>
      <c r="BU452" s="337"/>
      <c r="BV452" s="337"/>
      <c r="BW452" s="337"/>
      <c r="BX452" s="337"/>
      <c r="BY452" s="338"/>
      <c r="BZ452" s="338" t="s">
        <v>2460</v>
      </c>
      <c r="CA452" s="338" t="s">
        <v>2461</v>
      </c>
      <c r="CB452" s="348"/>
      <c r="CC452" s="339"/>
      <c r="CD452" s="339"/>
      <c r="CE452" s="339"/>
      <c r="CF452" s="339"/>
      <c r="CG452" s="339"/>
      <c r="CH452" s="347"/>
      <c r="CI452" s="340"/>
      <c r="CJ452" s="340"/>
      <c r="CK452" s="340"/>
      <c r="CL452" s="340"/>
      <c r="CM452" s="340"/>
      <c r="CN452" s="340"/>
      <c r="CO452" s="340"/>
      <c r="CP452" s="340"/>
      <c r="CQ452" s="52" t="s">
        <v>1034</v>
      </c>
      <c r="CR452" s="9" t="s">
        <v>1048</v>
      </c>
      <c r="CS452" s="9" t="s">
        <v>1056</v>
      </c>
      <c r="CT452" s="22"/>
      <c r="CU452" s="54"/>
      <c r="CV452" s="68"/>
      <c r="CW452" s="68"/>
      <c r="CX452" s="68"/>
      <c r="CY452" s="68"/>
      <c r="CZ452" s="68"/>
      <c r="DA452" s="68"/>
      <c r="DB452" s="68"/>
      <c r="DC452" s="56"/>
      <c r="DD452" s="13"/>
      <c r="DE452" s="13"/>
      <c r="DF452" s="13"/>
      <c r="DG452" s="13"/>
      <c r="DH452" s="47"/>
      <c r="DI452" s="60"/>
      <c r="DJ452" s="64"/>
      <c r="DK452" s="301"/>
      <c r="DL452" s="301"/>
      <c r="DM452" s="302"/>
      <c r="DN452" s="67" t="s">
        <v>187</v>
      </c>
      <c r="DO452" s="15" t="s">
        <v>188</v>
      </c>
      <c r="DP452" s="15" t="s">
        <v>934</v>
      </c>
      <c r="DQ452" s="15" t="s">
        <v>3754</v>
      </c>
      <c r="DR452" s="2"/>
    </row>
    <row r="453" spans="2:122">
      <c r="B453" s="299">
        <v>9784</v>
      </c>
      <c r="C453" s="9" t="s">
        <v>1007</v>
      </c>
      <c r="D453" s="9" t="s">
        <v>1029</v>
      </c>
      <c r="E453" s="8">
        <v>2000</v>
      </c>
      <c r="F453" s="9" t="s">
        <v>3636</v>
      </c>
      <c r="G453" s="22" t="s">
        <v>2612</v>
      </c>
      <c r="H453" s="304"/>
      <c r="I453" s="305"/>
      <c r="J453" s="68" t="s">
        <v>1092</v>
      </c>
      <c r="K453" s="69" t="s">
        <v>1072</v>
      </c>
      <c r="L453" s="37" t="s">
        <v>3606</v>
      </c>
      <c r="M453" s="138">
        <v>4</v>
      </c>
      <c r="N453" s="10"/>
      <c r="O453" s="207">
        <v>244.4</v>
      </c>
      <c r="P453" s="207">
        <v>79.3</v>
      </c>
      <c r="Q453" s="207">
        <v>72.7</v>
      </c>
      <c r="R453" s="207">
        <v>157.1</v>
      </c>
      <c r="S453" s="207"/>
      <c r="T453" s="207"/>
      <c r="U453" s="207">
        <v>7.3</v>
      </c>
      <c r="V453" s="207"/>
      <c r="W453" s="207"/>
      <c r="X453" s="207">
        <v>40.5</v>
      </c>
      <c r="Y453" s="116"/>
      <c r="Z453" s="207"/>
      <c r="AA453" s="207"/>
      <c r="AB453" s="207"/>
      <c r="AC453" s="10">
        <v>4381</v>
      </c>
      <c r="AD453" s="10">
        <v>6000</v>
      </c>
      <c r="AE453" s="10">
        <v>1655</v>
      </c>
      <c r="AF453" s="27">
        <v>7500</v>
      </c>
      <c r="AG453" s="39" t="s">
        <v>96</v>
      </c>
      <c r="AH453" s="205">
        <v>4.2</v>
      </c>
      <c r="AI453" s="11">
        <v>205</v>
      </c>
      <c r="AJ453" s="11">
        <v>4950</v>
      </c>
      <c r="AK453" s="11">
        <v>255</v>
      </c>
      <c r="AL453" s="11">
        <v>3700</v>
      </c>
      <c r="AM453" s="11"/>
      <c r="AN453" s="11"/>
      <c r="AO453" s="11"/>
      <c r="AP453" s="14" t="s">
        <v>146</v>
      </c>
      <c r="AQ453" s="49" t="s">
        <v>91</v>
      </c>
      <c r="AR453" s="40" t="s">
        <v>92</v>
      </c>
      <c r="AS453" s="301" t="s">
        <v>93</v>
      </c>
      <c r="AT453" s="12">
        <v>30</v>
      </c>
      <c r="AU453" s="12">
        <v>16</v>
      </c>
      <c r="AV453" s="12" t="s">
        <v>3923</v>
      </c>
      <c r="AW453" s="30" t="s">
        <v>3980</v>
      </c>
      <c r="AX453" s="12"/>
      <c r="AY453" s="12"/>
      <c r="AZ453" s="12"/>
      <c r="BA453" s="12"/>
      <c r="BB453" s="12"/>
      <c r="BC453" s="12"/>
      <c r="BD453" s="209">
        <v>40.799999999999997</v>
      </c>
      <c r="BE453" s="210">
        <v>61</v>
      </c>
      <c r="BF453" s="210">
        <v>40.9</v>
      </c>
      <c r="BG453" s="210">
        <v>63.8</v>
      </c>
      <c r="BH453" s="210">
        <v>37.799999999999997</v>
      </c>
      <c r="BI453" s="210">
        <v>63.2</v>
      </c>
      <c r="BJ453" s="210">
        <v>32.200000000000003</v>
      </c>
      <c r="BK453" s="211"/>
      <c r="BL453" s="36"/>
      <c r="BM453" s="8"/>
      <c r="BN453" s="8"/>
      <c r="BO453" s="8"/>
      <c r="BP453" s="334" t="s">
        <v>3318</v>
      </c>
      <c r="BQ453" s="300" t="s">
        <v>2541</v>
      </c>
      <c r="BR453" s="300" t="s">
        <v>2817</v>
      </c>
      <c r="BS453" s="300"/>
      <c r="BT453" s="349" t="s">
        <v>2995</v>
      </c>
      <c r="BU453" s="337"/>
      <c r="BV453" s="337"/>
      <c r="BW453" s="337"/>
      <c r="BX453" s="337"/>
      <c r="BY453" s="338"/>
      <c r="BZ453" s="338" t="s">
        <v>2460</v>
      </c>
      <c r="CA453" s="338" t="s">
        <v>2461</v>
      </c>
      <c r="CB453" s="348"/>
      <c r="CC453" s="339"/>
      <c r="CD453" s="339"/>
      <c r="CE453" s="339"/>
      <c r="CF453" s="339"/>
      <c r="CG453" s="339"/>
      <c r="CH453" s="347"/>
      <c r="CI453" s="340"/>
      <c r="CJ453" s="340"/>
      <c r="CK453" s="340"/>
      <c r="CL453" s="340"/>
      <c r="CM453" s="340"/>
      <c r="CN453" s="340"/>
      <c r="CO453" s="340"/>
      <c r="CP453" s="340"/>
      <c r="CQ453" s="52" t="s">
        <v>1038</v>
      </c>
      <c r="CR453" s="9" t="s">
        <v>1047</v>
      </c>
      <c r="CS453" s="9" t="s">
        <v>1056</v>
      </c>
      <c r="CT453" s="22"/>
      <c r="CU453" s="54"/>
      <c r="CV453" s="68"/>
      <c r="CW453" s="68"/>
      <c r="CX453" s="68"/>
      <c r="CY453" s="68"/>
      <c r="CZ453" s="68"/>
      <c r="DA453" s="68"/>
      <c r="DB453" s="68"/>
      <c r="DC453" s="56"/>
      <c r="DD453" s="13"/>
      <c r="DE453" s="13"/>
      <c r="DF453" s="13"/>
      <c r="DG453" s="13"/>
      <c r="DH453" s="47"/>
      <c r="DI453" s="60"/>
      <c r="DJ453" s="64"/>
      <c r="DK453" s="301"/>
      <c r="DL453" s="301"/>
      <c r="DM453" s="302"/>
      <c r="DN453" s="67" t="s">
        <v>187</v>
      </c>
      <c r="DO453" s="15" t="s">
        <v>188</v>
      </c>
      <c r="DP453" s="15" t="s">
        <v>934</v>
      </c>
      <c r="DQ453" s="15" t="s">
        <v>3754</v>
      </c>
      <c r="DR453" s="2"/>
    </row>
    <row r="454" spans="2:122">
      <c r="B454" s="299">
        <v>9783</v>
      </c>
      <c r="C454" s="9" t="s">
        <v>1007</v>
      </c>
      <c r="D454" s="9" t="s">
        <v>1029</v>
      </c>
      <c r="E454" s="8">
        <v>2000</v>
      </c>
      <c r="F454" s="9" t="s">
        <v>3636</v>
      </c>
      <c r="G454" s="22" t="s">
        <v>2613</v>
      </c>
      <c r="H454" s="304"/>
      <c r="I454" s="305"/>
      <c r="J454" s="68" t="s">
        <v>1093</v>
      </c>
      <c r="K454" s="69" t="s">
        <v>1072</v>
      </c>
      <c r="L454" s="37" t="s">
        <v>3606</v>
      </c>
      <c r="M454" s="138">
        <v>4</v>
      </c>
      <c r="N454" s="10"/>
      <c r="O454" s="207">
        <v>225.9</v>
      </c>
      <c r="P454" s="207">
        <v>79.3</v>
      </c>
      <c r="Q454" s="207">
        <v>72.7</v>
      </c>
      <c r="R454" s="207">
        <v>138.5</v>
      </c>
      <c r="S454" s="207"/>
      <c r="T454" s="207"/>
      <c r="U454" s="207">
        <v>7.3</v>
      </c>
      <c r="V454" s="207"/>
      <c r="W454" s="207"/>
      <c r="X454" s="207">
        <v>40.5</v>
      </c>
      <c r="Y454" s="116"/>
      <c r="Z454" s="207"/>
      <c r="AA454" s="207"/>
      <c r="AB454" s="207"/>
      <c r="AC454" s="10">
        <v>4204</v>
      </c>
      <c r="AD454" s="10">
        <v>6000</v>
      </c>
      <c r="AE454" s="10"/>
      <c r="AF454" s="27">
        <v>7500</v>
      </c>
      <c r="AG454" s="39" t="s">
        <v>96</v>
      </c>
      <c r="AH454" s="205">
        <v>4.2</v>
      </c>
      <c r="AI454" s="11">
        <v>205</v>
      </c>
      <c r="AJ454" s="11">
        <v>4950</v>
      </c>
      <c r="AK454" s="11">
        <v>255</v>
      </c>
      <c r="AL454" s="11">
        <v>3700</v>
      </c>
      <c r="AM454" s="11"/>
      <c r="AN454" s="11"/>
      <c r="AO454" s="11"/>
      <c r="AP454" s="14" t="s">
        <v>146</v>
      </c>
      <c r="AQ454" s="49" t="s">
        <v>91</v>
      </c>
      <c r="AR454" s="40" t="s">
        <v>92</v>
      </c>
      <c r="AS454" s="301" t="s">
        <v>93</v>
      </c>
      <c r="AT454" s="12">
        <v>25</v>
      </c>
      <c r="AU454" s="12">
        <v>16</v>
      </c>
      <c r="AV454" s="12" t="s">
        <v>3923</v>
      </c>
      <c r="AW454" s="30" t="s">
        <v>3941</v>
      </c>
      <c r="AX454" s="12"/>
      <c r="AY454" s="12"/>
      <c r="AZ454" s="12"/>
      <c r="BA454" s="12"/>
      <c r="BB454" s="12"/>
      <c r="BC454" s="12"/>
      <c r="BD454" s="209">
        <v>40.799999999999997</v>
      </c>
      <c r="BE454" s="210">
        <v>61</v>
      </c>
      <c r="BF454" s="210">
        <v>40.9</v>
      </c>
      <c r="BG454" s="210">
        <v>63.8</v>
      </c>
      <c r="BH454" s="210">
        <v>37.799999999999997</v>
      </c>
      <c r="BI454" s="210">
        <v>63.2</v>
      </c>
      <c r="BJ454" s="210">
        <v>32.200000000000003</v>
      </c>
      <c r="BK454" s="211"/>
      <c r="BL454" s="36"/>
      <c r="BM454" s="8"/>
      <c r="BN454" s="8"/>
      <c r="BO454" s="8"/>
      <c r="BP454" s="334" t="s">
        <v>3319</v>
      </c>
      <c r="BQ454" s="300" t="s">
        <v>2541</v>
      </c>
      <c r="BR454" s="300" t="s">
        <v>2817</v>
      </c>
      <c r="BS454" s="300"/>
      <c r="BT454" s="349" t="s">
        <v>2995</v>
      </c>
      <c r="BU454" s="337"/>
      <c r="BV454" s="337"/>
      <c r="BW454" s="337"/>
      <c r="BX454" s="337"/>
      <c r="BY454" s="338"/>
      <c r="BZ454" s="338" t="s">
        <v>2460</v>
      </c>
      <c r="CA454" s="338" t="s">
        <v>2461</v>
      </c>
      <c r="CB454" s="348"/>
      <c r="CC454" s="339"/>
      <c r="CD454" s="339"/>
      <c r="CE454" s="339"/>
      <c r="CF454" s="339"/>
      <c r="CG454" s="339"/>
      <c r="CH454" s="347"/>
      <c r="CI454" s="340"/>
      <c r="CJ454" s="340"/>
      <c r="CK454" s="340"/>
      <c r="CL454" s="340"/>
      <c r="CM454" s="340"/>
      <c r="CN454" s="340"/>
      <c r="CO454" s="340"/>
      <c r="CP454" s="340"/>
      <c r="CQ454" s="52" t="s">
        <v>1038</v>
      </c>
      <c r="CR454" s="9" t="s">
        <v>1047</v>
      </c>
      <c r="CS454" s="9" t="s">
        <v>1056</v>
      </c>
      <c r="CT454" s="22"/>
      <c r="CU454" s="54"/>
      <c r="CV454" s="68"/>
      <c r="CW454" s="68"/>
      <c r="CX454" s="68"/>
      <c r="CY454" s="68"/>
      <c r="CZ454" s="68"/>
      <c r="DA454" s="68"/>
      <c r="DB454" s="68"/>
      <c r="DC454" s="56"/>
      <c r="DD454" s="13"/>
      <c r="DE454" s="13"/>
      <c r="DF454" s="13"/>
      <c r="DG454" s="13"/>
      <c r="DH454" s="47"/>
      <c r="DI454" s="60"/>
      <c r="DJ454" s="64"/>
      <c r="DK454" s="301"/>
      <c r="DL454" s="301"/>
      <c r="DM454" s="302"/>
      <c r="DN454" s="67" t="s">
        <v>187</v>
      </c>
      <c r="DO454" s="15" t="s">
        <v>188</v>
      </c>
      <c r="DP454" s="15" t="s">
        <v>934</v>
      </c>
      <c r="DQ454" s="15" t="s">
        <v>3754</v>
      </c>
      <c r="DR454" s="2"/>
    </row>
    <row r="455" spans="2:122">
      <c r="B455" s="299">
        <v>9728</v>
      </c>
      <c r="C455" s="9" t="s">
        <v>1007</v>
      </c>
      <c r="D455" s="9" t="s">
        <v>1029</v>
      </c>
      <c r="E455" s="8">
        <v>2000</v>
      </c>
      <c r="F455" s="9" t="s">
        <v>3636</v>
      </c>
      <c r="G455" s="22" t="s">
        <v>2613</v>
      </c>
      <c r="H455" s="304"/>
      <c r="I455" s="305"/>
      <c r="J455" s="68" t="s">
        <v>1094</v>
      </c>
      <c r="K455" s="69" t="s">
        <v>1079</v>
      </c>
      <c r="L455" s="37" t="s">
        <v>3606</v>
      </c>
      <c r="M455" s="138">
        <v>4</v>
      </c>
      <c r="N455" s="10"/>
      <c r="O455" s="207">
        <v>225.9</v>
      </c>
      <c r="P455" s="207">
        <v>79.3</v>
      </c>
      <c r="Q455" s="207">
        <v>72.7</v>
      </c>
      <c r="R455" s="207">
        <v>138.5</v>
      </c>
      <c r="S455" s="207"/>
      <c r="T455" s="207"/>
      <c r="U455" s="207">
        <v>7.3</v>
      </c>
      <c r="V455" s="207"/>
      <c r="W455" s="207"/>
      <c r="X455" s="207">
        <v>40.5</v>
      </c>
      <c r="Y455" s="116"/>
      <c r="Z455" s="207"/>
      <c r="AA455" s="207"/>
      <c r="AB455" s="207"/>
      <c r="AC455" s="10">
        <v>4229</v>
      </c>
      <c r="AD455" s="10">
        <v>6000</v>
      </c>
      <c r="AE455" s="10"/>
      <c r="AF455" s="27">
        <v>7500</v>
      </c>
      <c r="AG455" s="39" t="s">
        <v>96</v>
      </c>
      <c r="AH455" s="205">
        <v>4.2</v>
      </c>
      <c r="AI455" s="11">
        <v>205</v>
      </c>
      <c r="AJ455" s="11">
        <v>4950</v>
      </c>
      <c r="AK455" s="11">
        <v>255</v>
      </c>
      <c r="AL455" s="11">
        <v>3700</v>
      </c>
      <c r="AM455" s="11"/>
      <c r="AN455" s="11"/>
      <c r="AO455" s="11"/>
      <c r="AP455" s="14" t="s">
        <v>146</v>
      </c>
      <c r="AQ455" s="49" t="s">
        <v>91</v>
      </c>
      <c r="AR455" s="40" t="s">
        <v>92</v>
      </c>
      <c r="AS455" s="301" t="s">
        <v>93</v>
      </c>
      <c r="AT455" s="12">
        <v>25</v>
      </c>
      <c r="AU455" s="12">
        <v>16</v>
      </c>
      <c r="AV455" s="12" t="s">
        <v>3923</v>
      </c>
      <c r="AW455" s="30" t="s">
        <v>3941</v>
      </c>
      <c r="AX455" s="12"/>
      <c r="AY455" s="12"/>
      <c r="AZ455" s="12"/>
      <c r="BA455" s="12"/>
      <c r="BB455" s="12"/>
      <c r="BC455" s="12"/>
      <c r="BD455" s="209">
        <v>40.799999999999997</v>
      </c>
      <c r="BE455" s="210">
        <v>61</v>
      </c>
      <c r="BF455" s="210">
        <v>40.9</v>
      </c>
      <c r="BG455" s="210">
        <v>63.8</v>
      </c>
      <c r="BH455" s="210">
        <v>37.799999999999997</v>
      </c>
      <c r="BI455" s="210">
        <v>63.2</v>
      </c>
      <c r="BJ455" s="210">
        <v>32.200000000000003</v>
      </c>
      <c r="BK455" s="211"/>
      <c r="BL455" s="36"/>
      <c r="BM455" s="8"/>
      <c r="BN455" s="8"/>
      <c r="BO455" s="8"/>
      <c r="BP455" s="334" t="s">
        <v>3320</v>
      </c>
      <c r="BQ455" s="300" t="s">
        <v>2541</v>
      </c>
      <c r="BR455" s="300" t="s">
        <v>2817</v>
      </c>
      <c r="BS455" s="300"/>
      <c r="BT455" s="349" t="s">
        <v>2995</v>
      </c>
      <c r="BU455" s="337"/>
      <c r="BV455" s="337"/>
      <c r="BW455" s="337"/>
      <c r="BX455" s="337"/>
      <c r="BY455" s="338"/>
      <c r="BZ455" s="338" t="s">
        <v>2460</v>
      </c>
      <c r="CA455" s="338" t="s">
        <v>2461</v>
      </c>
      <c r="CB455" s="348"/>
      <c r="CC455" s="339"/>
      <c r="CD455" s="339"/>
      <c r="CE455" s="339"/>
      <c r="CF455" s="339"/>
      <c r="CG455" s="339"/>
      <c r="CH455" s="347"/>
      <c r="CI455" s="340"/>
      <c r="CJ455" s="340"/>
      <c r="CK455" s="340"/>
      <c r="CL455" s="340"/>
      <c r="CM455" s="340"/>
      <c r="CN455" s="340"/>
      <c r="CO455" s="340"/>
      <c r="CP455" s="340"/>
      <c r="CQ455" s="52" t="s">
        <v>1038</v>
      </c>
      <c r="CR455" s="9" t="s">
        <v>1047</v>
      </c>
      <c r="CS455" s="9" t="s">
        <v>1056</v>
      </c>
      <c r="CT455" s="22"/>
      <c r="CU455" s="54"/>
      <c r="CV455" s="68"/>
      <c r="CW455" s="68"/>
      <c r="CX455" s="68"/>
      <c r="CY455" s="68"/>
      <c r="CZ455" s="68"/>
      <c r="DA455" s="68"/>
      <c r="DB455" s="68"/>
      <c r="DC455" s="56"/>
      <c r="DD455" s="13"/>
      <c r="DE455" s="13"/>
      <c r="DF455" s="13"/>
      <c r="DG455" s="13"/>
      <c r="DH455" s="47"/>
      <c r="DI455" s="60"/>
      <c r="DJ455" s="64"/>
      <c r="DK455" s="301"/>
      <c r="DL455" s="301"/>
      <c r="DM455" s="302"/>
      <c r="DN455" s="67" t="s">
        <v>187</v>
      </c>
      <c r="DO455" s="15" t="s">
        <v>188</v>
      </c>
      <c r="DP455" s="15" t="s">
        <v>934</v>
      </c>
      <c r="DQ455" s="15" t="s">
        <v>3754</v>
      </c>
      <c r="DR455" s="2"/>
    </row>
    <row r="456" spans="2:122">
      <c r="B456" s="299">
        <v>9732</v>
      </c>
      <c r="C456" s="9" t="s">
        <v>1007</v>
      </c>
      <c r="D456" s="9" t="s">
        <v>1029</v>
      </c>
      <c r="E456" s="8">
        <v>2000</v>
      </c>
      <c r="F456" s="9" t="s">
        <v>3636</v>
      </c>
      <c r="G456" s="22" t="s">
        <v>2614</v>
      </c>
      <c r="H456" s="304"/>
      <c r="I456" s="305"/>
      <c r="J456" s="68" t="s">
        <v>1095</v>
      </c>
      <c r="K456" s="69" t="s">
        <v>1079</v>
      </c>
      <c r="L456" s="37" t="s">
        <v>3606</v>
      </c>
      <c r="M456" s="138">
        <v>4</v>
      </c>
      <c r="N456" s="10"/>
      <c r="O456" s="207">
        <v>225.8</v>
      </c>
      <c r="P456" s="207">
        <v>79.5</v>
      </c>
      <c r="Q456" s="207">
        <v>75.5</v>
      </c>
      <c r="R456" s="207">
        <v>138.80000000000001</v>
      </c>
      <c r="S456" s="207"/>
      <c r="T456" s="207"/>
      <c r="U456" s="207">
        <v>7.3</v>
      </c>
      <c r="V456" s="207"/>
      <c r="W456" s="207"/>
      <c r="X456" s="207">
        <v>40.5</v>
      </c>
      <c r="Y456" s="116"/>
      <c r="Z456" s="207"/>
      <c r="AA456" s="207"/>
      <c r="AB456" s="207"/>
      <c r="AC456" s="10">
        <v>4611</v>
      </c>
      <c r="AD456" s="10">
        <v>6250</v>
      </c>
      <c r="AE456" s="10"/>
      <c r="AF456" s="27">
        <v>7500</v>
      </c>
      <c r="AG456" s="39" t="s">
        <v>184</v>
      </c>
      <c r="AH456" s="205">
        <v>4.5999999999999996</v>
      </c>
      <c r="AI456" s="11">
        <v>220</v>
      </c>
      <c r="AJ456" s="11">
        <v>4500</v>
      </c>
      <c r="AK456" s="11">
        <v>290</v>
      </c>
      <c r="AL456" s="11">
        <v>3250</v>
      </c>
      <c r="AM456" s="11"/>
      <c r="AN456" s="11"/>
      <c r="AO456" s="11"/>
      <c r="AP456" s="14" t="s">
        <v>133</v>
      </c>
      <c r="AQ456" s="49" t="s">
        <v>91</v>
      </c>
      <c r="AR456" s="40" t="s">
        <v>92</v>
      </c>
      <c r="AS456" s="301" t="s">
        <v>93</v>
      </c>
      <c r="AT456" s="12">
        <v>25</v>
      </c>
      <c r="AU456" s="12">
        <v>14</v>
      </c>
      <c r="AV456" s="12" t="s">
        <v>3815</v>
      </c>
      <c r="AW456" s="30" t="s">
        <v>3939</v>
      </c>
      <c r="AX456" s="12"/>
      <c r="AY456" s="12"/>
      <c r="AZ456" s="12"/>
      <c r="BA456" s="12"/>
      <c r="BB456" s="12"/>
      <c r="BC456" s="12"/>
      <c r="BD456" s="209">
        <v>40.799999999999997</v>
      </c>
      <c r="BE456" s="210">
        <v>61</v>
      </c>
      <c r="BF456" s="210">
        <v>40.9</v>
      </c>
      <c r="BG456" s="210">
        <v>63.8</v>
      </c>
      <c r="BH456" s="210">
        <v>37.799999999999997</v>
      </c>
      <c r="BI456" s="210">
        <v>63.2</v>
      </c>
      <c r="BJ456" s="210">
        <v>32.200000000000003</v>
      </c>
      <c r="BK456" s="211"/>
      <c r="BL456" s="36"/>
      <c r="BM456" s="8"/>
      <c r="BN456" s="8"/>
      <c r="BO456" s="8"/>
      <c r="BP456" s="334" t="s">
        <v>3321</v>
      </c>
      <c r="BQ456" s="300" t="s">
        <v>2541</v>
      </c>
      <c r="BR456" s="300" t="s">
        <v>2817</v>
      </c>
      <c r="BS456" s="300"/>
      <c r="BT456" s="349" t="s">
        <v>2995</v>
      </c>
      <c r="BU456" s="337"/>
      <c r="BV456" s="337"/>
      <c r="BW456" s="337"/>
      <c r="BX456" s="337"/>
      <c r="BY456" s="338"/>
      <c r="BZ456" s="338" t="s">
        <v>2460</v>
      </c>
      <c r="CA456" s="338" t="s">
        <v>2461</v>
      </c>
      <c r="CB456" s="348"/>
      <c r="CC456" s="339"/>
      <c r="CD456" s="339"/>
      <c r="CE456" s="339"/>
      <c r="CF456" s="339"/>
      <c r="CG456" s="339"/>
      <c r="CH456" s="347"/>
      <c r="CI456" s="340"/>
      <c r="CJ456" s="340"/>
      <c r="CK456" s="340"/>
      <c r="CL456" s="340"/>
      <c r="CM456" s="340"/>
      <c r="CN456" s="340"/>
      <c r="CO456" s="340"/>
      <c r="CP456" s="340"/>
      <c r="CQ456" s="52" t="s">
        <v>1038</v>
      </c>
      <c r="CR456" s="9" t="s">
        <v>1048</v>
      </c>
      <c r="CS456" s="9" t="s">
        <v>1056</v>
      </c>
      <c r="CT456" s="22"/>
      <c r="CU456" s="54"/>
      <c r="CV456" s="68"/>
      <c r="CW456" s="68"/>
      <c r="CX456" s="68"/>
      <c r="CY456" s="68"/>
      <c r="CZ456" s="68"/>
      <c r="DA456" s="68"/>
      <c r="DB456" s="68"/>
      <c r="DC456" s="56"/>
      <c r="DD456" s="13"/>
      <c r="DE456" s="13"/>
      <c r="DF456" s="13"/>
      <c r="DG456" s="13"/>
      <c r="DH456" s="47"/>
      <c r="DI456" s="60"/>
      <c r="DJ456" s="64"/>
      <c r="DK456" s="301"/>
      <c r="DL456" s="301"/>
      <c r="DM456" s="302"/>
      <c r="DN456" s="67" t="s">
        <v>187</v>
      </c>
      <c r="DO456" s="15" t="s">
        <v>188</v>
      </c>
      <c r="DP456" s="15" t="s">
        <v>934</v>
      </c>
      <c r="DQ456" s="15" t="s">
        <v>3754</v>
      </c>
      <c r="DR456" s="2"/>
    </row>
    <row r="457" spans="2:122">
      <c r="B457" s="299">
        <v>9734</v>
      </c>
      <c r="C457" s="9" t="s">
        <v>1007</v>
      </c>
      <c r="D457" s="9" t="s">
        <v>1029</v>
      </c>
      <c r="E457" s="8">
        <v>2000</v>
      </c>
      <c r="F457" s="9" t="s">
        <v>3636</v>
      </c>
      <c r="G457" s="22" t="s">
        <v>2615</v>
      </c>
      <c r="H457" s="304"/>
      <c r="I457" s="305"/>
      <c r="J457" s="68" t="s">
        <v>1096</v>
      </c>
      <c r="K457" s="69" t="s">
        <v>1079</v>
      </c>
      <c r="L457" s="37" t="s">
        <v>3606</v>
      </c>
      <c r="M457" s="138">
        <v>4</v>
      </c>
      <c r="N457" s="10"/>
      <c r="O457" s="207">
        <v>244.4</v>
      </c>
      <c r="P457" s="207">
        <v>79.5</v>
      </c>
      <c r="Q457" s="207">
        <v>75.5</v>
      </c>
      <c r="R457" s="207">
        <v>157.4</v>
      </c>
      <c r="S457" s="207"/>
      <c r="T457" s="207"/>
      <c r="U457" s="207">
        <v>7.3</v>
      </c>
      <c r="V457" s="207"/>
      <c r="W457" s="207"/>
      <c r="X457" s="207">
        <v>40.5</v>
      </c>
      <c r="Y457" s="116"/>
      <c r="Z457" s="207"/>
      <c r="AA457" s="207"/>
      <c r="AB457" s="207"/>
      <c r="AC457" s="10">
        <v>4734</v>
      </c>
      <c r="AD457" s="10">
        <v>6250</v>
      </c>
      <c r="AE457" s="10">
        <v>1525</v>
      </c>
      <c r="AF457" s="27">
        <v>7500</v>
      </c>
      <c r="AG457" s="39" t="s">
        <v>184</v>
      </c>
      <c r="AH457" s="205">
        <v>4.5999999999999996</v>
      </c>
      <c r="AI457" s="11">
        <v>220</v>
      </c>
      <c r="AJ457" s="11">
        <v>4500</v>
      </c>
      <c r="AK457" s="11">
        <v>290</v>
      </c>
      <c r="AL457" s="11">
        <v>3250</v>
      </c>
      <c r="AM457" s="11"/>
      <c r="AN457" s="11"/>
      <c r="AO457" s="11"/>
      <c r="AP457" s="14" t="s">
        <v>133</v>
      </c>
      <c r="AQ457" s="49" t="s">
        <v>91</v>
      </c>
      <c r="AR457" s="40" t="s">
        <v>92</v>
      </c>
      <c r="AS457" s="301" t="s">
        <v>93</v>
      </c>
      <c r="AT457" s="12">
        <v>30</v>
      </c>
      <c r="AU457" s="12">
        <v>14</v>
      </c>
      <c r="AV457" s="12" t="s">
        <v>3815</v>
      </c>
      <c r="AW457" s="30" t="s">
        <v>3976</v>
      </c>
      <c r="AX457" s="12"/>
      <c r="AY457" s="12"/>
      <c r="AZ457" s="12"/>
      <c r="BA457" s="12"/>
      <c r="BB457" s="12"/>
      <c r="BC457" s="12"/>
      <c r="BD457" s="209">
        <v>40.799999999999997</v>
      </c>
      <c r="BE457" s="210">
        <v>61</v>
      </c>
      <c r="BF457" s="210">
        <v>40.9</v>
      </c>
      <c r="BG457" s="210">
        <v>63.8</v>
      </c>
      <c r="BH457" s="210">
        <v>37.799999999999997</v>
      </c>
      <c r="BI457" s="210">
        <v>63.2</v>
      </c>
      <c r="BJ457" s="210">
        <v>32.200000000000003</v>
      </c>
      <c r="BK457" s="211"/>
      <c r="BL457" s="36"/>
      <c r="BM457" s="8"/>
      <c r="BN457" s="8"/>
      <c r="BO457" s="8"/>
      <c r="BP457" s="334" t="s">
        <v>3322</v>
      </c>
      <c r="BQ457" s="300" t="s">
        <v>2541</v>
      </c>
      <c r="BR457" s="300" t="s">
        <v>2817</v>
      </c>
      <c r="BS457" s="300"/>
      <c r="BT457" s="349" t="s">
        <v>2995</v>
      </c>
      <c r="BU457" s="337"/>
      <c r="BV457" s="337"/>
      <c r="BW457" s="337"/>
      <c r="BX457" s="337"/>
      <c r="BY457" s="338"/>
      <c r="BZ457" s="338" t="s">
        <v>2460</v>
      </c>
      <c r="CA457" s="338" t="s">
        <v>2461</v>
      </c>
      <c r="CB457" s="348"/>
      <c r="CC457" s="339"/>
      <c r="CD457" s="339"/>
      <c r="CE457" s="339"/>
      <c r="CF457" s="339"/>
      <c r="CG457" s="339"/>
      <c r="CH457" s="347"/>
      <c r="CI457" s="340"/>
      <c r="CJ457" s="340"/>
      <c r="CK457" s="340"/>
      <c r="CL457" s="340"/>
      <c r="CM457" s="340"/>
      <c r="CN457" s="340"/>
      <c r="CO457" s="340"/>
      <c r="CP457" s="340"/>
      <c r="CQ457" s="52" t="s">
        <v>1038</v>
      </c>
      <c r="CR457" s="9" t="s">
        <v>1048</v>
      </c>
      <c r="CS457" s="9" t="s">
        <v>1056</v>
      </c>
      <c r="CT457" s="22"/>
      <c r="CU457" s="54"/>
      <c r="CV457" s="68"/>
      <c r="CW457" s="68"/>
      <c r="CX457" s="68"/>
      <c r="CY457" s="68"/>
      <c r="CZ457" s="68"/>
      <c r="DA457" s="68"/>
      <c r="DB457" s="68"/>
      <c r="DC457" s="56"/>
      <c r="DD457" s="13"/>
      <c r="DE457" s="13"/>
      <c r="DF457" s="13"/>
      <c r="DG457" s="13"/>
      <c r="DH457" s="47"/>
      <c r="DI457" s="60"/>
      <c r="DJ457" s="64"/>
      <c r="DK457" s="301"/>
      <c r="DL457" s="301"/>
      <c r="DM457" s="302"/>
      <c r="DN457" s="67" t="s">
        <v>187</v>
      </c>
      <c r="DO457" s="15" t="s">
        <v>188</v>
      </c>
      <c r="DP457" s="15" t="s">
        <v>934</v>
      </c>
      <c r="DQ457" s="15" t="s">
        <v>3754</v>
      </c>
      <c r="DR457" s="2"/>
    </row>
    <row r="458" spans="2:122">
      <c r="B458" s="299">
        <v>9736</v>
      </c>
      <c r="C458" s="9" t="s">
        <v>1007</v>
      </c>
      <c r="D458" s="9" t="s">
        <v>1029</v>
      </c>
      <c r="E458" s="8">
        <v>2000</v>
      </c>
      <c r="F458" s="9" t="s">
        <v>3636</v>
      </c>
      <c r="G458" s="22" t="s">
        <v>2614</v>
      </c>
      <c r="H458" s="304"/>
      <c r="I458" s="305"/>
      <c r="J458" s="68" t="s">
        <v>1097</v>
      </c>
      <c r="K458" s="69" t="s">
        <v>1098</v>
      </c>
      <c r="L458" s="37" t="s">
        <v>3606</v>
      </c>
      <c r="M458" s="138">
        <v>4</v>
      </c>
      <c r="N458" s="10"/>
      <c r="O458" s="207">
        <v>225.8</v>
      </c>
      <c r="P458" s="207">
        <v>79.5</v>
      </c>
      <c r="Q458" s="207">
        <v>75.5</v>
      </c>
      <c r="R458" s="207">
        <v>138.80000000000001</v>
      </c>
      <c r="S458" s="207"/>
      <c r="T458" s="207"/>
      <c r="U458" s="207">
        <v>7.3</v>
      </c>
      <c r="V458" s="207"/>
      <c r="W458" s="207"/>
      <c r="X458" s="207">
        <v>40.5</v>
      </c>
      <c r="Y458" s="116"/>
      <c r="Z458" s="207"/>
      <c r="AA458" s="207"/>
      <c r="AB458" s="207"/>
      <c r="AC458" s="10">
        <v>4636</v>
      </c>
      <c r="AD458" s="10">
        <v>6250</v>
      </c>
      <c r="AE458" s="10"/>
      <c r="AF458" s="27">
        <v>7500</v>
      </c>
      <c r="AG458" s="39" t="s">
        <v>184</v>
      </c>
      <c r="AH458" s="205">
        <v>4.5999999999999996</v>
      </c>
      <c r="AI458" s="11">
        <v>220</v>
      </c>
      <c r="AJ458" s="11">
        <v>4500</v>
      </c>
      <c r="AK458" s="11">
        <v>290</v>
      </c>
      <c r="AL458" s="11">
        <v>3250</v>
      </c>
      <c r="AM458" s="11"/>
      <c r="AN458" s="11"/>
      <c r="AO458" s="11"/>
      <c r="AP458" s="14" t="s">
        <v>133</v>
      </c>
      <c r="AQ458" s="49" t="s">
        <v>91</v>
      </c>
      <c r="AR458" s="40" t="s">
        <v>92</v>
      </c>
      <c r="AS458" s="301" t="s">
        <v>93</v>
      </c>
      <c r="AT458" s="12">
        <v>25</v>
      </c>
      <c r="AU458" s="12">
        <v>14</v>
      </c>
      <c r="AV458" s="12" t="s">
        <v>3815</v>
      </c>
      <c r="AW458" s="30" t="s">
        <v>3939</v>
      </c>
      <c r="AX458" s="12"/>
      <c r="AY458" s="12"/>
      <c r="AZ458" s="12"/>
      <c r="BA458" s="12"/>
      <c r="BB458" s="12"/>
      <c r="BC458" s="12"/>
      <c r="BD458" s="209">
        <v>40.799999999999997</v>
      </c>
      <c r="BE458" s="210">
        <v>61</v>
      </c>
      <c r="BF458" s="210">
        <v>40.9</v>
      </c>
      <c r="BG458" s="210">
        <v>63.8</v>
      </c>
      <c r="BH458" s="210">
        <v>37.799999999999997</v>
      </c>
      <c r="BI458" s="210">
        <v>63.2</v>
      </c>
      <c r="BJ458" s="210">
        <v>32.200000000000003</v>
      </c>
      <c r="BK458" s="211"/>
      <c r="BL458" s="36"/>
      <c r="BM458" s="8"/>
      <c r="BN458" s="8"/>
      <c r="BO458" s="8"/>
      <c r="BP458" s="334" t="s">
        <v>3323</v>
      </c>
      <c r="BQ458" s="300" t="s">
        <v>2541</v>
      </c>
      <c r="BR458" s="300" t="s">
        <v>2817</v>
      </c>
      <c r="BS458" s="300"/>
      <c r="BT458" s="349" t="s">
        <v>2995</v>
      </c>
      <c r="BU458" s="337"/>
      <c r="BV458" s="337"/>
      <c r="BW458" s="337"/>
      <c r="BX458" s="337"/>
      <c r="BY458" s="338"/>
      <c r="BZ458" s="338" t="s">
        <v>2460</v>
      </c>
      <c r="CA458" s="338" t="s">
        <v>2461</v>
      </c>
      <c r="CB458" s="348"/>
      <c r="CC458" s="339"/>
      <c r="CD458" s="339"/>
      <c r="CE458" s="339"/>
      <c r="CF458" s="339"/>
      <c r="CG458" s="339"/>
      <c r="CH458" s="347"/>
      <c r="CI458" s="340"/>
      <c r="CJ458" s="340"/>
      <c r="CK458" s="340"/>
      <c r="CL458" s="340"/>
      <c r="CM458" s="340"/>
      <c r="CN458" s="340"/>
      <c r="CO458" s="340"/>
      <c r="CP458" s="340"/>
      <c r="CQ458" s="52" t="s">
        <v>1038</v>
      </c>
      <c r="CR458" s="9" t="s">
        <v>1048</v>
      </c>
      <c r="CS458" s="9" t="s">
        <v>1056</v>
      </c>
      <c r="CT458" s="22"/>
      <c r="CU458" s="54"/>
      <c r="CV458" s="68"/>
      <c r="CW458" s="68"/>
      <c r="CX458" s="68"/>
      <c r="CY458" s="68"/>
      <c r="CZ458" s="68"/>
      <c r="DA458" s="68"/>
      <c r="DB458" s="68"/>
      <c r="DC458" s="56"/>
      <c r="DD458" s="13"/>
      <c r="DE458" s="13"/>
      <c r="DF458" s="13"/>
      <c r="DG458" s="13"/>
      <c r="DH458" s="47"/>
      <c r="DI458" s="60"/>
      <c r="DJ458" s="64"/>
      <c r="DK458" s="301"/>
      <c r="DL458" s="301"/>
      <c r="DM458" s="302"/>
      <c r="DN458" s="67" t="s">
        <v>187</v>
      </c>
      <c r="DO458" s="15" t="s">
        <v>188</v>
      </c>
      <c r="DP458" s="15" t="s">
        <v>934</v>
      </c>
      <c r="DQ458" s="15" t="s">
        <v>3754</v>
      </c>
      <c r="DR458" s="2"/>
    </row>
    <row r="459" spans="2:122">
      <c r="B459" s="299">
        <v>9731</v>
      </c>
      <c r="C459" s="9" t="s">
        <v>1007</v>
      </c>
      <c r="D459" s="9" t="s">
        <v>1029</v>
      </c>
      <c r="E459" s="8">
        <v>2000</v>
      </c>
      <c r="F459" s="9" t="s">
        <v>3648</v>
      </c>
      <c r="G459" s="22" t="s">
        <v>2609</v>
      </c>
      <c r="H459" s="304"/>
      <c r="I459" s="305"/>
      <c r="J459" s="68" t="s">
        <v>1099</v>
      </c>
      <c r="K459" s="69" t="s">
        <v>1011</v>
      </c>
      <c r="L459" s="37" t="s">
        <v>3606</v>
      </c>
      <c r="M459" s="138">
        <v>4</v>
      </c>
      <c r="N459" s="10"/>
      <c r="O459" s="207">
        <v>225.9</v>
      </c>
      <c r="P459" s="207">
        <v>79.3</v>
      </c>
      <c r="Q459" s="207">
        <v>72.7</v>
      </c>
      <c r="R459" s="207">
        <v>138.5</v>
      </c>
      <c r="S459" s="207"/>
      <c r="T459" s="207"/>
      <c r="U459" s="207">
        <v>7.3</v>
      </c>
      <c r="V459" s="207"/>
      <c r="W459" s="207"/>
      <c r="X459" s="207">
        <v>40.5</v>
      </c>
      <c r="Y459" s="116"/>
      <c r="Z459" s="207"/>
      <c r="AA459" s="207"/>
      <c r="AB459" s="207"/>
      <c r="AC459" s="10">
        <v>4466</v>
      </c>
      <c r="AD459" s="10">
        <v>6300</v>
      </c>
      <c r="AE459" s="10"/>
      <c r="AF459" s="27">
        <v>7500</v>
      </c>
      <c r="AG459" s="39" t="s">
        <v>184</v>
      </c>
      <c r="AH459" s="205">
        <v>4.5999999999999996</v>
      </c>
      <c r="AI459" s="11">
        <v>220</v>
      </c>
      <c r="AJ459" s="11">
        <v>4500</v>
      </c>
      <c r="AK459" s="11">
        <v>290</v>
      </c>
      <c r="AL459" s="11">
        <v>3250</v>
      </c>
      <c r="AM459" s="11"/>
      <c r="AN459" s="11"/>
      <c r="AO459" s="11"/>
      <c r="AP459" s="14" t="s">
        <v>146</v>
      </c>
      <c r="AQ459" s="49" t="s">
        <v>97</v>
      </c>
      <c r="AR459" s="40" t="s">
        <v>92</v>
      </c>
      <c r="AS459" s="301" t="s">
        <v>93</v>
      </c>
      <c r="AT459" s="12">
        <v>25</v>
      </c>
      <c r="AU459" s="12">
        <v>16</v>
      </c>
      <c r="AV459" s="12" t="s">
        <v>3852</v>
      </c>
      <c r="AW459" s="30" t="s">
        <v>3937</v>
      </c>
      <c r="AX459" s="12"/>
      <c r="AY459" s="12"/>
      <c r="AZ459" s="12"/>
      <c r="BA459" s="12"/>
      <c r="BB459" s="12"/>
      <c r="BC459" s="12"/>
      <c r="BD459" s="209">
        <v>40.799999999999997</v>
      </c>
      <c r="BE459" s="210">
        <v>61</v>
      </c>
      <c r="BF459" s="210">
        <v>40.9</v>
      </c>
      <c r="BG459" s="210">
        <v>63.8</v>
      </c>
      <c r="BH459" s="210">
        <v>37.799999999999997</v>
      </c>
      <c r="BI459" s="210">
        <v>63.2</v>
      </c>
      <c r="BJ459" s="210">
        <v>32.200000000000003</v>
      </c>
      <c r="BK459" s="211"/>
      <c r="BL459" s="36"/>
      <c r="BM459" s="8"/>
      <c r="BN459" s="8"/>
      <c r="BO459" s="8"/>
      <c r="BP459" s="334" t="s">
        <v>3324</v>
      </c>
      <c r="BQ459" s="300" t="s">
        <v>2541</v>
      </c>
      <c r="BR459" s="300" t="s">
        <v>2817</v>
      </c>
      <c r="BS459" s="300"/>
      <c r="BT459" s="349" t="s">
        <v>2995</v>
      </c>
      <c r="BU459" s="337"/>
      <c r="BV459" s="337"/>
      <c r="BW459" s="337"/>
      <c r="BX459" s="337"/>
      <c r="BY459" s="338"/>
      <c r="BZ459" s="338" t="s">
        <v>2460</v>
      </c>
      <c r="CA459" s="338" t="s">
        <v>2461</v>
      </c>
      <c r="CB459" s="348"/>
      <c r="CC459" s="339"/>
      <c r="CD459" s="339"/>
      <c r="CE459" s="339"/>
      <c r="CF459" s="339"/>
      <c r="CG459" s="339"/>
      <c r="CH459" s="347"/>
      <c r="CI459" s="340"/>
      <c r="CJ459" s="340"/>
      <c r="CK459" s="340"/>
      <c r="CL459" s="340"/>
      <c r="CM459" s="340"/>
      <c r="CN459" s="340"/>
      <c r="CO459" s="340"/>
      <c r="CP459" s="340"/>
      <c r="CQ459" s="52" t="s">
        <v>1049</v>
      </c>
      <c r="CR459" s="9" t="s">
        <v>921</v>
      </c>
      <c r="CS459" s="9" t="s">
        <v>1056</v>
      </c>
      <c r="CT459" s="22"/>
      <c r="CU459" s="54"/>
      <c r="CV459" s="68"/>
      <c r="CW459" s="68"/>
      <c r="CX459" s="68"/>
      <c r="CY459" s="68"/>
      <c r="CZ459" s="68"/>
      <c r="DA459" s="68"/>
      <c r="DB459" s="68"/>
      <c r="DC459" s="56"/>
      <c r="DD459" s="13"/>
      <c r="DE459" s="13"/>
      <c r="DF459" s="13"/>
      <c r="DG459" s="13"/>
      <c r="DH459" s="47"/>
      <c r="DI459" s="60"/>
      <c r="DJ459" s="64"/>
      <c r="DK459" s="301"/>
      <c r="DL459" s="301"/>
      <c r="DM459" s="302"/>
      <c r="DN459" s="67" t="s">
        <v>187</v>
      </c>
      <c r="DO459" s="15" t="s">
        <v>188</v>
      </c>
      <c r="DP459" s="15" t="s">
        <v>934</v>
      </c>
      <c r="DQ459" s="15" t="s">
        <v>3754</v>
      </c>
      <c r="DR459" s="2"/>
    </row>
    <row r="460" spans="2:122">
      <c r="B460" s="299">
        <v>9733</v>
      </c>
      <c r="C460" s="9" t="s">
        <v>1007</v>
      </c>
      <c r="D460" s="9" t="s">
        <v>1029</v>
      </c>
      <c r="E460" s="8">
        <v>2000</v>
      </c>
      <c r="F460" s="9" t="s">
        <v>3648</v>
      </c>
      <c r="G460" s="22" t="s">
        <v>2610</v>
      </c>
      <c r="H460" s="304"/>
      <c r="I460" s="305"/>
      <c r="J460" s="68" t="s">
        <v>1100</v>
      </c>
      <c r="K460" s="69" t="s">
        <v>1011</v>
      </c>
      <c r="L460" s="37" t="s">
        <v>3606</v>
      </c>
      <c r="M460" s="138">
        <v>4</v>
      </c>
      <c r="N460" s="10"/>
      <c r="O460" s="207">
        <v>244.4</v>
      </c>
      <c r="P460" s="207">
        <v>79.3</v>
      </c>
      <c r="Q460" s="207">
        <v>72.7</v>
      </c>
      <c r="R460" s="207">
        <v>157.1</v>
      </c>
      <c r="S460" s="207"/>
      <c r="T460" s="207"/>
      <c r="U460" s="207">
        <v>7.3</v>
      </c>
      <c r="V460" s="207"/>
      <c r="W460" s="207"/>
      <c r="X460" s="207">
        <v>40.5</v>
      </c>
      <c r="Y460" s="116"/>
      <c r="Z460" s="207"/>
      <c r="AA460" s="207"/>
      <c r="AB460" s="207"/>
      <c r="AC460" s="10">
        <v>4459</v>
      </c>
      <c r="AD460" s="10">
        <v>6050</v>
      </c>
      <c r="AE460" s="10">
        <v>1655</v>
      </c>
      <c r="AF460" s="27">
        <v>7500</v>
      </c>
      <c r="AG460" s="39" t="s">
        <v>184</v>
      </c>
      <c r="AH460" s="205">
        <v>4.5999999999999996</v>
      </c>
      <c r="AI460" s="11">
        <v>220</v>
      </c>
      <c r="AJ460" s="11">
        <v>4500</v>
      </c>
      <c r="AK460" s="11">
        <v>290</v>
      </c>
      <c r="AL460" s="11">
        <v>3250</v>
      </c>
      <c r="AM460" s="11"/>
      <c r="AN460" s="11"/>
      <c r="AO460" s="11"/>
      <c r="AP460" s="14" t="s">
        <v>146</v>
      </c>
      <c r="AQ460" s="49" t="s">
        <v>97</v>
      </c>
      <c r="AR460" s="40" t="s">
        <v>92</v>
      </c>
      <c r="AS460" s="301" t="s">
        <v>93</v>
      </c>
      <c r="AT460" s="12">
        <v>30</v>
      </c>
      <c r="AU460" s="12">
        <v>16</v>
      </c>
      <c r="AV460" s="12" t="s">
        <v>3852</v>
      </c>
      <c r="AW460" s="30" t="s">
        <v>3975</v>
      </c>
      <c r="AX460" s="12"/>
      <c r="AY460" s="12"/>
      <c r="AZ460" s="12"/>
      <c r="BA460" s="12"/>
      <c r="BB460" s="12"/>
      <c r="BC460" s="12"/>
      <c r="BD460" s="209">
        <v>40.799999999999997</v>
      </c>
      <c r="BE460" s="210">
        <v>61</v>
      </c>
      <c r="BF460" s="210">
        <v>40.9</v>
      </c>
      <c r="BG460" s="210">
        <v>63.8</v>
      </c>
      <c r="BH460" s="210">
        <v>37.799999999999997</v>
      </c>
      <c r="BI460" s="210">
        <v>63.2</v>
      </c>
      <c r="BJ460" s="210">
        <v>32.200000000000003</v>
      </c>
      <c r="BK460" s="211"/>
      <c r="BL460" s="36"/>
      <c r="BM460" s="8"/>
      <c r="BN460" s="8"/>
      <c r="BO460" s="8"/>
      <c r="BP460" s="334" t="s">
        <v>3325</v>
      </c>
      <c r="BQ460" s="300" t="s">
        <v>2541</v>
      </c>
      <c r="BR460" s="300" t="s">
        <v>2817</v>
      </c>
      <c r="BS460" s="300"/>
      <c r="BT460" s="349" t="s">
        <v>2995</v>
      </c>
      <c r="BU460" s="337"/>
      <c r="BV460" s="337"/>
      <c r="BW460" s="337"/>
      <c r="BX460" s="337"/>
      <c r="BY460" s="338"/>
      <c r="BZ460" s="338" t="s">
        <v>2460</v>
      </c>
      <c r="CA460" s="338" t="s">
        <v>2461</v>
      </c>
      <c r="CB460" s="348"/>
      <c r="CC460" s="339"/>
      <c r="CD460" s="339"/>
      <c r="CE460" s="339"/>
      <c r="CF460" s="339"/>
      <c r="CG460" s="339"/>
      <c r="CH460" s="347"/>
      <c r="CI460" s="340"/>
      <c r="CJ460" s="340"/>
      <c r="CK460" s="340"/>
      <c r="CL460" s="340"/>
      <c r="CM460" s="340"/>
      <c r="CN460" s="340"/>
      <c r="CO460" s="340"/>
      <c r="CP460" s="340"/>
      <c r="CQ460" s="52" t="s">
        <v>1049</v>
      </c>
      <c r="CR460" s="9" t="s">
        <v>921</v>
      </c>
      <c r="CS460" s="9" t="s">
        <v>1056</v>
      </c>
      <c r="CT460" s="22"/>
      <c r="CU460" s="54"/>
      <c r="CV460" s="68"/>
      <c r="CW460" s="68"/>
      <c r="CX460" s="68"/>
      <c r="CY460" s="68"/>
      <c r="CZ460" s="68"/>
      <c r="DA460" s="68"/>
      <c r="DB460" s="68"/>
      <c r="DC460" s="56"/>
      <c r="DD460" s="13"/>
      <c r="DE460" s="13"/>
      <c r="DF460" s="13"/>
      <c r="DG460" s="13"/>
      <c r="DH460" s="47"/>
      <c r="DI460" s="60"/>
      <c r="DJ460" s="64"/>
      <c r="DK460" s="301"/>
      <c r="DL460" s="301"/>
      <c r="DM460" s="302"/>
      <c r="DN460" s="67" t="s">
        <v>187</v>
      </c>
      <c r="DO460" s="15" t="s">
        <v>188</v>
      </c>
      <c r="DP460" s="15" t="s">
        <v>934</v>
      </c>
      <c r="DQ460" s="15" t="s">
        <v>3754</v>
      </c>
      <c r="DR460" s="2"/>
    </row>
    <row r="461" spans="2:122">
      <c r="B461" s="299">
        <v>9735</v>
      </c>
      <c r="C461" s="9" t="s">
        <v>1007</v>
      </c>
      <c r="D461" s="9" t="s">
        <v>1029</v>
      </c>
      <c r="E461" s="8">
        <v>2000</v>
      </c>
      <c r="F461" s="9" t="s">
        <v>3648</v>
      </c>
      <c r="G461" s="22" t="s">
        <v>2609</v>
      </c>
      <c r="H461" s="304"/>
      <c r="I461" s="305"/>
      <c r="J461" s="68" t="s">
        <v>1101</v>
      </c>
      <c r="K461" s="69" t="s">
        <v>1012</v>
      </c>
      <c r="L461" s="37" t="s">
        <v>3606</v>
      </c>
      <c r="M461" s="138">
        <v>4</v>
      </c>
      <c r="N461" s="10"/>
      <c r="O461" s="207">
        <v>225.9</v>
      </c>
      <c r="P461" s="207">
        <v>79.3</v>
      </c>
      <c r="Q461" s="207">
        <v>72.7</v>
      </c>
      <c r="R461" s="207">
        <v>138.5</v>
      </c>
      <c r="S461" s="207"/>
      <c r="T461" s="207"/>
      <c r="U461" s="207">
        <v>7.3</v>
      </c>
      <c r="V461" s="207"/>
      <c r="W461" s="207"/>
      <c r="X461" s="207">
        <v>40.5</v>
      </c>
      <c r="Y461" s="116"/>
      <c r="Z461" s="207"/>
      <c r="AA461" s="207"/>
      <c r="AB461" s="207"/>
      <c r="AC461" s="10">
        <v>4307</v>
      </c>
      <c r="AD461" s="10">
        <v>6050</v>
      </c>
      <c r="AE461" s="10"/>
      <c r="AF461" s="27">
        <v>7500</v>
      </c>
      <c r="AG461" s="39" t="s">
        <v>184</v>
      </c>
      <c r="AH461" s="205">
        <v>4.5999999999999996</v>
      </c>
      <c r="AI461" s="11">
        <v>220</v>
      </c>
      <c r="AJ461" s="11">
        <v>4500</v>
      </c>
      <c r="AK461" s="11">
        <v>290</v>
      </c>
      <c r="AL461" s="11">
        <v>3250</v>
      </c>
      <c r="AM461" s="11"/>
      <c r="AN461" s="11"/>
      <c r="AO461" s="11"/>
      <c r="AP461" s="14" t="s">
        <v>146</v>
      </c>
      <c r="AQ461" s="49" t="s">
        <v>97</v>
      </c>
      <c r="AR461" s="40" t="s">
        <v>92</v>
      </c>
      <c r="AS461" s="301" t="s">
        <v>93</v>
      </c>
      <c r="AT461" s="12">
        <v>25</v>
      </c>
      <c r="AU461" s="12">
        <v>16</v>
      </c>
      <c r="AV461" s="12" t="s">
        <v>3852</v>
      </c>
      <c r="AW461" s="30" t="s">
        <v>3937</v>
      </c>
      <c r="AX461" s="12"/>
      <c r="AY461" s="12"/>
      <c r="AZ461" s="12"/>
      <c r="BA461" s="12"/>
      <c r="BB461" s="12"/>
      <c r="BC461" s="12"/>
      <c r="BD461" s="209">
        <v>40.799999999999997</v>
      </c>
      <c r="BE461" s="210">
        <v>61</v>
      </c>
      <c r="BF461" s="210">
        <v>40.9</v>
      </c>
      <c r="BG461" s="210">
        <v>63.8</v>
      </c>
      <c r="BH461" s="210">
        <v>37.799999999999997</v>
      </c>
      <c r="BI461" s="210">
        <v>63.2</v>
      </c>
      <c r="BJ461" s="210">
        <v>32.200000000000003</v>
      </c>
      <c r="BK461" s="211"/>
      <c r="BL461" s="36"/>
      <c r="BM461" s="8"/>
      <c r="BN461" s="8"/>
      <c r="BO461" s="8"/>
      <c r="BP461" s="334" t="s">
        <v>3326</v>
      </c>
      <c r="BQ461" s="300" t="s">
        <v>2541</v>
      </c>
      <c r="BR461" s="300" t="s">
        <v>2817</v>
      </c>
      <c r="BS461" s="300"/>
      <c r="BT461" s="349" t="s">
        <v>2995</v>
      </c>
      <c r="BU461" s="337"/>
      <c r="BV461" s="337"/>
      <c r="BW461" s="337"/>
      <c r="BX461" s="337"/>
      <c r="BY461" s="338"/>
      <c r="BZ461" s="338" t="s">
        <v>2460</v>
      </c>
      <c r="CA461" s="338" t="s">
        <v>2461</v>
      </c>
      <c r="CB461" s="348"/>
      <c r="CC461" s="339"/>
      <c r="CD461" s="339"/>
      <c r="CE461" s="339"/>
      <c r="CF461" s="339"/>
      <c r="CG461" s="339"/>
      <c r="CH461" s="347"/>
      <c r="CI461" s="340"/>
      <c r="CJ461" s="340"/>
      <c r="CK461" s="340"/>
      <c r="CL461" s="340"/>
      <c r="CM461" s="340"/>
      <c r="CN461" s="340"/>
      <c r="CO461" s="340"/>
      <c r="CP461" s="340"/>
      <c r="CQ461" s="52" t="s">
        <v>1049</v>
      </c>
      <c r="CR461" s="9" t="s">
        <v>921</v>
      </c>
      <c r="CS461" s="9" t="s">
        <v>1056</v>
      </c>
      <c r="CT461" s="22"/>
      <c r="CU461" s="54"/>
      <c r="CV461" s="68"/>
      <c r="CW461" s="68"/>
      <c r="CX461" s="68"/>
      <c r="CY461" s="68"/>
      <c r="CZ461" s="68"/>
      <c r="DA461" s="68"/>
      <c r="DB461" s="68"/>
      <c r="DC461" s="56"/>
      <c r="DD461" s="13"/>
      <c r="DE461" s="13"/>
      <c r="DF461" s="13"/>
      <c r="DG461" s="13"/>
      <c r="DH461" s="47"/>
      <c r="DI461" s="60"/>
      <c r="DJ461" s="64"/>
      <c r="DK461" s="301"/>
      <c r="DL461" s="301"/>
      <c r="DM461" s="302"/>
      <c r="DN461" s="67" t="s">
        <v>187</v>
      </c>
      <c r="DO461" s="15" t="s">
        <v>188</v>
      </c>
      <c r="DP461" s="15" t="s">
        <v>934</v>
      </c>
      <c r="DQ461" s="15" t="s">
        <v>3754</v>
      </c>
      <c r="DR461" s="2"/>
    </row>
    <row r="462" spans="2:122">
      <c r="B462" s="299">
        <v>9738</v>
      </c>
      <c r="C462" s="9" t="s">
        <v>1007</v>
      </c>
      <c r="D462" s="9" t="s">
        <v>1029</v>
      </c>
      <c r="E462" s="8">
        <v>2000</v>
      </c>
      <c r="F462" s="9" t="s">
        <v>3648</v>
      </c>
      <c r="G462" s="22" t="s">
        <v>2621</v>
      </c>
      <c r="H462" s="304"/>
      <c r="I462" s="305"/>
      <c r="J462" s="68" t="s">
        <v>1102</v>
      </c>
      <c r="K462" s="69" t="s">
        <v>1011</v>
      </c>
      <c r="L462" s="37" t="s">
        <v>3606</v>
      </c>
      <c r="M462" s="138">
        <v>4</v>
      </c>
      <c r="N462" s="10"/>
      <c r="O462" s="207">
        <v>244.4</v>
      </c>
      <c r="P462" s="207">
        <v>79.5</v>
      </c>
      <c r="Q462" s="207">
        <v>75.5</v>
      </c>
      <c r="R462" s="207">
        <v>157.4</v>
      </c>
      <c r="S462" s="207"/>
      <c r="T462" s="207"/>
      <c r="U462" s="207">
        <v>7.3</v>
      </c>
      <c r="V462" s="207"/>
      <c r="W462" s="207"/>
      <c r="X462" s="207">
        <v>40.5</v>
      </c>
      <c r="Y462" s="116"/>
      <c r="Z462" s="207"/>
      <c r="AA462" s="207"/>
      <c r="AB462" s="207"/>
      <c r="AC462" s="10">
        <v>4734</v>
      </c>
      <c r="AD462" s="10">
        <v>6250</v>
      </c>
      <c r="AE462" s="10">
        <v>1525</v>
      </c>
      <c r="AF462" s="27">
        <v>7500</v>
      </c>
      <c r="AG462" s="39" t="s">
        <v>184</v>
      </c>
      <c r="AH462" s="205">
        <v>4.5999999999999996</v>
      </c>
      <c r="AI462" s="11">
        <v>220</v>
      </c>
      <c r="AJ462" s="11">
        <v>4500</v>
      </c>
      <c r="AK462" s="11">
        <v>290</v>
      </c>
      <c r="AL462" s="11">
        <v>3250</v>
      </c>
      <c r="AM462" s="11"/>
      <c r="AN462" s="11"/>
      <c r="AO462" s="11"/>
      <c r="AP462" s="14" t="s">
        <v>133</v>
      </c>
      <c r="AQ462" s="49" t="s">
        <v>97</v>
      </c>
      <c r="AR462" s="40" t="s">
        <v>92</v>
      </c>
      <c r="AS462" s="301" t="s">
        <v>93</v>
      </c>
      <c r="AT462" s="12">
        <v>30</v>
      </c>
      <c r="AU462" s="12">
        <v>14</v>
      </c>
      <c r="AV462" s="12" t="s">
        <v>3815</v>
      </c>
      <c r="AW462" s="30" t="s">
        <v>3976</v>
      </c>
      <c r="AX462" s="12"/>
      <c r="AY462" s="12"/>
      <c r="AZ462" s="12"/>
      <c r="BA462" s="12"/>
      <c r="BB462" s="12"/>
      <c r="BC462" s="12"/>
      <c r="BD462" s="209">
        <v>40.799999999999997</v>
      </c>
      <c r="BE462" s="210">
        <v>61</v>
      </c>
      <c r="BF462" s="210">
        <v>40.9</v>
      </c>
      <c r="BG462" s="210">
        <v>63.8</v>
      </c>
      <c r="BH462" s="210">
        <v>37.799999999999997</v>
      </c>
      <c r="BI462" s="210">
        <v>63.2</v>
      </c>
      <c r="BJ462" s="210">
        <v>32.200000000000003</v>
      </c>
      <c r="BK462" s="211"/>
      <c r="BL462" s="36"/>
      <c r="BM462" s="8"/>
      <c r="BN462" s="8"/>
      <c r="BO462" s="8"/>
      <c r="BP462" s="334" t="s">
        <v>3327</v>
      </c>
      <c r="BQ462" s="300" t="s">
        <v>2541</v>
      </c>
      <c r="BR462" s="300" t="s">
        <v>2817</v>
      </c>
      <c r="BS462" s="300"/>
      <c r="BT462" s="349" t="s">
        <v>2995</v>
      </c>
      <c r="BU462" s="337"/>
      <c r="BV462" s="337"/>
      <c r="BW462" s="337"/>
      <c r="BX462" s="337"/>
      <c r="BY462" s="338"/>
      <c r="BZ462" s="338" t="s">
        <v>2460</v>
      </c>
      <c r="CA462" s="338" t="s">
        <v>2461</v>
      </c>
      <c r="CB462" s="348"/>
      <c r="CC462" s="339"/>
      <c r="CD462" s="339"/>
      <c r="CE462" s="339"/>
      <c r="CF462" s="339"/>
      <c r="CG462" s="339"/>
      <c r="CH462" s="347"/>
      <c r="CI462" s="340"/>
      <c r="CJ462" s="340"/>
      <c r="CK462" s="340"/>
      <c r="CL462" s="340"/>
      <c r="CM462" s="340"/>
      <c r="CN462" s="340"/>
      <c r="CO462" s="340"/>
      <c r="CP462" s="340"/>
      <c r="CQ462" s="52" t="s">
        <v>1049</v>
      </c>
      <c r="CR462" s="9" t="s">
        <v>1020</v>
      </c>
      <c r="CS462" s="9" t="s">
        <v>1056</v>
      </c>
      <c r="CT462" s="22"/>
      <c r="CU462" s="54"/>
      <c r="CV462" s="68"/>
      <c r="CW462" s="68"/>
      <c r="CX462" s="68"/>
      <c r="CY462" s="68"/>
      <c r="CZ462" s="68"/>
      <c r="DA462" s="68"/>
      <c r="DB462" s="68"/>
      <c r="DC462" s="56"/>
      <c r="DD462" s="13"/>
      <c r="DE462" s="13"/>
      <c r="DF462" s="13"/>
      <c r="DG462" s="13"/>
      <c r="DH462" s="47"/>
      <c r="DI462" s="60"/>
      <c r="DJ462" s="64"/>
      <c r="DK462" s="301"/>
      <c r="DL462" s="301"/>
      <c r="DM462" s="302"/>
      <c r="DN462" s="67" t="s">
        <v>187</v>
      </c>
      <c r="DO462" s="15" t="s">
        <v>188</v>
      </c>
      <c r="DP462" s="15" t="s">
        <v>934</v>
      </c>
      <c r="DQ462" s="15" t="s">
        <v>3754</v>
      </c>
      <c r="DR462" s="2"/>
    </row>
    <row r="463" spans="2:122">
      <c r="B463" s="299">
        <v>9739</v>
      </c>
      <c r="C463" s="9" t="s">
        <v>1007</v>
      </c>
      <c r="D463" s="9" t="s">
        <v>1029</v>
      </c>
      <c r="E463" s="8">
        <v>2000</v>
      </c>
      <c r="F463" s="9" t="s">
        <v>3648</v>
      </c>
      <c r="G463" s="22" t="s">
        <v>2620</v>
      </c>
      <c r="H463" s="304"/>
      <c r="I463" s="305"/>
      <c r="J463" s="68" t="s">
        <v>1103</v>
      </c>
      <c r="K463" s="69" t="s">
        <v>1012</v>
      </c>
      <c r="L463" s="37" t="s">
        <v>3606</v>
      </c>
      <c r="M463" s="138">
        <v>4</v>
      </c>
      <c r="N463" s="10"/>
      <c r="O463" s="207">
        <v>225.8</v>
      </c>
      <c r="P463" s="207">
        <v>79.5</v>
      </c>
      <c r="Q463" s="207">
        <v>75.5</v>
      </c>
      <c r="R463" s="207">
        <v>138.80000000000001</v>
      </c>
      <c r="S463" s="207"/>
      <c r="T463" s="207"/>
      <c r="U463" s="207">
        <v>7.3</v>
      </c>
      <c r="V463" s="207"/>
      <c r="W463" s="207"/>
      <c r="X463" s="207">
        <v>40.5</v>
      </c>
      <c r="Y463" s="116"/>
      <c r="Z463" s="207"/>
      <c r="AA463" s="207"/>
      <c r="AB463" s="207"/>
      <c r="AC463" s="10">
        <v>4636</v>
      </c>
      <c r="AD463" s="10">
        <v>6250</v>
      </c>
      <c r="AE463" s="10"/>
      <c r="AF463" s="27">
        <v>7500</v>
      </c>
      <c r="AG463" s="39" t="s">
        <v>184</v>
      </c>
      <c r="AH463" s="205">
        <v>4.5999999999999996</v>
      </c>
      <c r="AI463" s="11">
        <v>220</v>
      </c>
      <c r="AJ463" s="11">
        <v>4500</v>
      </c>
      <c r="AK463" s="11">
        <v>290</v>
      </c>
      <c r="AL463" s="11">
        <v>3250</v>
      </c>
      <c r="AM463" s="11"/>
      <c r="AN463" s="11"/>
      <c r="AO463" s="11"/>
      <c r="AP463" s="14" t="s">
        <v>133</v>
      </c>
      <c r="AQ463" s="49" t="s">
        <v>97</v>
      </c>
      <c r="AR463" s="40" t="s">
        <v>92</v>
      </c>
      <c r="AS463" s="301" t="s">
        <v>93</v>
      </c>
      <c r="AT463" s="12">
        <v>25</v>
      </c>
      <c r="AU463" s="12">
        <v>14</v>
      </c>
      <c r="AV463" s="12" t="s">
        <v>3815</v>
      </c>
      <c r="AW463" s="30" t="s">
        <v>3939</v>
      </c>
      <c r="AX463" s="12"/>
      <c r="AY463" s="12"/>
      <c r="AZ463" s="12"/>
      <c r="BA463" s="12"/>
      <c r="BB463" s="12"/>
      <c r="BC463" s="12"/>
      <c r="BD463" s="209">
        <v>40.799999999999997</v>
      </c>
      <c r="BE463" s="210">
        <v>61</v>
      </c>
      <c r="BF463" s="210">
        <v>40.9</v>
      </c>
      <c r="BG463" s="210">
        <v>63.8</v>
      </c>
      <c r="BH463" s="210">
        <v>37.799999999999997</v>
      </c>
      <c r="BI463" s="210">
        <v>63.2</v>
      </c>
      <c r="BJ463" s="210">
        <v>32.200000000000003</v>
      </c>
      <c r="BK463" s="211"/>
      <c r="BL463" s="36"/>
      <c r="BM463" s="8"/>
      <c r="BN463" s="8"/>
      <c r="BO463" s="8"/>
      <c r="BP463" s="334" t="s">
        <v>3328</v>
      </c>
      <c r="BQ463" s="300" t="s">
        <v>2541</v>
      </c>
      <c r="BR463" s="300" t="s">
        <v>2817</v>
      </c>
      <c r="BS463" s="300"/>
      <c r="BT463" s="349" t="s">
        <v>2995</v>
      </c>
      <c r="BU463" s="337"/>
      <c r="BV463" s="337"/>
      <c r="BW463" s="337"/>
      <c r="BX463" s="337"/>
      <c r="BY463" s="338"/>
      <c r="BZ463" s="338" t="s">
        <v>2460</v>
      </c>
      <c r="CA463" s="338" t="s">
        <v>2461</v>
      </c>
      <c r="CB463" s="348"/>
      <c r="CC463" s="339"/>
      <c r="CD463" s="339"/>
      <c r="CE463" s="339"/>
      <c r="CF463" s="339"/>
      <c r="CG463" s="339"/>
      <c r="CH463" s="347"/>
      <c r="CI463" s="340"/>
      <c r="CJ463" s="340"/>
      <c r="CK463" s="340"/>
      <c r="CL463" s="340"/>
      <c r="CM463" s="340"/>
      <c r="CN463" s="340"/>
      <c r="CO463" s="340"/>
      <c r="CP463" s="340"/>
      <c r="CQ463" s="52" t="s">
        <v>1049</v>
      </c>
      <c r="CR463" s="9" t="s">
        <v>1020</v>
      </c>
      <c r="CS463" s="9" t="s">
        <v>1056</v>
      </c>
      <c r="CT463" s="22"/>
      <c r="CU463" s="54"/>
      <c r="CV463" s="68"/>
      <c r="CW463" s="68"/>
      <c r="CX463" s="68"/>
      <c r="CY463" s="68"/>
      <c r="CZ463" s="68"/>
      <c r="DA463" s="68"/>
      <c r="DB463" s="68"/>
      <c r="DC463" s="56"/>
      <c r="DD463" s="13"/>
      <c r="DE463" s="13"/>
      <c r="DF463" s="13"/>
      <c r="DG463" s="13"/>
      <c r="DH463" s="47"/>
      <c r="DI463" s="60"/>
      <c r="DJ463" s="64"/>
      <c r="DK463" s="301"/>
      <c r="DL463" s="301"/>
      <c r="DM463" s="302"/>
      <c r="DN463" s="67" t="s">
        <v>187</v>
      </c>
      <c r="DO463" s="15" t="s">
        <v>188</v>
      </c>
      <c r="DP463" s="15" t="s">
        <v>934</v>
      </c>
      <c r="DQ463" s="15" t="s">
        <v>3754</v>
      </c>
      <c r="DR463" s="2"/>
    </row>
    <row r="464" spans="2:122">
      <c r="B464" s="299">
        <v>9737</v>
      </c>
      <c r="C464" s="9" t="s">
        <v>1007</v>
      </c>
      <c r="D464" s="9" t="s">
        <v>1029</v>
      </c>
      <c r="E464" s="8">
        <v>2000</v>
      </c>
      <c r="F464" s="9" t="s">
        <v>3648</v>
      </c>
      <c r="G464" s="22" t="s">
        <v>2620</v>
      </c>
      <c r="H464" s="304"/>
      <c r="I464" s="305"/>
      <c r="J464" s="68" t="s">
        <v>1104</v>
      </c>
      <c r="K464" s="69" t="s">
        <v>1012</v>
      </c>
      <c r="L464" s="37" t="s">
        <v>3606</v>
      </c>
      <c r="M464" s="138">
        <v>4</v>
      </c>
      <c r="N464" s="10"/>
      <c r="O464" s="207">
        <v>225.8</v>
      </c>
      <c r="P464" s="207">
        <v>79.5</v>
      </c>
      <c r="Q464" s="207">
        <v>75.5</v>
      </c>
      <c r="R464" s="207">
        <v>138.80000000000001</v>
      </c>
      <c r="S464" s="207"/>
      <c r="T464" s="207"/>
      <c r="U464" s="207">
        <v>7.3</v>
      </c>
      <c r="V464" s="207"/>
      <c r="W464" s="207"/>
      <c r="X464" s="207">
        <v>40.5</v>
      </c>
      <c r="Y464" s="116"/>
      <c r="Z464" s="207"/>
      <c r="AA464" s="207"/>
      <c r="AB464" s="207"/>
      <c r="AC464" s="10">
        <v>4611</v>
      </c>
      <c r="AD464" s="10">
        <v>6250</v>
      </c>
      <c r="AE464" s="10"/>
      <c r="AF464" s="27">
        <v>7500</v>
      </c>
      <c r="AG464" s="39" t="s">
        <v>184</v>
      </c>
      <c r="AH464" s="205">
        <v>4.5999999999999996</v>
      </c>
      <c r="AI464" s="11">
        <v>220</v>
      </c>
      <c r="AJ464" s="11">
        <v>4500</v>
      </c>
      <c r="AK464" s="11">
        <v>290</v>
      </c>
      <c r="AL464" s="11">
        <v>3250</v>
      </c>
      <c r="AM464" s="11"/>
      <c r="AN464" s="11"/>
      <c r="AO464" s="11"/>
      <c r="AP464" s="14" t="s">
        <v>133</v>
      </c>
      <c r="AQ464" s="49" t="s">
        <v>97</v>
      </c>
      <c r="AR464" s="40" t="s">
        <v>92</v>
      </c>
      <c r="AS464" s="301" t="s">
        <v>93</v>
      </c>
      <c r="AT464" s="12">
        <v>25</v>
      </c>
      <c r="AU464" s="12">
        <v>14</v>
      </c>
      <c r="AV464" s="12" t="s">
        <v>3815</v>
      </c>
      <c r="AW464" s="30" t="s">
        <v>3939</v>
      </c>
      <c r="AX464" s="12"/>
      <c r="AY464" s="12"/>
      <c r="AZ464" s="12"/>
      <c r="BA464" s="12"/>
      <c r="BB464" s="12"/>
      <c r="BC464" s="12"/>
      <c r="BD464" s="209">
        <v>40.799999999999997</v>
      </c>
      <c r="BE464" s="210">
        <v>61</v>
      </c>
      <c r="BF464" s="210">
        <v>40.9</v>
      </c>
      <c r="BG464" s="210">
        <v>63.8</v>
      </c>
      <c r="BH464" s="210">
        <v>37.799999999999997</v>
      </c>
      <c r="BI464" s="210">
        <v>63.2</v>
      </c>
      <c r="BJ464" s="210">
        <v>32.200000000000003</v>
      </c>
      <c r="BK464" s="211"/>
      <c r="BL464" s="36"/>
      <c r="BM464" s="8"/>
      <c r="BN464" s="8"/>
      <c r="BO464" s="8"/>
      <c r="BP464" s="334" t="s">
        <v>3329</v>
      </c>
      <c r="BQ464" s="300" t="s">
        <v>2541</v>
      </c>
      <c r="BR464" s="300" t="s">
        <v>2817</v>
      </c>
      <c r="BS464" s="300"/>
      <c r="BT464" s="349" t="s">
        <v>2995</v>
      </c>
      <c r="BU464" s="337"/>
      <c r="BV464" s="337"/>
      <c r="BW464" s="337"/>
      <c r="BX464" s="337"/>
      <c r="BY464" s="338"/>
      <c r="BZ464" s="338" t="s">
        <v>2460</v>
      </c>
      <c r="CA464" s="338" t="s">
        <v>2461</v>
      </c>
      <c r="CB464" s="348"/>
      <c r="CC464" s="339"/>
      <c r="CD464" s="339"/>
      <c r="CE464" s="339"/>
      <c r="CF464" s="339"/>
      <c r="CG464" s="339"/>
      <c r="CH464" s="347"/>
      <c r="CI464" s="340"/>
      <c r="CJ464" s="340"/>
      <c r="CK464" s="340"/>
      <c r="CL464" s="340"/>
      <c r="CM464" s="340"/>
      <c r="CN464" s="340"/>
      <c r="CO464" s="340"/>
      <c r="CP464" s="340"/>
      <c r="CQ464" s="52" t="s">
        <v>1049</v>
      </c>
      <c r="CR464" s="9" t="s">
        <v>1020</v>
      </c>
      <c r="CS464" s="9" t="s">
        <v>1056</v>
      </c>
      <c r="CT464" s="22"/>
      <c r="CU464" s="54"/>
      <c r="CV464" s="68"/>
      <c r="CW464" s="68"/>
      <c r="CX464" s="68"/>
      <c r="CY464" s="68"/>
      <c r="CZ464" s="68"/>
      <c r="DA464" s="68"/>
      <c r="DB464" s="68"/>
      <c r="DC464" s="56"/>
      <c r="DD464" s="13"/>
      <c r="DE464" s="13"/>
      <c r="DF464" s="13"/>
      <c r="DG464" s="13"/>
      <c r="DH464" s="47"/>
      <c r="DI464" s="60"/>
      <c r="DJ464" s="64"/>
      <c r="DK464" s="301"/>
      <c r="DL464" s="301"/>
      <c r="DM464" s="302"/>
      <c r="DN464" s="67" t="s">
        <v>187</v>
      </c>
      <c r="DO464" s="15" t="s">
        <v>188</v>
      </c>
      <c r="DP464" s="15" t="s">
        <v>934</v>
      </c>
      <c r="DQ464" s="15" t="s">
        <v>3754</v>
      </c>
      <c r="DR464" s="2"/>
    </row>
    <row r="465" spans="2:122">
      <c r="B465" s="299">
        <v>896</v>
      </c>
      <c r="C465" s="9" t="s">
        <v>1007</v>
      </c>
      <c r="D465" s="9" t="s">
        <v>1029</v>
      </c>
      <c r="E465" s="8">
        <v>2000</v>
      </c>
      <c r="F465" s="9" t="s">
        <v>3655</v>
      </c>
      <c r="G465" s="22" t="s">
        <v>2628</v>
      </c>
      <c r="H465" s="304"/>
      <c r="I465" s="305"/>
      <c r="J465" s="68"/>
      <c r="K465" s="69"/>
      <c r="L465" s="37" t="s">
        <v>3606</v>
      </c>
      <c r="M465" s="138">
        <v>4</v>
      </c>
      <c r="N465" s="10"/>
      <c r="O465" s="207">
        <v>225.9</v>
      </c>
      <c r="P465" s="207">
        <v>79.3</v>
      </c>
      <c r="Q465" s="207">
        <v>72.7</v>
      </c>
      <c r="R465" s="207">
        <v>138.5</v>
      </c>
      <c r="S465" s="207"/>
      <c r="T465" s="207"/>
      <c r="U465" s="207">
        <v>7.3</v>
      </c>
      <c r="V465" s="207"/>
      <c r="W465" s="207"/>
      <c r="X465" s="207">
        <v>40.5</v>
      </c>
      <c r="Y465" s="116"/>
      <c r="Z465" s="207"/>
      <c r="AA465" s="207"/>
      <c r="AB465" s="207"/>
      <c r="AC465" s="10">
        <v>4480</v>
      </c>
      <c r="AD465" s="10">
        <v>6300</v>
      </c>
      <c r="AE465" s="10"/>
      <c r="AF465" s="27"/>
      <c r="AG465" s="39" t="s">
        <v>184</v>
      </c>
      <c r="AH465" s="205">
        <v>5.4</v>
      </c>
      <c r="AI465" s="11">
        <v>260</v>
      </c>
      <c r="AJ465" s="11">
        <v>4500</v>
      </c>
      <c r="AK465" s="11">
        <v>350</v>
      </c>
      <c r="AL465" s="11">
        <v>2500</v>
      </c>
      <c r="AM465" s="11"/>
      <c r="AN465" s="11"/>
      <c r="AO465" s="11"/>
      <c r="AP465" s="14" t="s">
        <v>146</v>
      </c>
      <c r="AQ465" s="49" t="s">
        <v>97</v>
      </c>
      <c r="AR465" s="40" t="s">
        <v>92</v>
      </c>
      <c r="AS465" s="301" t="s">
        <v>93</v>
      </c>
      <c r="AT465" s="12">
        <v>25</v>
      </c>
      <c r="AU465" s="12">
        <v>15</v>
      </c>
      <c r="AV465" s="12" t="s">
        <v>3814</v>
      </c>
      <c r="AW465" s="30" t="s">
        <v>3940</v>
      </c>
      <c r="AX465" s="12"/>
      <c r="AY465" s="12"/>
      <c r="AZ465" s="12"/>
      <c r="BA465" s="12"/>
      <c r="BB465" s="12"/>
      <c r="BC465" s="12"/>
      <c r="BD465" s="209">
        <v>40.799999999999997</v>
      </c>
      <c r="BE465" s="210">
        <v>61</v>
      </c>
      <c r="BF465" s="210">
        <v>40.9</v>
      </c>
      <c r="BG465" s="210">
        <v>63.8</v>
      </c>
      <c r="BH465" s="210">
        <v>37.799999999999997</v>
      </c>
      <c r="BI465" s="210">
        <v>63.2</v>
      </c>
      <c r="BJ465" s="210">
        <v>32.200000000000003</v>
      </c>
      <c r="BK465" s="211"/>
      <c r="BL465" s="36"/>
      <c r="BM465" s="8"/>
      <c r="BN465" s="8"/>
      <c r="BO465" s="8"/>
      <c r="BP465" s="334" t="s">
        <v>3330</v>
      </c>
      <c r="BQ465" s="300" t="s">
        <v>2541</v>
      </c>
      <c r="BR465" s="300" t="s">
        <v>2817</v>
      </c>
      <c r="BS465" s="300"/>
      <c r="BT465" s="349" t="s">
        <v>2995</v>
      </c>
      <c r="BU465" s="337"/>
      <c r="BV465" s="337"/>
      <c r="BW465" s="337"/>
      <c r="BX465" s="337"/>
      <c r="BY465" s="338"/>
      <c r="BZ465" s="338" t="s">
        <v>2460</v>
      </c>
      <c r="CA465" s="338" t="s">
        <v>2461</v>
      </c>
      <c r="CB465" s="348"/>
      <c r="CC465" s="339"/>
      <c r="CD465" s="339"/>
      <c r="CE465" s="339"/>
      <c r="CF465" s="339"/>
      <c r="CG465" s="339"/>
      <c r="CH465" s="347"/>
      <c r="CI465" s="340"/>
      <c r="CJ465" s="340"/>
      <c r="CK465" s="340"/>
      <c r="CL465" s="340"/>
      <c r="CM465" s="340"/>
      <c r="CN465" s="340"/>
      <c r="CO465" s="340"/>
      <c r="CP465" s="340"/>
      <c r="CQ465" s="52" t="s">
        <v>1105</v>
      </c>
      <c r="CR465" s="9" t="s">
        <v>1010</v>
      </c>
      <c r="CS465" s="9" t="s">
        <v>1056</v>
      </c>
      <c r="CT465" s="22"/>
      <c r="CU465" s="54"/>
      <c r="CV465" s="68"/>
      <c r="CW465" s="68"/>
      <c r="CX465" s="68"/>
      <c r="CY465" s="68"/>
      <c r="CZ465" s="68"/>
      <c r="DA465" s="68"/>
      <c r="DB465" s="68"/>
      <c r="DC465" s="56"/>
      <c r="DD465" s="13"/>
      <c r="DE465" s="13"/>
      <c r="DF465" s="13"/>
      <c r="DG465" s="13"/>
      <c r="DH465" s="47"/>
      <c r="DI465" s="60"/>
      <c r="DJ465" s="64"/>
      <c r="DK465" s="301"/>
      <c r="DL465" s="301"/>
      <c r="DM465" s="302"/>
      <c r="DN465" s="67" t="s">
        <v>187</v>
      </c>
      <c r="DO465" s="15" t="s">
        <v>188</v>
      </c>
      <c r="DP465" s="15" t="s">
        <v>934</v>
      </c>
      <c r="DQ465" s="15" t="s">
        <v>3754</v>
      </c>
      <c r="DR465" s="2"/>
    </row>
    <row r="466" spans="2:122">
      <c r="B466" s="299">
        <v>1654</v>
      </c>
      <c r="C466" s="9" t="s">
        <v>1007</v>
      </c>
      <c r="D466" s="237" t="s">
        <v>1029</v>
      </c>
      <c r="E466" s="8">
        <v>2000</v>
      </c>
      <c r="F466" s="237" t="s">
        <v>3661</v>
      </c>
      <c r="G466" s="238" t="s">
        <v>2658</v>
      </c>
      <c r="H466" s="304"/>
      <c r="I466" s="305"/>
      <c r="J466" s="68" t="s">
        <v>1106</v>
      </c>
      <c r="K466" s="69" t="s">
        <v>1107</v>
      </c>
      <c r="L466" s="37" t="s">
        <v>3607</v>
      </c>
      <c r="M466" s="138">
        <v>2</v>
      </c>
      <c r="N466" s="10"/>
      <c r="O466" s="207">
        <v>208</v>
      </c>
      <c r="P466" s="207">
        <v>79.099999999999994</v>
      </c>
      <c r="Q466" s="207">
        <v>70.900000000000006</v>
      </c>
      <c r="R466" s="207">
        <v>119.8</v>
      </c>
      <c r="S466" s="207"/>
      <c r="T466" s="207"/>
      <c r="U466" s="207"/>
      <c r="V466" s="207"/>
      <c r="W466" s="207"/>
      <c r="X466" s="207">
        <v>44.3</v>
      </c>
      <c r="Y466" s="116"/>
      <c r="Z466" s="207"/>
      <c r="AA466" s="207"/>
      <c r="AB466" s="207"/>
      <c r="AC466" s="10">
        <v>4670</v>
      </c>
      <c r="AD466" s="10"/>
      <c r="AE466" s="10"/>
      <c r="AF466" s="27"/>
      <c r="AG466" s="39" t="s">
        <v>184</v>
      </c>
      <c r="AH466" s="205">
        <v>5.4</v>
      </c>
      <c r="AI466" s="11">
        <v>360</v>
      </c>
      <c r="AJ466" s="11">
        <v>4750</v>
      </c>
      <c r="AK466" s="11">
        <v>440</v>
      </c>
      <c r="AL466" s="11">
        <v>3000</v>
      </c>
      <c r="AM466" s="11"/>
      <c r="AN466" s="11"/>
      <c r="AO466" s="11"/>
      <c r="AP466" s="14" t="s">
        <v>146</v>
      </c>
      <c r="AQ466" s="49" t="s">
        <v>97</v>
      </c>
      <c r="AR466" s="40" t="s">
        <v>92</v>
      </c>
      <c r="AS466" s="301" t="s">
        <v>93</v>
      </c>
      <c r="AT466" s="12">
        <v>24.5</v>
      </c>
      <c r="AU466" s="12">
        <v>13</v>
      </c>
      <c r="AV466" s="12" t="s">
        <v>3938</v>
      </c>
      <c r="AW466" s="30" t="s">
        <v>3982</v>
      </c>
      <c r="AX466" s="12"/>
      <c r="AY466" s="12"/>
      <c r="AZ466" s="12"/>
      <c r="BA466" s="12"/>
      <c r="BB466" s="12"/>
      <c r="BC466" s="12"/>
      <c r="BD466" s="209">
        <v>40.799999999999997</v>
      </c>
      <c r="BE466" s="210">
        <v>61</v>
      </c>
      <c r="BF466" s="210">
        <v>40.9</v>
      </c>
      <c r="BG466" s="210">
        <v>63.8</v>
      </c>
      <c r="BH466" s="210"/>
      <c r="BI466" s="210"/>
      <c r="BJ466" s="210"/>
      <c r="BK466" s="211"/>
      <c r="BL466" s="36"/>
      <c r="BM466" s="8"/>
      <c r="BN466" s="8"/>
      <c r="BO466" s="8"/>
      <c r="BP466" s="334" t="s">
        <v>3331</v>
      </c>
      <c r="BQ466" s="300" t="s">
        <v>2542</v>
      </c>
      <c r="BR466" s="300" t="s">
        <v>2462</v>
      </c>
      <c r="BS466" s="300"/>
      <c r="BT466" s="349" t="s">
        <v>2996</v>
      </c>
      <c r="BU466" s="337"/>
      <c r="BV466" s="337"/>
      <c r="BW466" s="337"/>
      <c r="BX466" s="337"/>
      <c r="BY466" s="338"/>
      <c r="BZ466" s="338" t="s">
        <v>2463</v>
      </c>
      <c r="CA466" s="338" t="s">
        <v>2464</v>
      </c>
      <c r="CB466" s="348"/>
      <c r="CC466" s="339"/>
      <c r="CD466" s="339"/>
      <c r="CE466" s="339"/>
      <c r="CF466" s="339"/>
      <c r="CG466" s="339"/>
      <c r="CH466" s="347"/>
      <c r="CI466" s="340"/>
      <c r="CJ466" s="340"/>
      <c r="CK466" s="340"/>
      <c r="CL466" s="340"/>
      <c r="CM466" s="340"/>
      <c r="CN466" s="340"/>
      <c r="CO466" s="340"/>
      <c r="CP466" s="340"/>
      <c r="CQ466" s="303" t="s">
        <v>1039</v>
      </c>
      <c r="CR466" s="9" t="s">
        <v>1053</v>
      </c>
      <c r="CS466" s="9" t="s">
        <v>1108</v>
      </c>
      <c r="CT466" s="22"/>
      <c r="CU466" s="54"/>
      <c r="CV466" s="68"/>
      <c r="CW466" s="68"/>
      <c r="CX466" s="68"/>
      <c r="CY466" s="68"/>
      <c r="CZ466" s="68"/>
      <c r="DA466" s="68"/>
      <c r="DB466" s="68"/>
      <c r="DC466" s="56"/>
      <c r="DD466" s="13"/>
      <c r="DE466" s="13"/>
      <c r="DF466" s="13"/>
      <c r="DG466" s="13"/>
      <c r="DH466" s="47"/>
      <c r="DI466" s="60"/>
      <c r="DJ466" s="64"/>
      <c r="DK466" s="301"/>
      <c r="DL466" s="301"/>
      <c r="DM466" s="302"/>
      <c r="DN466" s="67" t="s">
        <v>187</v>
      </c>
      <c r="DO466" s="15" t="s">
        <v>188</v>
      </c>
      <c r="DP466" s="15" t="s">
        <v>934</v>
      </c>
      <c r="DQ466" s="15" t="s">
        <v>3754</v>
      </c>
      <c r="DR466" s="2"/>
    </row>
    <row r="467" spans="2:122">
      <c r="B467" s="366">
        <v>7558</v>
      </c>
      <c r="C467" s="16" t="s">
        <v>1007</v>
      </c>
      <c r="D467" s="16" t="s">
        <v>1029</v>
      </c>
      <c r="E467" s="367">
        <v>1995</v>
      </c>
      <c r="F467" s="16" t="s">
        <v>3641</v>
      </c>
      <c r="G467" s="368" t="s">
        <v>2591</v>
      </c>
      <c r="H467" s="306"/>
      <c r="I467" s="307"/>
      <c r="J467" s="350" t="s">
        <v>2862</v>
      </c>
      <c r="K467" s="369"/>
      <c r="L467" s="38" t="s">
        <v>3607</v>
      </c>
      <c r="M467" s="370">
        <v>2</v>
      </c>
      <c r="N467" s="371"/>
      <c r="O467" s="208">
        <v>197.1</v>
      </c>
      <c r="P467" s="208">
        <v>79</v>
      </c>
      <c r="Q467" s="208">
        <v>71</v>
      </c>
      <c r="R467" s="208">
        <v>116.8</v>
      </c>
      <c r="S467" s="208"/>
      <c r="T467" s="208"/>
      <c r="U467" s="208"/>
      <c r="V467" s="208"/>
      <c r="W467" s="208"/>
      <c r="X467" s="208"/>
      <c r="Y467" s="120"/>
      <c r="Z467" s="208"/>
      <c r="AA467" s="208"/>
      <c r="AB467" s="208"/>
      <c r="AC467" s="371">
        <v>3886</v>
      </c>
      <c r="AD467" s="371">
        <v>5250</v>
      </c>
      <c r="AE467" s="371">
        <v>1455</v>
      </c>
      <c r="AF467" s="28">
        <v>7500</v>
      </c>
      <c r="AG467" s="372" t="s">
        <v>241</v>
      </c>
      <c r="AH467" s="206">
        <v>4.9000000000000004</v>
      </c>
      <c r="AI467" s="373">
        <v>145</v>
      </c>
      <c r="AJ467" s="373">
        <v>3400</v>
      </c>
      <c r="AK467" s="373">
        <v>265</v>
      </c>
      <c r="AL467" s="373">
        <v>2000</v>
      </c>
      <c r="AM467" s="373"/>
      <c r="AN467" s="373"/>
      <c r="AO467" s="373"/>
      <c r="AP467" s="374" t="s">
        <v>133</v>
      </c>
      <c r="AQ467" s="50" t="s">
        <v>91</v>
      </c>
      <c r="AR467" s="375" t="s">
        <v>92</v>
      </c>
      <c r="AS467" s="376" t="s">
        <v>93</v>
      </c>
      <c r="AT467" s="377">
        <v>34.700000000000003</v>
      </c>
      <c r="AU467" s="377">
        <v>15</v>
      </c>
      <c r="AV467" s="377" t="s">
        <v>3935</v>
      </c>
      <c r="AW467" s="378" t="s">
        <v>3985</v>
      </c>
      <c r="AX467" s="377"/>
      <c r="AY467" s="377"/>
      <c r="AZ467" s="377"/>
      <c r="BA467" s="377"/>
      <c r="BB467" s="377"/>
      <c r="BC467" s="377"/>
      <c r="BD467" s="379">
        <v>40.299999999999997</v>
      </c>
      <c r="BE467" s="380">
        <v>62.2</v>
      </c>
      <c r="BF467" s="380">
        <v>41</v>
      </c>
      <c r="BG467" s="380">
        <v>64.8</v>
      </c>
      <c r="BH467" s="380"/>
      <c r="BI467" s="380"/>
      <c r="BJ467" s="380"/>
      <c r="BK467" s="381"/>
      <c r="BL467" s="44"/>
      <c r="BM467" s="367"/>
      <c r="BN467" s="367"/>
      <c r="BO467" s="367"/>
      <c r="BP467" s="382" t="s">
        <v>3249</v>
      </c>
      <c r="BQ467" s="383" t="s">
        <v>2539</v>
      </c>
      <c r="BR467" s="383" t="s">
        <v>2816</v>
      </c>
      <c r="BS467" s="383"/>
      <c r="BT467" s="384" t="s">
        <v>2988</v>
      </c>
      <c r="BU467" s="385"/>
      <c r="BV467" s="385"/>
      <c r="BW467" s="385"/>
      <c r="BX467" s="385"/>
      <c r="BY467" s="386"/>
      <c r="BZ467" s="386"/>
      <c r="CA467" s="386"/>
      <c r="CB467" s="387"/>
      <c r="CC467" s="388"/>
      <c r="CD467" s="388"/>
      <c r="CE467" s="388"/>
      <c r="CF467" s="388"/>
      <c r="CG467" s="388"/>
      <c r="CH467" s="389"/>
      <c r="CI467" s="390"/>
      <c r="CJ467" s="390"/>
      <c r="CK467" s="390"/>
      <c r="CL467" s="390"/>
      <c r="CM467" s="390"/>
      <c r="CN467" s="390"/>
      <c r="CO467" s="390"/>
      <c r="CP467" s="390"/>
      <c r="CQ467" s="53" t="s">
        <v>1043</v>
      </c>
      <c r="CR467" s="16" t="s">
        <v>1008</v>
      </c>
      <c r="CS467" s="16" t="s">
        <v>1042</v>
      </c>
      <c r="CT467" s="368"/>
      <c r="CU467" s="351"/>
      <c r="CV467" s="350"/>
      <c r="CW467" s="350"/>
      <c r="CX467" s="350"/>
      <c r="CY467" s="350"/>
      <c r="CZ467" s="350"/>
      <c r="DA467" s="350"/>
      <c r="DB467" s="350"/>
      <c r="DC467" s="57"/>
      <c r="DD467" s="17"/>
      <c r="DE467" s="17"/>
      <c r="DF467" s="17"/>
      <c r="DG467" s="17"/>
      <c r="DH467" s="391"/>
      <c r="DI467" s="61"/>
      <c r="DJ467" s="65"/>
      <c r="DK467" s="376"/>
      <c r="DL467" s="376"/>
      <c r="DM467" s="392"/>
      <c r="DN467" s="393" t="s">
        <v>187</v>
      </c>
      <c r="DO467" s="394" t="s">
        <v>188</v>
      </c>
      <c r="DP467" s="394" t="s">
        <v>934</v>
      </c>
      <c r="DQ467" s="394" t="s">
        <v>3755</v>
      </c>
      <c r="DR467" s="2"/>
    </row>
    <row r="468" spans="2:122">
      <c r="B468" s="299">
        <v>7557</v>
      </c>
      <c r="C468" s="9" t="s">
        <v>1007</v>
      </c>
      <c r="D468" s="9" t="s">
        <v>1029</v>
      </c>
      <c r="E468" s="8">
        <v>1995</v>
      </c>
      <c r="F468" s="9" t="s">
        <v>3641</v>
      </c>
      <c r="G468" s="22" t="s">
        <v>2590</v>
      </c>
      <c r="H468" s="304"/>
      <c r="I468" s="305"/>
      <c r="J468" s="68" t="s">
        <v>2863</v>
      </c>
      <c r="K468" s="69"/>
      <c r="L468" s="37" t="s">
        <v>3607</v>
      </c>
      <c r="M468" s="138">
        <v>2</v>
      </c>
      <c r="N468" s="10"/>
      <c r="O468" s="207">
        <v>213.3</v>
      </c>
      <c r="P468" s="207">
        <v>79</v>
      </c>
      <c r="Q468" s="207">
        <v>71</v>
      </c>
      <c r="R468" s="207">
        <v>133</v>
      </c>
      <c r="S468" s="207"/>
      <c r="T468" s="207"/>
      <c r="U468" s="207"/>
      <c r="V468" s="207"/>
      <c r="W468" s="207"/>
      <c r="X468" s="207"/>
      <c r="Y468" s="116"/>
      <c r="Z468" s="207"/>
      <c r="AA468" s="207"/>
      <c r="AB468" s="207"/>
      <c r="AC468" s="10">
        <v>3982</v>
      </c>
      <c r="AD468" s="10">
        <v>6250</v>
      </c>
      <c r="AE468" s="10">
        <v>2075</v>
      </c>
      <c r="AF468" s="27">
        <v>7500</v>
      </c>
      <c r="AG468" s="39" t="s">
        <v>241</v>
      </c>
      <c r="AH468" s="205">
        <v>4.9000000000000004</v>
      </c>
      <c r="AI468" s="11">
        <v>145</v>
      </c>
      <c r="AJ468" s="11">
        <v>3400</v>
      </c>
      <c r="AK468" s="11">
        <v>265</v>
      </c>
      <c r="AL468" s="11">
        <v>2000</v>
      </c>
      <c r="AM468" s="11"/>
      <c r="AN468" s="11"/>
      <c r="AO468" s="11"/>
      <c r="AP468" s="14" t="s">
        <v>133</v>
      </c>
      <c r="AQ468" s="49" t="s">
        <v>91</v>
      </c>
      <c r="AR468" s="40" t="s">
        <v>92</v>
      </c>
      <c r="AS468" s="301" t="s">
        <v>93</v>
      </c>
      <c r="AT468" s="12">
        <v>37.200000000000003</v>
      </c>
      <c r="AU468" s="12">
        <v>15</v>
      </c>
      <c r="AV468" s="12" t="s">
        <v>3935</v>
      </c>
      <c r="AW468" s="30" t="s">
        <v>3986</v>
      </c>
      <c r="AX468" s="12"/>
      <c r="AY468" s="12"/>
      <c r="AZ468" s="12"/>
      <c r="BA468" s="12"/>
      <c r="BB468" s="12"/>
      <c r="BC468" s="12"/>
      <c r="BD468" s="209">
        <v>40.299999999999997</v>
      </c>
      <c r="BE468" s="210">
        <v>62.2</v>
      </c>
      <c r="BF468" s="210">
        <v>41</v>
      </c>
      <c r="BG468" s="210">
        <v>64.8</v>
      </c>
      <c r="BH468" s="210"/>
      <c r="BI468" s="210"/>
      <c r="BJ468" s="210"/>
      <c r="BK468" s="211"/>
      <c r="BL468" s="36"/>
      <c r="BM468" s="8"/>
      <c r="BN468" s="8"/>
      <c r="BO468" s="8"/>
      <c r="BP468" s="334" t="s">
        <v>3250</v>
      </c>
      <c r="BQ468" s="300" t="s">
        <v>2539</v>
      </c>
      <c r="BR468" s="300" t="s">
        <v>2816</v>
      </c>
      <c r="BS468" s="300"/>
      <c r="BT468" s="349" t="s">
        <v>2988</v>
      </c>
      <c r="BU468" s="337"/>
      <c r="BV468" s="337"/>
      <c r="BW468" s="337"/>
      <c r="BX468" s="337"/>
      <c r="BY468" s="338"/>
      <c r="BZ468" s="338"/>
      <c r="CA468" s="338"/>
      <c r="CB468" s="348"/>
      <c r="CC468" s="339"/>
      <c r="CD468" s="339"/>
      <c r="CE468" s="339"/>
      <c r="CF468" s="339"/>
      <c r="CG468" s="339"/>
      <c r="CH468" s="347"/>
      <c r="CI468" s="340"/>
      <c r="CJ468" s="340"/>
      <c r="CK468" s="340"/>
      <c r="CL468" s="340"/>
      <c r="CM468" s="340"/>
      <c r="CN468" s="340"/>
      <c r="CO468" s="340"/>
      <c r="CP468" s="340"/>
      <c r="CQ468" s="52" t="s">
        <v>1043</v>
      </c>
      <c r="CR468" s="9" t="s">
        <v>1008</v>
      </c>
      <c r="CS468" s="9" t="s">
        <v>1042</v>
      </c>
      <c r="CT468" s="22"/>
      <c r="CU468" s="54"/>
      <c r="CV468" s="68"/>
      <c r="CW468" s="68"/>
      <c r="CX468" s="68"/>
      <c r="CY468" s="68"/>
      <c r="CZ468" s="68"/>
      <c r="DA468" s="68"/>
      <c r="DB468" s="68"/>
      <c r="DC468" s="56"/>
      <c r="DD468" s="13"/>
      <c r="DE468" s="13"/>
      <c r="DF468" s="13"/>
      <c r="DG468" s="13"/>
      <c r="DH468" s="47"/>
      <c r="DI468" s="60"/>
      <c r="DJ468" s="64"/>
      <c r="DK468" s="301"/>
      <c r="DL468" s="301"/>
      <c r="DM468" s="302"/>
      <c r="DN468" s="67" t="s">
        <v>187</v>
      </c>
      <c r="DO468" s="15" t="s">
        <v>188</v>
      </c>
      <c r="DP468" s="15" t="s">
        <v>934</v>
      </c>
      <c r="DQ468" s="15" t="s">
        <v>3755</v>
      </c>
      <c r="DR468" s="2"/>
    </row>
    <row r="469" spans="2:122">
      <c r="B469" s="299">
        <v>7555</v>
      </c>
      <c r="C469" s="9" t="s">
        <v>1007</v>
      </c>
      <c r="D469" s="9" t="s">
        <v>1029</v>
      </c>
      <c r="E469" s="8">
        <v>1995</v>
      </c>
      <c r="F469" s="9" t="s">
        <v>3641</v>
      </c>
      <c r="G469" s="22" t="s">
        <v>2588</v>
      </c>
      <c r="H469" s="304"/>
      <c r="I469" s="305"/>
      <c r="J469" s="68" t="s">
        <v>2864</v>
      </c>
      <c r="K469" s="69"/>
      <c r="L469" s="37" t="s">
        <v>3607</v>
      </c>
      <c r="M469" s="138">
        <v>2</v>
      </c>
      <c r="N469" s="10"/>
      <c r="O469" s="207">
        <v>213.3</v>
      </c>
      <c r="P469" s="207">
        <v>79</v>
      </c>
      <c r="Q469" s="207">
        <v>71</v>
      </c>
      <c r="R469" s="207">
        <v>133</v>
      </c>
      <c r="S469" s="207"/>
      <c r="T469" s="207"/>
      <c r="U469" s="207"/>
      <c r="V469" s="207"/>
      <c r="W469" s="207"/>
      <c r="X469" s="207"/>
      <c r="Y469" s="116"/>
      <c r="Z469" s="207"/>
      <c r="AA469" s="207"/>
      <c r="AB469" s="207"/>
      <c r="AC469" s="10">
        <v>3982</v>
      </c>
      <c r="AD469" s="10">
        <v>5450</v>
      </c>
      <c r="AE469" s="10">
        <v>1410</v>
      </c>
      <c r="AF469" s="27">
        <v>7500</v>
      </c>
      <c r="AG469" s="39" t="s">
        <v>241</v>
      </c>
      <c r="AH469" s="205">
        <v>4.9000000000000004</v>
      </c>
      <c r="AI469" s="11">
        <v>145</v>
      </c>
      <c r="AJ469" s="11">
        <v>3400</v>
      </c>
      <c r="AK469" s="11">
        <v>265</v>
      </c>
      <c r="AL469" s="11">
        <v>2000</v>
      </c>
      <c r="AM469" s="11"/>
      <c r="AN469" s="11"/>
      <c r="AO469" s="11"/>
      <c r="AP469" s="14" t="s">
        <v>146</v>
      </c>
      <c r="AQ469" s="49" t="s">
        <v>91</v>
      </c>
      <c r="AR469" s="40" t="s">
        <v>92</v>
      </c>
      <c r="AS469" s="301" t="s">
        <v>93</v>
      </c>
      <c r="AT469" s="12">
        <v>37.200000000000003</v>
      </c>
      <c r="AU469" s="12">
        <v>15</v>
      </c>
      <c r="AV469" s="12" t="s">
        <v>3828</v>
      </c>
      <c r="AW469" s="30" t="s">
        <v>3984</v>
      </c>
      <c r="AX469" s="12"/>
      <c r="AY469" s="12"/>
      <c r="AZ469" s="12"/>
      <c r="BA469" s="12"/>
      <c r="BB469" s="12"/>
      <c r="BC469" s="12"/>
      <c r="BD469" s="209">
        <v>40.299999999999997</v>
      </c>
      <c r="BE469" s="210">
        <v>62.2</v>
      </c>
      <c r="BF469" s="210">
        <v>41</v>
      </c>
      <c r="BG469" s="210">
        <v>64.8</v>
      </c>
      <c r="BH469" s="210"/>
      <c r="BI469" s="210"/>
      <c r="BJ469" s="210"/>
      <c r="BK469" s="211"/>
      <c r="BL469" s="36"/>
      <c r="BM469" s="8"/>
      <c r="BN469" s="8"/>
      <c r="BO469" s="8"/>
      <c r="BP469" s="334" t="s">
        <v>3251</v>
      </c>
      <c r="BQ469" s="300" t="s">
        <v>2539</v>
      </c>
      <c r="BR469" s="300" t="s">
        <v>2816</v>
      </c>
      <c r="BS469" s="300"/>
      <c r="BT469" s="349" t="s">
        <v>2988</v>
      </c>
      <c r="BU469" s="337"/>
      <c r="BV469" s="337"/>
      <c r="BW469" s="337"/>
      <c r="BX469" s="337"/>
      <c r="BY469" s="338"/>
      <c r="BZ469" s="338"/>
      <c r="CA469" s="338"/>
      <c r="CB469" s="348"/>
      <c r="CC469" s="339"/>
      <c r="CD469" s="339"/>
      <c r="CE469" s="339"/>
      <c r="CF469" s="339"/>
      <c r="CG469" s="339"/>
      <c r="CH469" s="347"/>
      <c r="CI469" s="340"/>
      <c r="CJ469" s="340"/>
      <c r="CK469" s="340"/>
      <c r="CL469" s="340"/>
      <c r="CM469" s="340"/>
      <c r="CN469" s="340"/>
      <c r="CO469" s="340"/>
      <c r="CP469" s="340"/>
      <c r="CQ469" s="52" t="s">
        <v>1043</v>
      </c>
      <c r="CR469" s="9" t="s">
        <v>1041</v>
      </c>
      <c r="CS469" s="9" t="s">
        <v>1042</v>
      </c>
      <c r="CT469" s="22"/>
      <c r="CU469" s="54"/>
      <c r="CV469" s="68"/>
      <c r="CW469" s="68"/>
      <c r="CX469" s="68"/>
      <c r="CY469" s="68"/>
      <c r="CZ469" s="68"/>
      <c r="DA469" s="68"/>
      <c r="DB469" s="68"/>
      <c r="DC469" s="56"/>
      <c r="DD469" s="13"/>
      <c r="DE469" s="13"/>
      <c r="DF469" s="13"/>
      <c r="DG469" s="13"/>
      <c r="DH469" s="47"/>
      <c r="DI469" s="60"/>
      <c r="DJ469" s="64"/>
      <c r="DK469" s="301"/>
      <c r="DL469" s="301"/>
      <c r="DM469" s="302"/>
      <c r="DN469" s="67" t="s">
        <v>187</v>
      </c>
      <c r="DO469" s="15" t="s">
        <v>188</v>
      </c>
      <c r="DP469" s="15" t="s">
        <v>934</v>
      </c>
      <c r="DQ469" s="15" t="s">
        <v>3755</v>
      </c>
      <c r="DR469" s="2"/>
    </row>
    <row r="470" spans="2:122">
      <c r="B470" s="299">
        <v>7556</v>
      </c>
      <c r="C470" s="9" t="s">
        <v>1007</v>
      </c>
      <c r="D470" s="9" t="s">
        <v>1029</v>
      </c>
      <c r="E470" s="8">
        <v>1995</v>
      </c>
      <c r="F470" s="9" t="s">
        <v>3641</v>
      </c>
      <c r="G470" s="22" t="s">
        <v>2589</v>
      </c>
      <c r="H470" s="304"/>
      <c r="I470" s="305"/>
      <c r="J470" s="68" t="s">
        <v>2865</v>
      </c>
      <c r="K470" s="69"/>
      <c r="L470" s="37" t="s">
        <v>3607</v>
      </c>
      <c r="M470" s="138">
        <v>2</v>
      </c>
      <c r="N470" s="10"/>
      <c r="O470" s="207">
        <v>197.1</v>
      </c>
      <c r="P470" s="207">
        <v>79</v>
      </c>
      <c r="Q470" s="207">
        <v>71</v>
      </c>
      <c r="R470" s="207">
        <v>116.8</v>
      </c>
      <c r="S470" s="207"/>
      <c r="T470" s="207"/>
      <c r="U470" s="207"/>
      <c r="V470" s="207"/>
      <c r="W470" s="207"/>
      <c r="X470" s="207"/>
      <c r="Y470" s="116"/>
      <c r="Z470" s="207"/>
      <c r="AA470" s="207"/>
      <c r="AB470" s="207"/>
      <c r="AC470" s="10">
        <v>3886</v>
      </c>
      <c r="AD470" s="10">
        <v>5250</v>
      </c>
      <c r="AE470" s="10">
        <v>1325</v>
      </c>
      <c r="AF470" s="27">
        <v>7500</v>
      </c>
      <c r="AG470" s="39" t="s">
        <v>241</v>
      </c>
      <c r="AH470" s="205">
        <v>4.9000000000000004</v>
      </c>
      <c r="AI470" s="11">
        <v>145</v>
      </c>
      <c r="AJ470" s="11">
        <v>3400</v>
      </c>
      <c r="AK470" s="11">
        <v>265</v>
      </c>
      <c r="AL470" s="11">
        <v>2000</v>
      </c>
      <c r="AM470" s="11"/>
      <c r="AN470" s="11"/>
      <c r="AO470" s="11"/>
      <c r="AP470" s="14" t="s">
        <v>146</v>
      </c>
      <c r="AQ470" s="49" t="s">
        <v>91</v>
      </c>
      <c r="AR470" s="40" t="s">
        <v>92</v>
      </c>
      <c r="AS470" s="301" t="s">
        <v>93</v>
      </c>
      <c r="AT470" s="12">
        <v>18.2</v>
      </c>
      <c r="AU470" s="12">
        <v>15</v>
      </c>
      <c r="AV470" s="12" t="s">
        <v>3828</v>
      </c>
      <c r="AW470" s="30" t="s">
        <v>3987</v>
      </c>
      <c r="AX470" s="12"/>
      <c r="AY470" s="12"/>
      <c r="AZ470" s="12"/>
      <c r="BA470" s="12"/>
      <c r="BB470" s="12"/>
      <c r="BC470" s="12"/>
      <c r="BD470" s="209">
        <v>40.299999999999997</v>
      </c>
      <c r="BE470" s="210">
        <v>62.2</v>
      </c>
      <c r="BF470" s="210">
        <v>41</v>
      </c>
      <c r="BG470" s="210">
        <v>64.8</v>
      </c>
      <c r="BH470" s="210"/>
      <c r="BI470" s="210"/>
      <c r="BJ470" s="210"/>
      <c r="BK470" s="211"/>
      <c r="BL470" s="36"/>
      <c r="BM470" s="8"/>
      <c r="BN470" s="8"/>
      <c r="BO470" s="8"/>
      <c r="BP470" s="334" t="s">
        <v>3252</v>
      </c>
      <c r="BQ470" s="300" t="s">
        <v>2539</v>
      </c>
      <c r="BR470" s="300" t="s">
        <v>2816</v>
      </c>
      <c r="BS470" s="300"/>
      <c r="BT470" s="349" t="s">
        <v>2988</v>
      </c>
      <c r="BU470" s="337"/>
      <c r="BV470" s="337"/>
      <c r="BW470" s="337"/>
      <c r="BX470" s="337"/>
      <c r="BY470" s="338"/>
      <c r="BZ470" s="338"/>
      <c r="CA470" s="338"/>
      <c r="CB470" s="348"/>
      <c r="CC470" s="339"/>
      <c r="CD470" s="339"/>
      <c r="CE470" s="339"/>
      <c r="CF470" s="339"/>
      <c r="CG470" s="339"/>
      <c r="CH470" s="347"/>
      <c r="CI470" s="340"/>
      <c r="CJ470" s="340"/>
      <c r="CK470" s="340"/>
      <c r="CL470" s="340"/>
      <c r="CM470" s="340"/>
      <c r="CN470" s="340"/>
      <c r="CO470" s="340"/>
      <c r="CP470" s="340"/>
      <c r="CQ470" s="52" t="s">
        <v>1043</v>
      </c>
      <c r="CR470" s="9" t="s">
        <v>1041</v>
      </c>
      <c r="CS470" s="9" t="s">
        <v>1042</v>
      </c>
      <c r="CT470" s="22"/>
      <c r="CU470" s="54"/>
      <c r="CV470" s="68"/>
      <c r="CW470" s="68"/>
      <c r="CX470" s="68"/>
      <c r="CY470" s="68"/>
      <c r="CZ470" s="68"/>
      <c r="DA470" s="68"/>
      <c r="DB470" s="68"/>
      <c r="DC470" s="56"/>
      <c r="DD470" s="13"/>
      <c r="DE470" s="13"/>
      <c r="DF470" s="13"/>
      <c r="DG470" s="13"/>
      <c r="DH470" s="47"/>
      <c r="DI470" s="60"/>
      <c r="DJ470" s="64"/>
      <c r="DK470" s="301"/>
      <c r="DL470" s="301"/>
      <c r="DM470" s="302"/>
      <c r="DN470" s="67" t="s">
        <v>187</v>
      </c>
      <c r="DO470" s="15" t="s">
        <v>188</v>
      </c>
      <c r="DP470" s="15" t="s">
        <v>934</v>
      </c>
      <c r="DQ470" s="15" t="s">
        <v>3755</v>
      </c>
      <c r="DR470" s="2"/>
    </row>
    <row r="471" spans="2:122">
      <c r="B471" s="299">
        <v>7599</v>
      </c>
      <c r="C471" s="9" t="s">
        <v>1007</v>
      </c>
      <c r="D471" s="9" t="s">
        <v>1029</v>
      </c>
      <c r="E471" s="8">
        <v>1995</v>
      </c>
      <c r="F471" s="9" t="s">
        <v>3638</v>
      </c>
      <c r="G471" s="22" t="s">
        <v>2599</v>
      </c>
      <c r="H471" s="304"/>
      <c r="I471" s="305"/>
      <c r="J471" s="68" t="s">
        <v>2866</v>
      </c>
      <c r="K471" s="69"/>
      <c r="L471" s="37" t="s">
        <v>3607</v>
      </c>
      <c r="M471" s="138">
        <v>2</v>
      </c>
      <c r="N471" s="10"/>
      <c r="O471" s="207">
        <v>197.1</v>
      </c>
      <c r="P471" s="207">
        <v>79</v>
      </c>
      <c r="Q471" s="207">
        <v>71</v>
      </c>
      <c r="R471" s="207">
        <v>116.8</v>
      </c>
      <c r="S471" s="207"/>
      <c r="T471" s="207"/>
      <c r="U471" s="207"/>
      <c r="V471" s="207"/>
      <c r="W471" s="207"/>
      <c r="X471" s="207"/>
      <c r="Y471" s="116"/>
      <c r="Z471" s="207"/>
      <c r="AA471" s="207"/>
      <c r="AB471" s="207"/>
      <c r="AC471" s="10">
        <v>3886</v>
      </c>
      <c r="AD471" s="10">
        <v>6100</v>
      </c>
      <c r="AE471" s="10">
        <v>2035</v>
      </c>
      <c r="AF471" s="27">
        <v>7500</v>
      </c>
      <c r="AG471" s="39" t="s">
        <v>241</v>
      </c>
      <c r="AH471" s="205">
        <v>4.9000000000000004</v>
      </c>
      <c r="AI471" s="11">
        <v>145</v>
      </c>
      <c r="AJ471" s="11">
        <v>3400</v>
      </c>
      <c r="AK471" s="11">
        <v>265</v>
      </c>
      <c r="AL471" s="11">
        <v>2000</v>
      </c>
      <c r="AM471" s="11"/>
      <c r="AN471" s="11"/>
      <c r="AO471" s="11"/>
      <c r="AP471" s="14" t="s">
        <v>133</v>
      </c>
      <c r="AQ471" s="49" t="s">
        <v>91</v>
      </c>
      <c r="AR471" s="40" t="s">
        <v>92</v>
      </c>
      <c r="AS471" s="301" t="s">
        <v>93</v>
      </c>
      <c r="AT471" s="12">
        <v>34.700000000000003</v>
      </c>
      <c r="AU471" s="12">
        <v>15</v>
      </c>
      <c r="AV471" s="12" t="s">
        <v>3935</v>
      </c>
      <c r="AW471" s="30" t="s">
        <v>3985</v>
      </c>
      <c r="AX471" s="12"/>
      <c r="AY471" s="12"/>
      <c r="AZ471" s="12"/>
      <c r="BA471" s="12"/>
      <c r="BB471" s="12"/>
      <c r="BC471" s="12"/>
      <c r="BD471" s="209">
        <v>40.299999999999997</v>
      </c>
      <c r="BE471" s="210">
        <v>62.2</v>
      </c>
      <c r="BF471" s="210">
        <v>41</v>
      </c>
      <c r="BG471" s="210">
        <v>64.8</v>
      </c>
      <c r="BH471" s="210"/>
      <c r="BI471" s="210"/>
      <c r="BJ471" s="210"/>
      <c r="BK471" s="211"/>
      <c r="BL471" s="36"/>
      <c r="BM471" s="8"/>
      <c r="BN471" s="8"/>
      <c r="BO471" s="8"/>
      <c r="BP471" s="334" t="s">
        <v>3253</v>
      </c>
      <c r="BQ471" s="300" t="s">
        <v>2539</v>
      </c>
      <c r="BR471" s="300" t="s">
        <v>2816</v>
      </c>
      <c r="BS471" s="300"/>
      <c r="BT471" s="349" t="s">
        <v>2988</v>
      </c>
      <c r="BU471" s="337"/>
      <c r="BV471" s="337"/>
      <c r="BW471" s="337"/>
      <c r="BX471" s="337"/>
      <c r="BY471" s="338"/>
      <c r="BZ471" s="338"/>
      <c r="CA471" s="338"/>
      <c r="CB471" s="348"/>
      <c r="CC471" s="339"/>
      <c r="CD471" s="339"/>
      <c r="CE471" s="339"/>
      <c r="CF471" s="339"/>
      <c r="CG471" s="339"/>
      <c r="CH471" s="347"/>
      <c r="CI471" s="340"/>
      <c r="CJ471" s="340"/>
      <c r="CK471" s="340"/>
      <c r="CL471" s="340"/>
      <c r="CM471" s="340"/>
      <c r="CN471" s="340"/>
      <c r="CO471" s="340"/>
      <c r="CP471" s="340"/>
      <c r="CQ471" s="52" t="s">
        <v>1044</v>
      </c>
      <c r="CR471" s="9" t="s">
        <v>1008</v>
      </c>
      <c r="CS471" s="9" t="s">
        <v>1042</v>
      </c>
      <c r="CT471" s="22"/>
      <c r="CU471" s="54"/>
      <c r="CV471" s="68"/>
      <c r="CW471" s="68"/>
      <c r="CX471" s="68"/>
      <c r="CY471" s="68"/>
      <c r="CZ471" s="68"/>
      <c r="DA471" s="68"/>
      <c r="DB471" s="68"/>
      <c r="DC471" s="56"/>
      <c r="DD471" s="13"/>
      <c r="DE471" s="13"/>
      <c r="DF471" s="13"/>
      <c r="DG471" s="13"/>
      <c r="DH471" s="47"/>
      <c r="DI471" s="60"/>
      <c r="DJ471" s="64"/>
      <c r="DK471" s="301"/>
      <c r="DL471" s="301"/>
      <c r="DM471" s="302"/>
      <c r="DN471" s="67" t="s">
        <v>187</v>
      </c>
      <c r="DO471" s="15" t="s">
        <v>188</v>
      </c>
      <c r="DP471" s="15" t="s">
        <v>934</v>
      </c>
      <c r="DQ471" s="15" t="s">
        <v>3755</v>
      </c>
      <c r="DR471" s="2"/>
    </row>
    <row r="472" spans="2:122">
      <c r="B472" s="299">
        <v>7592</v>
      </c>
      <c r="C472" s="9" t="s">
        <v>1007</v>
      </c>
      <c r="D472" s="9" t="s">
        <v>1029</v>
      </c>
      <c r="E472" s="8">
        <v>1995</v>
      </c>
      <c r="F472" s="9" t="s">
        <v>3638</v>
      </c>
      <c r="G472" s="22" t="s">
        <v>2594</v>
      </c>
      <c r="H472" s="304"/>
      <c r="I472" s="305"/>
      <c r="J472" s="68" t="s">
        <v>2867</v>
      </c>
      <c r="K472" s="69"/>
      <c r="L472" s="37" t="s">
        <v>3607</v>
      </c>
      <c r="M472" s="138">
        <v>2</v>
      </c>
      <c r="N472" s="10"/>
      <c r="O472" s="207">
        <v>213.3</v>
      </c>
      <c r="P472" s="207">
        <v>79</v>
      </c>
      <c r="Q472" s="207">
        <v>71</v>
      </c>
      <c r="R472" s="207">
        <v>133</v>
      </c>
      <c r="S472" s="207"/>
      <c r="T472" s="207"/>
      <c r="U472" s="207"/>
      <c r="V472" s="207"/>
      <c r="W472" s="207"/>
      <c r="X472" s="207"/>
      <c r="Y472" s="116"/>
      <c r="Z472" s="207"/>
      <c r="AA472" s="207"/>
      <c r="AB472" s="207"/>
      <c r="AC472" s="10">
        <v>3982</v>
      </c>
      <c r="AD472" s="10">
        <v>5450</v>
      </c>
      <c r="AE472" s="10">
        <v>1410</v>
      </c>
      <c r="AF472" s="27">
        <v>7500</v>
      </c>
      <c r="AG472" s="39" t="s">
        <v>241</v>
      </c>
      <c r="AH472" s="205">
        <v>4.9000000000000004</v>
      </c>
      <c r="AI472" s="11">
        <v>145</v>
      </c>
      <c r="AJ472" s="11">
        <v>3400</v>
      </c>
      <c r="AK472" s="11">
        <v>265</v>
      </c>
      <c r="AL472" s="11">
        <v>2000</v>
      </c>
      <c r="AM472" s="11"/>
      <c r="AN472" s="11"/>
      <c r="AO472" s="11"/>
      <c r="AP472" s="14" t="s">
        <v>146</v>
      </c>
      <c r="AQ472" s="49" t="s">
        <v>91</v>
      </c>
      <c r="AR472" s="40" t="s">
        <v>92</v>
      </c>
      <c r="AS472" s="301" t="s">
        <v>93</v>
      </c>
      <c r="AT472" s="12">
        <v>37.200000000000003</v>
      </c>
      <c r="AU472" s="12">
        <v>15</v>
      </c>
      <c r="AV472" s="12" t="s">
        <v>3828</v>
      </c>
      <c r="AW472" s="30" t="s">
        <v>3984</v>
      </c>
      <c r="AX472" s="12"/>
      <c r="AY472" s="12"/>
      <c r="AZ472" s="12"/>
      <c r="BA472" s="12"/>
      <c r="BB472" s="12"/>
      <c r="BC472" s="12"/>
      <c r="BD472" s="209">
        <v>40.299999999999997</v>
      </c>
      <c r="BE472" s="210">
        <v>62.2</v>
      </c>
      <c r="BF472" s="210">
        <v>41</v>
      </c>
      <c r="BG472" s="210">
        <v>64.8</v>
      </c>
      <c r="BH472" s="210"/>
      <c r="BI472" s="210"/>
      <c r="BJ472" s="210"/>
      <c r="BK472" s="211"/>
      <c r="BL472" s="36"/>
      <c r="BM472" s="8"/>
      <c r="BN472" s="8"/>
      <c r="BO472" s="8"/>
      <c r="BP472" s="334" t="s">
        <v>3254</v>
      </c>
      <c r="BQ472" s="300" t="s">
        <v>2539</v>
      </c>
      <c r="BR472" s="300" t="s">
        <v>2816</v>
      </c>
      <c r="BS472" s="300"/>
      <c r="BT472" s="349" t="s">
        <v>2988</v>
      </c>
      <c r="BU472" s="337"/>
      <c r="BV472" s="337"/>
      <c r="BW472" s="337"/>
      <c r="BX472" s="337"/>
      <c r="BY472" s="338"/>
      <c r="BZ472" s="338"/>
      <c r="CA472" s="338"/>
      <c r="CB472" s="348"/>
      <c r="CC472" s="339"/>
      <c r="CD472" s="339"/>
      <c r="CE472" s="339"/>
      <c r="CF472" s="339"/>
      <c r="CG472" s="339"/>
      <c r="CH472" s="347"/>
      <c r="CI472" s="340"/>
      <c r="CJ472" s="340"/>
      <c r="CK472" s="340"/>
      <c r="CL472" s="340"/>
      <c r="CM472" s="340"/>
      <c r="CN472" s="340"/>
      <c r="CO472" s="340"/>
      <c r="CP472" s="340"/>
      <c r="CQ472" s="52" t="s">
        <v>1044</v>
      </c>
      <c r="CR472" s="9" t="s">
        <v>1041</v>
      </c>
      <c r="CS472" s="9" t="s">
        <v>1042</v>
      </c>
      <c r="CT472" s="22"/>
      <c r="CU472" s="54"/>
      <c r="CV472" s="68"/>
      <c r="CW472" s="68"/>
      <c r="CX472" s="68"/>
      <c r="CY472" s="68"/>
      <c r="CZ472" s="68"/>
      <c r="DA472" s="68"/>
      <c r="DB472" s="68"/>
      <c r="DC472" s="56"/>
      <c r="DD472" s="13"/>
      <c r="DE472" s="13"/>
      <c r="DF472" s="13"/>
      <c r="DG472" s="13"/>
      <c r="DH472" s="47"/>
      <c r="DI472" s="60"/>
      <c r="DJ472" s="64"/>
      <c r="DK472" s="301"/>
      <c r="DL472" s="301"/>
      <c r="DM472" s="302"/>
      <c r="DN472" s="67" t="s">
        <v>187</v>
      </c>
      <c r="DO472" s="15" t="s">
        <v>188</v>
      </c>
      <c r="DP472" s="15" t="s">
        <v>934</v>
      </c>
      <c r="DQ472" s="15" t="s">
        <v>3755</v>
      </c>
      <c r="DR472" s="2"/>
    </row>
    <row r="473" spans="2:122">
      <c r="B473" s="299">
        <v>7593</v>
      </c>
      <c r="C473" s="9" t="s">
        <v>1007</v>
      </c>
      <c r="D473" s="9" t="s">
        <v>1029</v>
      </c>
      <c r="E473" s="8">
        <v>1995</v>
      </c>
      <c r="F473" s="9" t="s">
        <v>3638</v>
      </c>
      <c r="G473" s="22" t="s">
        <v>2595</v>
      </c>
      <c r="H473" s="304"/>
      <c r="I473" s="305"/>
      <c r="J473" s="68" t="s">
        <v>2868</v>
      </c>
      <c r="K473" s="69"/>
      <c r="L473" s="37" t="s">
        <v>3607</v>
      </c>
      <c r="M473" s="138">
        <v>2</v>
      </c>
      <c r="N473" s="10"/>
      <c r="O473" s="207">
        <v>197.1</v>
      </c>
      <c r="P473" s="207">
        <v>79</v>
      </c>
      <c r="Q473" s="207">
        <v>71</v>
      </c>
      <c r="R473" s="207">
        <v>116.8</v>
      </c>
      <c r="S473" s="207"/>
      <c r="T473" s="207"/>
      <c r="U473" s="207"/>
      <c r="V473" s="207"/>
      <c r="W473" s="207"/>
      <c r="X473" s="207"/>
      <c r="Y473" s="116"/>
      <c r="Z473" s="207"/>
      <c r="AA473" s="207"/>
      <c r="AB473" s="207"/>
      <c r="AC473" s="10">
        <v>3886</v>
      </c>
      <c r="AD473" s="10">
        <v>5250</v>
      </c>
      <c r="AE473" s="10">
        <v>1325</v>
      </c>
      <c r="AF473" s="27">
        <v>7500</v>
      </c>
      <c r="AG473" s="39" t="s">
        <v>241</v>
      </c>
      <c r="AH473" s="205">
        <v>4.9000000000000004</v>
      </c>
      <c r="AI473" s="11">
        <v>145</v>
      </c>
      <c r="AJ473" s="11">
        <v>3400</v>
      </c>
      <c r="AK473" s="11">
        <v>265</v>
      </c>
      <c r="AL473" s="11">
        <v>2000</v>
      </c>
      <c r="AM473" s="11"/>
      <c r="AN473" s="11"/>
      <c r="AO473" s="11"/>
      <c r="AP473" s="14" t="s">
        <v>146</v>
      </c>
      <c r="AQ473" s="49" t="s">
        <v>91</v>
      </c>
      <c r="AR473" s="40" t="s">
        <v>92</v>
      </c>
      <c r="AS473" s="301" t="s">
        <v>93</v>
      </c>
      <c r="AT473" s="12">
        <v>18.2</v>
      </c>
      <c r="AU473" s="12">
        <v>15</v>
      </c>
      <c r="AV473" s="12" t="s">
        <v>3828</v>
      </c>
      <c r="AW473" s="30" t="s">
        <v>3987</v>
      </c>
      <c r="AX473" s="12"/>
      <c r="AY473" s="12"/>
      <c r="AZ473" s="12"/>
      <c r="BA473" s="12"/>
      <c r="BB473" s="12"/>
      <c r="BC473" s="12"/>
      <c r="BD473" s="209">
        <v>40.299999999999997</v>
      </c>
      <c r="BE473" s="210">
        <v>62.2</v>
      </c>
      <c r="BF473" s="210">
        <v>41</v>
      </c>
      <c r="BG473" s="210">
        <v>64.8</v>
      </c>
      <c r="BH473" s="210"/>
      <c r="BI473" s="210"/>
      <c r="BJ473" s="210"/>
      <c r="BK473" s="211"/>
      <c r="BL473" s="36"/>
      <c r="BM473" s="8"/>
      <c r="BN473" s="8"/>
      <c r="BO473" s="8"/>
      <c r="BP473" s="334" t="s">
        <v>3255</v>
      </c>
      <c r="BQ473" s="300" t="s">
        <v>2539</v>
      </c>
      <c r="BR473" s="300" t="s">
        <v>2816</v>
      </c>
      <c r="BS473" s="300"/>
      <c r="BT473" s="349" t="s">
        <v>2988</v>
      </c>
      <c r="BU473" s="337"/>
      <c r="BV473" s="337"/>
      <c r="BW473" s="337"/>
      <c r="BX473" s="337"/>
      <c r="BY473" s="338"/>
      <c r="BZ473" s="338"/>
      <c r="CA473" s="338"/>
      <c r="CB473" s="348"/>
      <c r="CC473" s="339"/>
      <c r="CD473" s="339"/>
      <c r="CE473" s="339"/>
      <c r="CF473" s="339"/>
      <c r="CG473" s="339"/>
      <c r="CH473" s="347"/>
      <c r="CI473" s="340"/>
      <c r="CJ473" s="340"/>
      <c r="CK473" s="340"/>
      <c r="CL473" s="340"/>
      <c r="CM473" s="340"/>
      <c r="CN473" s="340"/>
      <c r="CO473" s="340"/>
      <c r="CP473" s="340"/>
      <c r="CQ473" s="52" t="s">
        <v>1044</v>
      </c>
      <c r="CR473" s="9" t="s">
        <v>1041</v>
      </c>
      <c r="CS473" s="9" t="s">
        <v>1042</v>
      </c>
      <c r="CT473" s="22"/>
      <c r="CU473" s="54"/>
      <c r="CV473" s="68"/>
      <c r="CW473" s="68"/>
      <c r="CX473" s="68"/>
      <c r="CY473" s="68"/>
      <c r="CZ473" s="68"/>
      <c r="DA473" s="68"/>
      <c r="DB473" s="68"/>
      <c r="DC473" s="56"/>
      <c r="DD473" s="13"/>
      <c r="DE473" s="13"/>
      <c r="DF473" s="13"/>
      <c r="DG473" s="13"/>
      <c r="DH473" s="47"/>
      <c r="DI473" s="60"/>
      <c r="DJ473" s="64"/>
      <c r="DK473" s="301"/>
      <c r="DL473" s="301"/>
      <c r="DM473" s="302"/>
      <c r="DN473" s="67" t="s">
        <v>187</v>
      </c>
      <c r="DO473" s="15" t="s">
        <v>188</v>
      </c>
      <c r="DP473" s="15" t="s">
        <v>934</v>
      </c>
      <c r="DQ473" s="15" t="s">
        <v>3755</v>
      </c>
      <c r="DR473" s="2"/>
    </row>
    <row r="474" spans="2:122">
      <c r="B474" s="299">
        <v>7594</v>
      </c>
      <c r="C474" s="9" t="s">
        <v>1007</v>
      </c>
      <c r="D474" s="9" t="s">
        <v>1029</v>
      </c>
      <c r="E474" s="8">
        <v>1995</v>
      </c>
      <c r="F474" s="9" t="s">
        <v>3638</v>
      </c>
      <c r="G474" s="22" t="s">
        <v>2595</v>
      </c>
      <c r="H474" s="304"/>
      <c r="I474" s="305"/>
      <c r="J474" s="68" t="s">
        <v>2869</v>
      </c>
      <c r="K474" s="69"/>
      <c r="L474" s="37" t="s">
        <v>3607</v>
      </c>
      <c r="M474" s="138">
        <v>2</v>
      </c>
      <c r="N474" s="10"/>
      <c r="O474" s="207">
        <v>197.1</v>
      </c>
      <c r="P474" s="207">
        <v>79</v>
      </c>
      <c r="Q474" s="207">
        <v>71</v>
      </c>
      <c r="R474" s="207">
        <v>116.8</v>
      </c>
      <c r="S474" s="207"/>
      <c r="T474" s="207"/>
      <c r="U474" s="207"/>
      <c r="V474" s="207"/>
      <c r="W474" s="207"/>
      <c r="X474" s="207"/>
      <c r="Y474" s="116"/>
      <c r="Z474" s="207"/>
      <c r="AA474" s="207"/>
      <c r="AB474" s="207"/>
      <c r="AC474" s="10">
        <v>3886</v>
      </c>
      <c r="AD474" s="10">
        <v>5000</v>
      </c>
      <c r="AE474" s="10">
        <v>1040</v>
      </c>
      <c r="AF474" s="27">
        <v>7500</v>
      </c>
      <c r="AG474" s="39" t="s">
        <v>241</v>
      </c>
      <c r="AH474" s="205">
        <v>4.9000000000000004</v>
      </c>
      <c r="AI474" s="11">
        <v>145</v>
      </c>
      <c r="AJ474" s="11">
        <v>3400</v>
      </c>
      <c r="AK474" s="11">
        <v>265</v>
      </c>
      <c r="AL474" s="11">
        <v>2000</v>
      </c>
      <c r="AM474" s="11"/>
      <c r="AN474" s="11"/>
      <c r="AO474" s="11"/>
      <c r="AP474" s="14" t="s">
        <v>146</v>
      </c>
      <c r="AQ474" s="49" t="s">
        <v>91</v>
      </c>
      <c r="AR474" s="40" t="s">
        <v>92</v>
      </c>
      <c r="AS474" s="301" t="s">
        <v>93</v>
      </c>
      <c r="AT474" s="12">
        <v>18.2</v>
      </c>
      <c r="AU474" s="12">
        <v>15</v>
      </c>
      <c r="AV474" s="12" t="s">
        <v>3828</v>
      </c>
      <c r="AW474" s="30" t="s">
        <v>3987</v>
      </c>
      <c r="AX474" s="12"/>
      <c r="AY474" s="12"/>
      <c r="AZ474" s="12"/>
      <c r="BA474" s="12"/>
      <c r="BB474" s="12"/>
      <c r="BC474" s="12"/>
      <c r="BD474" s="209">
        <v>40.299999999999997</v>
      </c>
      <c r="BE474" s="210">
        <v>62.2</v>
      </c>
      <c r="BF474" s="210">
        <v>41</v>
      </c>
      <c r="BG474" s="210">
        <v>64.8</v>
      </c>
      <c r="BH474" s="210"/>
      <c r="BI474" s="210"/>
      <c r="BJ474" s="210"/>
      <c r="BK474" s="211"/>
      <c r="BL474" s="36"/>
      <c r="BM474" s="8"/>
      <c r="BN474" s="8"/>
      <c r="BO474" s="8"/>
      <c r="BP474" s="334" t="s">
        <v>3256</v>
      </c>
      <c r="BQ474" s="300" t="s">
        <v>2539</v>
      </c>
      <c r="BR474" s="300" t="s">
        <v>2816</v>
      </c>
      <c r="BS474" s="300"/>
      <c r="BT474" s="349" t="s">
        <v>2988</v>
      </c>
      <c r="BU474" s="337"/>
      <c r="BV474" s="337"/>
      <c r="BW474" s="337"/>
      <c r="BX474" s="337"/>
      <c r="BY474" s="338"/>
      <c r="BZ474" s="338"/>
      <c r="CA474" s="338"/>
      <c r="CB474" s="348"/>
      <c r="CC474" s="339"/>
      <c r="CD474" s="339"/>
      <c r="CE474" s="339"/>
      <c r="CF474" s="339"/>
      <c r="CG474" s="339"/>
      <c r="CH474" s="347"/>
      <c r="CI474" s="340"/>
      <c r="CJ474" s="340"/>
      <c r="CK474" s="340"/>
      <c r="CL474" s="340"/>
      <c r="CM474" s="340"/>
      <c r="CN474" s="340"/>
      <c r="CO474" s="340"/>
      <c r="CP474" s="340"/>
      <c r="CQ474" s="52" t="s">
        <v>1044</v>
      </c>
      <c r="CR474" s="9" t="s">
        <v>1041</v>
      </c>
      <c r="CS474" s="9" t="s">
        <v>1042</v>
      </c>
      <c r="CT474" s="22"/>
      <c r="CU474" s="54"/>
      <c r="CV474" s="68"/>
      <c r="CW474" s="68"/>
      <c r="CX474" s="68"/>
      <c r="CY474" s="68"/>
      <c r="CZ474" s="68"/>
      <c r="DA474" s="68"/>
      <c r="DB474" s="68"/>
      <c r="DC474" s="56"/>
      <c r="DD474" s="13"/>
      <c r="DE474" s="13"/>
      <c r="DF474" s="13"/>
      <c r="DG474" s="13"/>
      <c r="DH474" s="47"/>
      <c r="DI474" s="60"/>
      <c r="DJ474" s="64"/>
      <c r="DK474" s="301"/>
      <c r="DL474" s="301"/>
      <c r="DM474" s="302"/>
      <c r="DN474" s="67" t="s">
        <v>187</v>
      </c>
      <c r="DO474" s="15" t="s">
        <v>188</v>
      </c>
      <c r="DP474" s="15" t="s">
        <v>934</v>
      </c>
      <c r="DQ474" s="15" t="s">
        <v>3755</v>
      </c>
      <c r="DR474" s="2"/>
    </row>
    <row r="475" spans="2:122">
      <c r="B475" s="299">
        <v>7598</v>
      </c>
      <c r="C475" s="9" t="s">
        <v>1007</v>
      </c>
      <c r="D475" s="9" t="s">
        <v>1029</v>
      </c>
      <c r="E475" s="8">
        <v>1995</v>
      </c>
      <c r="F475" s="9" t="s">
        <v>3638</v>
      </c>
      <c r="G475" s="22" t="s">
        <v>2598</v>
      </c>
      <c r="H475" s="304"/>
      <c r="I475" s="305"/>
      <c r="J475" s="68" t="s">
        <v>2870</v>
      </c>
      <c r="K475" s="69"/>
      <c r="L475" s="37" t="s">
        <v>3607</v>
      </c>
      <c r="M475" s="138">
        <v>2</v>
      </c>
      <c r="N475" s="10"/>
      <c r="O475" s="207">
        <v>213.3</v>
      </c>
      <c r="P475" s="207">
        <v>79</v>
      </c>
      <c r="Q475" s="207">
        <v>71</v>
      </c>
      <c r="R475" s="207">
        <v>133</v>
      </c>
      <c r="S475" s="207"/>
      <c r="T475" s="207"/>
      <c r="U475" s="207"/>
      <c r="V475" s="207"/>
      <c r="W475" s="207"/>
      <c r="X475" s="207"/>
      <c r="Y475" s="116"/>
      <c r="Z475" s="207"/>
      <c r="AA475" s="207"/>
      <c r="AB475" s="207"/>
      <c r="AC475" s="10">
        <v>3982</v>
      </c>
      <c r="AD475" s="10">
        <v>6250</v>
      </c>
      <c r="AE475" s="10">
        <v>1925</v>
      </c>
      <c r="AF475" s="27">
        <v>7500</v>
      </c>
      <c r="AG475" s="39" t="s">
        <v>241</v>
      </c>
      <c r="AH475" s="205">
        <v>4.9000000000000004</v>
      </c>
      <c r="AI475" s="11">
        <v>145</v>
      </c>
      <c r="AJ475" s="11">
        <v>3400</v>
      </c>
      <c r="AK475" s="11">
        <v>265</v>
      </c>
      <c r="AL475" s="11">
        <v>2000</v>
      </c>
      <c r="AM475" s="11"/>
      <c r="AN475" s="11"/>
      <c r="AO475" s="11"/>
      <c r="AP475" s="14" t="s">
        <v>133</v>
      </c>
      <c r="AQ475" s="49" t="s">
        <v>91</v>
      </c>
      <c r="AR475" s="40" t="s">
        <v>92</v>
      </c>
      <c r="AS475" s="301" t="s">
        <v>93</v>
      </c>
      <c r="AT475" s="12">
        <v>37.200000000000003</v>
      </c>
      <c r="AU475" s="12">
        <v>15</v>
      </c>
      <c r="AV475" s="12" t="s">
        <v>3935</v>
      </c>
      <c r="AW475" s="30" t="s">
        <v>3986</v>
      </c>
      <c r="AX475" s="12"/>
      <c r="AY475" s="12"/>
      <c r="AZ475" s="12"/>
      <c r="BA475" s="12"/>
      <c r="BB475" s="12"/>
      <c r="BC475" s="12"/>
      <c r="BD475" s="209">
        <v>40.299999999999997</v>
      </c>
      <c r="BE475" s="210">
        <v>62.2</v>
      </c>
      <c r="BF475" s="210">
        <v>41</v>
      </c>
      <c r="BG475" s="210">
        <v>64.8</v>
      </c>
      <c r="BH475" s="210"/>
      <c r="BI475" s="210"/>
      <c r="BJ475" s="210"/>
      <c r="BK475" s="211"/>
      <c r="BL475" s="36"/>
      <c r="BM475" s="8"/>
      <c r="BN475" s="8"/>
      <c r="BO475" s="8"/>
      <c r="BP475" s="334" t="s">
        <v>3257</v>
      </c>
      <c r="BQ475" s="300" t="s">
        <v>2539</v>
      </c>
      <c r="BR475" s="300" t="s">
        <v>2816</v>
      </c>
      <c r="BS475" s="300"/>
      <c r="BT475" s="349" t="s">
        <v>2988</v>
      </c>
      <c r="BU475" s="337"/>
      <c r="BV475" s="337"/>
      <c r="BW475" s="337"/>
      <c r="BX475" s="337"/>
      <c r="BY475" s="338"/>
      <c r="BZ475" s="338"/>
      <c r="CA475" s="338"/>
      <c r="CB475" s="348"/>
      <c r="CC475" s="339"/>
      <c r="CD475" s="339"/>
      <c r="CE475" s="339"/>
      <c r="CF475" s="339"/>
      <c r="CG475" s="339"/>
      <c r="CH475" s="347"/>
      <c r="CI475" s="340"/>
      <c r="CJ475" s="340"/>
      <c r="CK475" s="340"/>
      <c r="CL475" s="340"/>
      <c r="CM475" s="340"/>
      <c r="CN475" s="340"/>
      <c r="CO475" s="340"/>
      <c r="CP475" s="340"/>
      <c r="CQ475" s="52" t="s">
        <v>1044</v>
      </c>
      <c r="CR475" s="9" t="s">
        <v>1008</v>
      </c>
      <c r="CS475" s="9" t="s">
        <v>1042</v>
      </c>
      <c r="CT475" s="22"/>
      <c r="CU475" s="54"/>
      <c r="CV475" s="68"/>
      <c r="CW475" s="68"/>
      <c r="CX475" s="68"/>
      <c r="CY475" s="68"/>
      <c r="CZ475" s="68"/>
      <c r="DA475" s="68"/>
      <c r="DB475" s="68"/>
      <c r="DC475" s="56"/>
      <c r="DD475" s="13"/>
      <c r="DE475" s="13"/>
      <c r="DF475" s="13"/>
      <c r="DG475" s="13"/>
      <c r="DH475" s="47"/>
      <c r="DI475" s="60"/>
      <c r="DJ475" s="64"/>
      <c r="DK475" s="301"/>
      <c r="DL475" s="301"/>
      <c r="DM475" s="302"/>
      <c r="DN475" s="67" t="s">
        <v>187</v>
      </c>
      <c r="DO475" s="15" t="s">
        <v>188</v>
      </c>
      <c r="DP475" s="15" t="s">
        <v>934</v>
      </c>
      <c r="DQ475" s="15" t="s">
        <v>3755</v>
      </c>
      <c r="DR475" s="2"/>
    </row>
    <row r="476" spans="2:122">
      <c r="B476" s="299">
        <v>7600</v>
      </c>
      <c r="C476" s="9" t="s">
        <v>1007</v>
      </c>
      <c r="D476" s="9" t="s">
        <v>1029</v>
      </c>
      <c r="E476" s="8">
        <v>1995</v>
      </c>
      <c r="F476" s="9" t="s">
        <v>3638</v>
      </c>
      <c r="G476" s="22" t="s">
        <v>2599</v>
      </c>
      <c r="H476" s="304"/>
      <c r="I476" s="305"/>
      <c r="J476" s="68" t="s">
        <v>2871</v>
      </c>
      <c r="K476" s="69"/>
      <c r="L476" s="37" t="s">
        <v>3607</v>
      </c>
      <c r="M476" s="138">
        <v>2</v>
      </c>
      <c r="N476" s="10"/>
      <c r="O476" s="207">
        <v>197.1</v>
      </c>
      <c r="P476" s="207">
        <v>79</v>
      </c>
      <c r="Q476" s="207">
        <v>71</v>
      </c>
      <c r="R476" s="207">
        <v>116.8</v>
      </c>
      <c r="S476" s="207"/>
      <c r="T476" s="207"/>
      <c r="U476" s="207"/>
      <c r="V476" s="207"/>
      <c r="W476" s="207"/>
      <c r="X476" s="207"/>
      <c r="Y476" s="116"/>
      <c r="Z476" s="207"/>
      <c r="AA476" s="207"/>
      <c r="AB476" s="207"/>
      <c r="AC476" s="10">
        <v>3886</v>
      </c>
      <c r="AD476" s="10">
        <v>6100</v>
      </c>
      <c r="AE476" s="10">
        <v>1985</v>
      </c>
      <c r="AF476" s="27">
        <v>7500</v>
      </c>
      <c r="AG476" s="39" t="s">
        <v>241</v>
      </c>
      <c r="AH476" s="205">
        <v>4.9000000000000004</v>
      </c>
      <c r="AI476" s="11">
        <v>145</v>
      </c>
      <c r="AJ476" s="11">
        <v>3400</v>
      </c>
      <c r="AK476" s="11">
        <v>265</v>
      </c>
      <c r="AL476" s="11">
        <v>2000</v>
      </c>
      <c r="AM476" s="11"/>
      <c r="AN476" s="11"/>
      <c r="AO476" s="11"/>
      <c r="AP476" s="14" t="s">
        <v>133</v>
      </c>
      <c r="AQ476" s="49" t="s">
        <v>91</v>
      </c>
      <c r="AR476" s="40" t="s">
        <v>92</v>
      </c>
      <c r="AS476" s="301" t="s">
        <v>93</v>
      </c>
      <c r="AT476" s="12">
        <v>34.700000000000003</v>
      </c>
      <c r="AU476" s="12">
        <v>15</v>
      </c>
      <c r="AV476" s="12" t="s">
        <v>3935</v>
      </c>
      <c r="AW476" s="30" t="s">
        <v>3985</v>
      </c>
      <c r="AX476" s="12"/>
      <c r="AY476" s="12"/>
      <c r="AZ476" s="12"/>
      <c r="BA476" s="12"/>
      <c r="BB476" s="12"/>
      <c r="BC476" s="12"/>
      <c r="BD476" s="209">
        <v>40.299999999999997</v>
      </c>
      <c r="BE476" s="210">
        <v>62.2</v>
      </c>
      <c r="BF476" s="210">
        <v>41</v>
      </c>
      <c r="BG476" s="210">
        <v>64.8</v>
      </c>
      <c r="BH476" s="210"/>
      <c r="BI476" s="210"/>
      <c r="BJ476" s="210"/>
      <c r="BK476" s="211"/>
      <c r="BL476" s="36"/>
      <c r="BM476" s="8"/>
      <c r="BN476" s="8"/>
      <c r="BO476" s="8"/>
      <c r="BP476" s="334" t="s">
        <v>3258</v>
      </c>
      <c r="BQ476" s="300" t="s">
        <v>2539</v>
      </c>
      <c r="BR476" s="300" t="s">
        <v>2816</v>
      </c>
      <c r="BS476" s="300"/>
      <c r="BT476" s="349" t="s">
        <v>2988</v>
      </c>
      <c r="BU476" s="337"/>
      <c r="BV476" s="337"/>
      <c r="BW476" s="337"/>
      <c r="BX476" s="337"/>
      <c r="BY476" s="338"/>
      <c r="BZ476" s="338"/>
      <c r="CA476" s="338"/>
      <c r="CB476" s="348"/>
      <c r="CC476" s="339"/>
      <c r="CD476" s="339"/>
      <c r="CE476" s="339"/>
      <c r="CF476" s="339"/>
      <c r="CG476" s="339"/>
      <c r="CH476" s="347"/>
      <c r="CI476" s="340"/>
      <c r="CJ476" s="340"/>
      <c r="CK476" s="340"/>
      <c r="CL476" s="340"/>
      <c r="CM476" s="340"/>
      <c r="CN476" s="340"/>
      <c r="CO476" s="340"/>
      <c r="CP476" s="340"/>
      <c r="CQ476" s="52" t="s">
        <v>1044</v>
      </c>
      <c r="CR476" s="9" t="s">
        <v>1008</v>
      </c>
      <c r="CS476" s="9" t="s">
        <v>1042</v>
      </c>
      <c r="CT476" s="22"/>
      <c r="CU476" s="54"/>
      <c r="CV476" s="68"/>
      <c r="CW476" s="68"/>
      <c r="CX476" s="68"/>
      <c r="CY476" s="68"/>
      <c r="CZ476" s="68"/>
      <c r="DA476" s="68"/>
      <c r="DB476" s="68"/>
      <c r="DC476" s="56"/>
      <c r="DD476" s="13"/>
      <c r="DE476" s="13"/>
      <c r="DF476" s="13"/>
      <c r="DG476" s="13"/>
      <c r="DH476" s="47"/>
      <c r="DI476" s="60"/>
      <c r="DJ476" s="64"/>
      <c r="DK476" s="301"/>
      <c r="DL476" s="301"/>
      <c r="DM476" s="302"/>
      <c r="DN476" s="67" t="s">
        <v>187</v>
      </c>
      <c r="DO476" s="15" t="s">
        <v>188</v>
      </c>
      <c r="DP476" s="15" t="s">
        <v>934</v>
      </c>
      <c r="DQ476" s="15" t="s">
        <v>3755</v>
      </c>
      <c r="DR476" s="2"/>
    </row>
    <row r="477" spans="2:122">
      <c r="B477" s="299">
        <v>6948</v>
      </c>
      <c r="C477" s="9" t="s">
        <v>1007</v>
      </c>
      <c r="D477" s="9" t="s">
        <v>1029</v>
      </c>
      <c r="E477" s="8">
        <v>1995</v>
      </c>
      <c r="F477" s="9" t="s">
        <v>3636</v>
      </c>
      <c r="G477" s="22" t="s">
        <v>2572</v>
      </c>
      <c r="H477" s="304"/>
      <c r="I477" s="305"/>
      <c r="J477" s="68" t="s">
        <v>2872</v>
      </c>
      <c r="K477" s="69"/>
      <c r="L477" s="37" t="s">
        <v>3607</v>
      </c>
      <c r="M477" s="138">
        <v>2</v>
      </c>
      <c r="N477" s="10"/>
      <c r="O477" s="207">
        <v>213.3</v>
      </c>
      <c r="P477" s="207">
        <v>79</v>
      </c>
      <c r="Q477" s="207">
        <v>71</v>
      </c>
      <c r="R477" s="207">
        <v>133</v>
      </c>
      <c r="S477" s="207"/>
      <c r="T477" s="207"/>
      <c r="U477" s="207"/>
      <c r="V477" s="207"/>
      <c r="W477" s="207"/>
      <c r="X477" s="207"/>
      <c r="Y477" s="116"/>
      <c r="Z477" s="207"/>
      <c r="AA477" s="207"/>
      <c r="AB477" s="207"/>
      <c r="AC477" s="10">
        <v>3982</v>
      </c>
      <c r="AD477" s="10">
        <v>6250</v>
      </c>
      <c r="AE477" s="10">
        <v>2075</v>
      </c>
      <c r="AF477" s="27">
        <v>7500</v>
      </c>
      <c r="AG477" s="39" t="s">
        <v>241</v>
      </c>
      <c r="AH477" s="205">
        <v>4.9000000000000004</v>
      </c>
      <c r="AI477" s="11">
        <v>145</v>
      </c>
      <c r="AJ477" s="11">
        <v>3400</v>
      </c>
      <c r="AK477" s="11">
        <v>265</v>
      </c>
      <c r="AL477" s="11">
        <v>2000</v>
      </c>
      <c r="AM477" s="11"/>
      <c r="AN477" s="11"/>
      <c r="AO477" s="11"/>
      <c r="AP477" s="14" t="s">
        <v>133</v>
      </c>
      <c r="AQ477" s="49" t="s">
        <v>91</v>
      </c>
      <c r="AR477" s="40" t="s">
        <v>92</v>
      </c>
      <c r="AS477" s="301" t="s">
        <v>93</v>
      </c>
      <c r="AT477" s="12">
        <v>37.200000000000003</v>
      </c>
      <c r="AU477" s="12">
        <v>15</v>
      </c>
      <c r="AV477" s="12" t="s">
        <v>3935</v>
      </c>
      <c r="AW477" s="30" t="s">
        <v>3986</v>
      </c>
      <c r="AX477" s="12"/>
      <c r="AY477" s="12"/>
      <c r="AZ477" s="12"/>
      <c r="BA477" s="12"/>
      <c r="BB477" s="12"/>
      <c r="BC477" s="12"/>
      <c r="BD477" s="209">
        <v>40.299999999999997</v>
      </c>
      <c r="BE477" s="210">
        <v>62.2</v>
      </c>
      <c r="BF477" s="210">
        <v>41</v>
      </c>
      <c r="BG477" s="210">
        <v>64.8</v>
      </c>
      <c r="BH477" s="210"/>
      <c r="BI477" s="210"/>
      <c r="BJ477" s="210"/>
      <c r="BK477" s="211"/>
      <c r="BL477" s="36"/>
      <c r="BM477" s="8"/>
      <c r="BN477" s="8"/>
      <c r="BO477" s="8"/>
      <c r="BP477" s="334" t="s">
        <v>3259</v>
      </c>
      <c r="BQ477" s="300" t="s">
        <v>2539</v>
      </c>
      <c r="BR477" s="300" t="s">
        <v>2816</v>
      </c>
      <c r="BS477" s="300"/>
      <c r="BT477" s="349" t="s">
        <v>2988</v>
      </c>
      <c r="BU477" s="337"/>
      <c r="BV477" s="337"/>
      <c r="BW477" s="337"/>
      <c r="BX477" s="337"/>
      <c r="BY477" s="338"/>
      <c r="BZ477" s="338"/>
      <c r="CA477" s="338"/>
      <c r="CB477" s="348"/>
      <c r="CC477" s="339"/>
      <c r="CD477" s="339"/>
      <c r="CE477" s="339"/>
      <c r="CF477" s="339"/>
      <c r="CG477" s="339"/>
      <c r="CH477" s="347"/>
      <c r="CI477" s="340"/>
      <c r="CJ477" s="340"/>
      <c r="CK477" s="340"/>
      <c r="CL477" s="340"/>
      <c r="CM477" s="340"/>
      <c r="CN477" s="340"/>
      <c r="CO477" s="340"/>
      <c r="CP477" s="340"/>
      <c r="CQ477" s="52" t="s">
        <v>1037</v>
      </c>
      <c r="CR477" s="9" t="s">
        <v>1008</v>
      </c>
      <c r="CS477" s="9" t="s">
        <v>1042</v>
      </c>
      <c r="CT477" s="22"/>
      <c r="CU477" s="54"/>
      <c r="CV477" s="68"/>
      <c r="CW477" s="68"/>
      <c r="CX477" s="68"/>
      <c r="CY477" s="68"/>
      <c r="CZ477" s="68"/>
      <c r="DA477" s="68"/>
      <c r="DB477" s="68"/>
      <c r="DC477" s="56"/>
      <c r="DD477" s="13"/>
      <c r="DE477" s="13"/>
      <c r="DF477" s="13"/>
      <c r="DG477" s="13"/>
      <c r="DH477" s="47"/>
      <c r="DI477" s="60"/>
      <c r="DJ477" s="64"/>
      <c r="DK477" s="301"/>
      <c r="DL477" s="301"/>
      <c r="DM477" s="302"/>
      <c r="DN477" s="67" t="s">
        <v>187</v>
      </c>
      <c r="DO477" s="15" t="s">
        <v>188</v>
      </c>
      <c r="DP477" s="15" t="s">
        <v>934</v>
      </c>
      <c r="DQ477" s="15" t="s">
        <v>3755</v>
      </c>
      <c r="DR477" s="2"/>
    </row>
    <row r="478" spans="2:122">
      <c r="B478" s="299">
        <v>6951</v>
      </c>
      <c r="C478" s="9" t="s">
        <v>1007</v>
      </c>
      <c r="D478" s="9" t="s">
        <v>1029</v>
      </c>
      <c r="E478" s="8">
        <v>1995</v>
      </c>
      <c r="F478" s="9" t="s">
        <v>3636</v>
      </c>
      <c r="G478" s="22" t="s">
        <v>2573</v>
      </c>
      <c r="H478" s="304"/>
      <c r="I478" s="305"/>
      <c r="J478" s="68" t="s">
        <v>2873</v>
      </c>
      <c r="K478" s="69"/>
      <c r="L478" s="37" t="s">
        <v>3607</v>
      </c>
      <c r="M478" s="138">
        <v>2</v>
      </c>
      <c r="N478" s="10"/>
      <c r="O478" s="207">
        <v>197.1</v>
      </c>
      <c r="P478" s="207">
        <v>79</v>
      </c>
      <c r="Q478" s="207">
        <v>71</v>
      </c>
      <c r="R478" s="207">
        <v>116.8</v>
      </c>
      <c r="S478" s="207"/>
      <c r="T478" s="207"/>
      <c r="U478" s="207"/>
      <c r="V478" s="207"/>
      <c r="W478" s="207"/>
      <c r="X478" s="207"/>
      <c r="Y478" s="116"/>
      <c r="Z478" s="207"/>
      <c r="AA478" s="207"/>
      <c r="AB478" s="207"/>
      <c r="AC478" s="10">
        <v>3886</v>
      </c>
      <c r="AD478" s="10">
        <v>6100</v>
      </c>
      <c r="AE478" s="10">
        <v>2035</v>
      </c>
      <c r="AF478" s="27">
        <v>7500</v>
      </c>
      <c r="AG478" s="39" t="s">
        <v>241</v>
      </c>
      <c r="AH478" s="205">
        <v>4.9000000000000004</v>
      </c>
      <c r="AI478" s="11">
        <v>145</v>
      </c>
      <c r="AJ478" s="11">
        <v>3400</v>
      </c>
      <c r="AK478" s="11">
        <v>265</v>
      </c>
      <c r="AL478" s="11">
        <v>2000</v>
      </c>
      <c r="AM478" s="11"/>
      <c r="AN478" s="11"/>
      <c r="AO478" s="11"/>
      <c r="AP478" s="14" t="s">
        <v>133</v>
      </c>
      <c r="AQ478" s="49" t="s">
        <v>91</v>
      </c>
      <c r="AR478" s="40" t="s">
        <v>92</v>
      </c>
      <c r="AS478" s="301" t="s">
        <v>93</v>
      </c>
      <c r="AT478" s="12">
        <v>34.700000000000003</v>
      </c>
      <c r="AU478" s="12">
        <v>15</v>
      </c>
      <c r="AV478" s="12" t="s">
        <v>3935</v>
      </c>
      <c r="AW478" s="30" t="s">
        <v>3985</v>
      </c>
      <c r="AX478" s="12"/>
      <c r="AY478" s="12"/>
      <c r="AZ478" s="12"/>
      <c r="BA478" s="12"/>
      <c r="BB478" s="12"/>
      <c r="BC478" s="12"/>
      <c r="BD478" s="209">
        <v>40.299999999999997</v>
      </c>
      <c r="BE478" s="210">
        <v>62.2</v>
      </c>
      <c r="BF478" s="210">
        <v>41</v>
      </c>
      <c r="BG478" s="210">
        <v>64.8</v>
      </c>
      <c r="BH478" s="210"/>
      <c r="BI478" s="210"/>
      <c r="BJ478" s="210"/>
      <c r="BK478" s="211"/>
      <c r="BL478" s="36"/>
      <c r="BM478" s="8"/>
      <c r="BN478" s="8"/>
      <c r="BO478" s="8"/>
      <c r="BP478" s="334" t="s">
        <v>3260</v>
      </c>
      <c r="BQ478" s="300" t="s">
        <v>2539</v>
      </c>
      <c r="BR478" s="300" t="s">
        <v>2816</v>
      </c>
      <c r="BS478" s="300"/>
      <c r="BT478" s="349" t="s">
        <v>2988</v>
      </c>
      <c r="BU478" s="337"/>
      <c r="BV478" s="337"/>
      <c r="BW478" s="337"/>
      <c r="BX478" s="337"/>
      <c r="BY478" s="338"/>
      <c r="BZ478" s="338"/>
      <c r="CA478" s="338"/>
      <c r="CB478" s="348"/>
      <c r="CC478" s="339"/>
      <c r="CD478" s="339"/>
      <c r="CE478" s="339"/>
      <c r="CF478" s="339"/>
      <c r="CG478" s="339"/>
      <c r="CH478" s="347"/>
      <c r="CI478" s="340"/>
      <c r="CJ478" s="340"/>
      <c r="CK478" s="340"/>
      <c r="CL478" s="340"/>
      <c r="CM478" s="340"/>
      <c r="CN478" s="340"/>
      <c r="CO478" s="340"/>
      <c r="CP478" s="340"/>
      <c r="CQ478" s="52" t="s">
        <v>1037</v>
      </c>
      <c r="CR478" s="9" t="s">
        <v>1008</v>
      </c>
      <c r="CS478" s="9" t="s">
        <v>1042</v>
      </c>
      <c r="CT478" s="22"/>
      <c r="CU478" s="54"/>
      <c r="CV478" s="68"/>
      <c r="CW478" s="68"/>
      <c r="CX478" s="68"/>
      <c r="CY478" s="68"/>
      <c r="CZ478" s="68"/>
      <c r="DA478" s="68"/>
      <c r="DB478" s="68"/>
      <c r="DC478" s="56"/>
      <c r="DD478" s="13"/>
      <c r="DE478" s="13"/>
      <c r="DF478" s="13"/>
      <c r="DG478" s="13"/>
      <c r="DH478" s="47"/>
      <c r="DI478" s="60"/>
      <c r="DJ478" s="64"/>
      <c r="DK478" s="301"/>
      <c r="DL478" s="301"/>
      <c r="DM478" s="302"/>
      <c r="DN478" s="67" t="s">
        <v>187</v>
      </c>
      <c r="DO478" s="15" t="s">
        <v>188</v>
      </c>
      <c r="DP478" s="15" t="s">
        <v>934</v>
      </c>
      <c r="DQ478" s="15" t="s">
        <v>3755</v>
      </c>
      <c r="DR478" s="2"/>
    </row>
    <row r="479" spans="2:122">
      <c r="B479" s="299">
        <v>6952</v>
      </c>
      <c r="C479" s="9" t="s">
        <v>1007</v>
      </c>
      <c r="D479" s="9" t="s">
        <v>1029</v>
      </c>
      <c r="E479" s="8">
        <v>1995</v>
      </c>
      <c r="F479" s="9" t="s">
        <v>3636</v>
      </c>
      <c r="G479" s="22" t="s">
        <v>2573</v>
      </c>
      <c r="H479" s="304"/>
      <c r="I479" s="305"/>
      <c r="J479" s="68" t="s">
        <v>2874</v>
      </c>
      <c r="K479" s="69"/>
      <c r="L479" s="37" t="s">
        <v>3607</v>
      </c>
      <c r="M479" s="138">
        <v>2</v>
      </c>
      <c r="N479" s="10"/>
      <c r="O479" s="207">
        <v>197.1</v>
      </c>
      <c r="P479" s="207">
        <v>79</v>
      </c>
      <c r="Q479" s="207">
        <v>71</v>
      </c>
      <c r="R479" s="207">
        <v>116.8</v>
      </c>
      <c r="S479" s="207"/>
      <c r="T479" s="207"/>
      <c r="U479" s="207"/>
      <c r="V479" s="207"/>
      <c r="W479" s="207"/>
      <c r="X479" s="207"/>
      <c r="Y479" s="116"/>
      <c r="Z479" s="207"/>
      <c r="AA479" s="207"/>
      <c r="AB479" s="207"/>
      <c r="AC479" s="10">
        <v>3886</v>
      </c>
      <c r="AD479" s="10">
        <v>6100</v>
      </c>
      <c r="AE479" s="10">
        <v>1985</v>
      </c>
      <c r="AF479" s="27">
        <v>7500</v>
      </c>
      <c r="AG479" s="39" t="s">
        <v>241</v>
      </c>
      <c r="AH479" s="205">
        <v>4.9000000000000004</v>
      </c>
      <c r="AI479" s="11">
        <v>145</v>
      </c>
      <c r="AJ479" s="11">
        <v>3400</v>
      </c>
      <c r="AK479" s="11">
        <v>265</v>
      </c>
      <c r="AL479" s="11">
        <v>2000</v>
      </c>
      <c r="AM479" s="11"/>
      <c r="AN479" s="11"/>
      <c r="AO479" s="11"/>
      <c r="AP479" s="14" t="s">
        <v>133</v>
      </c>
      <c r="AQ479" s="49" t="s">
        <v>91</v>
      </c>
      <c r="AR479" s="40" t="s">
        <v>92</v>
      </c>
      <c r="AS479" s="301" t="s">
        <v>93</v>
      </c>
      <c r="AT479" s="12">
        <v>34.700000000000003</v>
      </c>
      <c r="AU479" s="12">
        <v>15</v>
      </c>
      <c r="AV479" s="12" t="s">
        <v>3935</v>
      </c>
      <c r="AW479" s="30" t="s">
        <v>3985</v>
      </c>
      <c r="AX479" s="12"/>
      <c r="AY479" s="12"/>
      <c r="AZ479" s="12"/>
      <c r="BA479" s="12"/>
      <c r="BB479" s="12"/>
      <c r="BC479" s="12"/>
      <c r="BD479" s="209">
        <v>40.299999999999997</v>
      </c>
      <c r="BE479" s="210">
        <v>62.2</v>
      </c>
      <c r="BF479" s="210">
        <v>41</v>
      </c>
      <c r="BG479" s="210">
        <v>64.8</v>
      </c>
      <c r="BH479" s="210"/>
      <c r="BI479" s="210"/>
      <c r="BJ479" s="210"/>
      <c r="BK479" s="211"/>
      <c r="BL479" s="36"/>
      <c r="BM479" s="8"/>
      <c r="BN479" s="8"/>
      <c r="BO479" s="8"/>
      <c r="BP479" s="334" t="s">
        <v>3261</v>
      </c>
      <c r="BQ479" s="300" t="s">
        <v>2539</v>
      </c>
      <c r="BR479" s="300" t="s">
        <v>2816</v>
      </c>
      <c r="BS479" s="300"/>
      <c r="BT479" s="349" t="s">
        <v>2988</v>
      </c>
      <c r="BU479" s="337"/>
      <c r="BV479" s="337"/>
      <c r="BW479" s="337"/>
      <c r="BX479" s="337"/>
      <c r="BY479" s="338"/>
      <c r="BZ479" s="338"/>
      <c r="CA479" s="338"/>
      <c r="CB479" s="348"/>
      <c r="CC479" s="339"/>
      <c r="CD479" s="339"/>
      <c r="CE479" s="339"/>
      <c r="CF479" s="339"/>
      <c r="CG479" s="339"/>
      <c r="CH479" s="347"/>
      <c r="CI479" s="340"/>
      <c r="CJ479" s="340"/>
      <c r="CK479" s="340"/>
      <c r="CL479" s="340"/>
      <c r="CM479" s="340"/>
      <c r="CN479" s="340"/>
      <c r="CO479" s="340"/>
      <c r="CP479" s="340"/>
      <c r="CQ479" s="52" t="s">
        <v>1037</v>
      </c>
      <c r="CR479" s="9" t="s">
        <v>1008</v>
      </c>
      <c r="CS479" s="9" t="s">
        <v>1042</v>
      </c>
      <c r="CT479" s="22"/>
      <c r="CU479" s="54"/>
      <c r="CV479" s="68"/>
      <c r="CW479" s="68"/>
      <c r="CX479" s="68"/>
      <c r="CY479" s="68"/>
      <c r="CZ479" s="68"/>
      <c r="DA479" s="68"/>
      <c r="DB479" s="68"/>
      <c r="DC479" s="56"/>
      <c r="DD479" s="13"/>
      <c r="DE479" s="13"/>
      <c r="DF479" s="13"/>
      <c r="DG479" s="13"/>
      <c r="DH479" s="47"/>
      <c r="DI479" s="60"/>
      <c r="DJ479" s="64"/>
      <c r="DK479" s="301"/>
      <c r="DL479" s="301"/>
      <c r="DM479" s="302"/>
      <c r="DN479" s="67" t="s">
        <v>187</v>
      </c>
      <c r="DO479" s="15" t="s">
        <v>188</v>
      </c>
      <c r="DP479" s="15" t="s">
        <v>934</v>
      </c>
      <c r="DQ479" s="15" t="s">
        <v>3755</v>
      </c>
      <c r="DR479" s="2"/>
    </row>
    <row r="480" spans="2:122">
      <c r="B480" s="299">
        <v>7627</v>
      </c>
      <c r="C480" s="9" t="s">
        <v>1007</v>
      </c>
      <c r="D480" s="9" t="s">
        <v>1029</v>
      </c>
      <c r="E480" s="8">
        <v>1995</v>
      </c>
      <c r="F480" s="9" t="s">
        <v>3636</v>
      </c>
      <c r="G480" s="22" t="s">
        <v>2578</v>
      </c>
      <c r="H480" s="304"/>
      <c r="I480" s="305"/>
      <c r="J480" s="68" t="s">
        <v>2875</v>
      </c>
      <c r="K480" s="69"/>
      <c r="L480" s="37" t="s">
        <v>3607</v>
      </c>
      <c r="M480" s="138">
        <v>2</v>
      </c>
      <c r="N480" s="10"/>
      <c r="O480" s="207">
        <v>213.3</v>
      </c>
      <c r="P480" s="207">
        <v>79</v>
      </c>
      <c r="Q480" s="207">
        <v>71</v>
      </c>
      <c r="R480" s="207">
        <v>133</v>
      </c>
      <c r="S480" s="207"/>
      <c r="T480" s="207"/>
      <c r="U480" s="207"/>
      <c r="V480" s="207"/>
      <c r="W480" s="207"/>
      <c r="X480" s="207"/>
      <c r="Y480" s="116"/>
      <c r="Z480" s="207"/>
      <c r="AA480" s="207"/>
      <c r="AB480" s="207"/>
      <c r="AC480" s="10">
        <v>3982</v>
      </c>
      <c r="AD480" s="10">
        <v>5450</v>
      </c>
      <c r="AE480" s="10">
        <v>1410</v>
      </c>
      <c r="AF480" s="27">
        <v>7500</v>
      </c>
      <c r="AG480" s="39" t="s">
        <v>241</v>
      </c>
      <c r="AH480" s="205">
        <v>4.9000000000000004</v>
      </c>
      <c r="AI480" s="11">
        <v>145</v>
      </c>
      <c r="AJ480" s="11">
        <v>3400</v>
      </c>
      <c r="AK480" s="11">
        <v>265</v>
      </c>
      <c r="AL480" s="11">
        <v>2000</v>
      </c>
      <c r="AM480" s="11"/>
      <c r="AN480" s="11"/>
      <c r="AO480" s="11"/>
      <c r="AP480" s="14" t="s">
        <v>146</v>
      </c>
      <c r="AQ480" s="49" t="s">
        <v>91</v>
      </c>
      <c r="AR480" s="40" t="s">
        <v>92</v>
      </c>
      <c r="AS480" s="301" t="s">
        <v>93</v>
      </c>
      <c r="AT480" s="12">
        <v>37.200000000000003</v>
      </c>
      <c r="AU480" s="12">
        <v>15</v>
      </c>
      <c r="AV480" s="12" t="s">
        <v>3828</v>
      </c>
      <c r="AW480" s="30" t="s">
        <v>3984</v>
      </c>
      <c r="AX480" s="12"/>
      <c r="AY480" s="12"/>
      <c r="AZ480" s="12"/>
      <c r="BA480" s="12"/>
      <c r="BB480" s="12"/>
      <c r="BC480" s="12"/>
      <c r="BD480" s="209">
        <v>40.299999999999997</v>
      </c>
      <c r="BE480" s="210">
        <v>62.2</v>
      </c>
      <c r="BF480" s="210">
        <v>41</v>
      </c>
      <c r="BG480" s="210">
        <v>64.8</v>
      </c>
      <c r="BH480" s="210"/>
      <c r="BI480" s="210"/>
      <c r="BJ480" s="210"/>
      <c r="BK480" s="211"/>
      <c r="BL480" s="36"/>
      <c r="BM480" s="8"/>
      <c r="BN480" s="8"/>
      <c r="BO480" s="8"/>
      <c r="BP480" s="334" t="s">
        <v>3262</v>
      </c>
      <c r="BQ480" s="300" t="s">
        <v>2539</v>
      </c>
      <c r="BR480" s="300" t="s">
        <v>2816</v>
      </c>
      <c r="BS480" s="300"/>
      <c r="BT480" s="349" t="s">
        <v>2988</v>
      </c>
      <c r="BU480" s="337"/>
      <c r="BV480" s="337"/>
      <c r="BW480" s="337"/>
      <c r="BX480" s="337"/>
      <c r="BY480" s="338"/>
      <c r="BZ480" s="338"/>
      <c r="CA480" s="338"/>
      <c r="CB480" s="348"/>
      <c r="CC480" s="339"/>
      <c r="CD480" s="339"/>
      <c r="CE480" s="339"/>
      <c r="CF480" s="339"/>
      <c r="CG480" s="339"/>
      <c r="CH480" s="347"/>
      <c r="CI480" s="340"/>
      <c r="CJ480" s="340"/>
      <c r="CK480" s="340"/>
      <c r="CL480" s="340"/>
      <c r="CM480" s="340"/>
      <c r="CN480" s="340"/>
      <c r="CO480" s="340"/>
      <c r="CP480" s="340"/>
      <c r="CQ480" s="52" t="s">
        <v>1037</v>
      </c>
      <c r="CR480" s="9" t="s">
        <v>1041</v>
      </c>
      <c r="CS480" s="9" t="s">
        <v>1042</v>
      </c>
      <c r="CT480" s="22"/>
      <c r="CU480" s="54"/>
      <c r="CV480" s="68"/>
      <c r="CW480" s="68"/>
      <c r="CX480" s="68"/>
      <c r="CY480" s="68"/>
      <c r="CZ480" s="68"/>
      <c r="DA480" s="68"/>
      <c r="DB480" s="68"/>
      <c r="DC480" s="56"/>
      <c r="DD480" s="13"/>
      <c r="DE480" s="13"/>
      <c r="DF480" s="13"/>
      <c r="DG480" s="13"/>
      <c r="DH480" s="47"/>
      <c r="DI480" s="60"/>
      <c r="DJ480" s="64"/>
      <c r="DK480" s="301"/>
      <c r="DL480" s="301"/>
      <c r="DM480" s="302"/>
      <c r="DN480" s="67" t="s">
        <v>187</v>
      </c>
      <c r="DO480" s="15" t="s">
        <v>188</v>
      </c>
      <c r="DP480" s="15" t="s">
        <v>934</v>
      </c>
      <c r="DQ480" s="15" t="s">
        <v>3755</v>
      </c>
      <c r="DR480" s="2"/>
    </row>
    <row r="481" spans="2:122">
      <c r="B481" s="299">
        <v>6942</v>
      </c>
      <c r="C481" s="9" t="s">
        <v>1007</v>
      </c>
      <c r="D481" s="9" t="s">
        <v>1029</v>
      </c>
      <c r="E481" s="8">
        <v>1995</v>
      </c>
      <c r="F481" s="9" t="s">
        <v>3636</v>
      </c>
      <c r="G481" s="22" t="s">
        <v>2579</v>
      </c>
      <c r="H481" s="304"/>
      <c r="I481" s="305"/>
      <c r="J481" s="68" t="s">
        <v>2876</v>
      </c>
      <c r="K481" s="69"/>
      <c r="L481" s="37" t="s">
        <v>3607</v>
      </c>
      <c r="M481" s="138">
        <v>2</v>
      </c>
      <c r="N481" s="10"/>
      <c r="O481" s="207">
        <v>197.1</v>
      </c>
      <c r="P481" s="207">
        <v>79</v>
      </c>
      <c r="Q481" s="207">
        <v>71</v>
      </c>
      <c r="R481" s="207">
        <v>116.8</v>
      </c>
      <c r="S481" s="207"/>
      <c r="T481" s="207"/>
      <c r="U481" s="207"/>
      <c r="V481" s="207"/>
      <c r="W481" s="207"/>
      <c r="X481" s="207"/>
      <c r="Y481" s="116"/>
      <c r="Z481" s="207"/>
      <c r="AA481" s="207"/>
      <c r="AB481" s="207"/>
      <c r="AC481" s="10">
        <v>3886</v>
      </c>
      <c r="AD481" s="10">
        <v>5250</v>
      </c>
      <c r="AE481" s="10">
        <v>1325</v>
      </c>
      <c r="AF481" s="27">
        <v>7500</v>
      </c>
      <c r="AG481" s="39" t="s">
        <v>241</v>
      </c>
      <c r="AH481" s="205">
        <v>4.9000000000000004</v>
      </c>
      <c r="AI481" s="11">
        <v>145</v>
      </c>
      <c r="AJ481" s="11">
        <v>3400</v>
      </c>
      <c r="AK481" s="11">
        <v>265</v>
      </c>
      <c r="AL481" s="11">
        <v>2000</v>
      </c>
      <c r="AM481" s="11"/>
      <c r="AN481" s="11"/>
      <c r="AO481" s="11"/>
      <c r="AP481" s="14" t="s">
        <v>146</v>
      </c>
      <c r="AQ481" s="49" t="s">
        <v>91</v>
      </c>
      <c r="AR481" s="40" t="s">
        <v>92</v>
      </c>
      <c r="AS481" s="301" t="s">
        <v>93</v>
      </c>
      <c r="AT481" s="12">
        <v>18.2</v>
      </c>
      <c r="AU481" s="12">
        <v>15</v>
      </c>
      <c r="AV481" s="12" t="s">
        <v>3828</v>
      </c>
      <c r="AW481" s="30" t="s">
        <v>3987</v>
      </c>
      <c r="AX481" s="12"/>
      <c r="AY481" s="12"/>
      <c r="AZ481" s="12"/>
      <c r="BA481" s="12"/>
      <c r="BB481" s="12"/>
      <c r="BC481" s="12"/>
      <c r="BD481" s="209">
        <v>40.299999999999997</v>
      </c>
      <c r="BE481" s="210">
        <v>62.2</v>
      </c>
      <c r="BF481" s="210">
        <v>41</v>
      </c>
      <c r="BG481" s="210">
        <v>64.8</v>
      </c>
      <c r="BH481" s="210"/>
      <c r="BI481" s="210"/>
      <c r="BJ481" s="210"/>
      <c r="BK481" s="211"/>
      <c r="BL481" s="36"/>
      <c r="BM481" s="8"/>
      <c r="BN481" s="8"/>
      <c r="BO481" s="8"/>
      <c r="BP481" s="334" t="s">
        <v>3263</v>
      </c>
      <c r="BQ481" s="300" t="s">
        <v>2539</v>
      </c>
      <c r="BR481" s="300" t="s">
        <v>2816</v>
      </c>
      <c r="BS481" s="300"/>
      <c r="BT481" s="349" t="s">
        <v>2988</v>
      </c>
      <c r="BU481" s="337"/>
      <c r="BV481" s="337"/>
      <c r="BW481" s="337"/>
      <c r="BX481" s="337"/>
      <c r="BY481" s="338"/>
      <c r="BZ481" s="338"/>
      <c r="CA481" s="338"/>
      <c r="CB481" s="348"/>
      <c r="CC481" s="339"/>
      <c r="CD481" s="339"/>
      <c r="CE481" s="339"/>
      <c r="CF481" s="339"/>
      <c r="CG481" s="339"/>
      <c r="CH481" s="347"/>
      <c r="CI481" s="340"/>
      <c r="CJ481" s="340"/>
      <c r="CK481" s="340"/>
      <c r="CL481" s="340"/>
      <c r="CM481" s="340"/>
      <c r="CN481" s="340"/>
      <c r="CO481" s="340"/>
      <c r="CP481" s="340"/>
      <c r="CQ481" s="52" t="s">
        <v>1037</v>
      </c>
      <c r="CR481" s="9" t="s">
        <v>1041</v>
      </c>
      <c r="CS481" s="9" t="s">
        <v>1042</v>
      </c>
      <c r="CT481" s="22"/>
      <c r="CU481" s="54"/>
      <c r="CV481" s="68"/>
      <c r="CW481" s="68"/>
      <c r="CX481" s="68"/>
      <c r="CY481" s="68"/>
      <c r="CZ481" s="68"/>
      <c r="DA481" s="68"/>
      <c r="DB481" s="68"/>
      <c r="DC481" s="56"/>
      <c r="DD481" s="13"/>
      <c r="DE481" s="13"/>
      <c r="DF481" s="13"/>
      <c r="DG481" s="13"/>
      <c r="DH481" s="47"/>
      <c r="DI481" s="60"/>
      <c r="DJ481" s="64"/>
      <c r="DK481" s="301"/>
      <c r="DL481" s="301"/>
      <c r="DM481" s="302"/>
      <c r="DN481" s="67" t="s">
        <v>187</v>
      </c>
      <c r="DO481" s="15" t="s">
        <v>188</v>
      </c>
      <c r="DP481" s="15" t="s">
        <v>934</v>
      </c>
      <c r="DQ481" s="15" t="s">
        <v>3755</v>
      </c>
      <c r="DR481" s="2"/>
    </row>
    <row r="482" spans="2:122">
      <c r="B482" s="299">
        <v>6943</v>
      </c>
      <c r="C482" s="9" t="s">
        <v>1007</v>
      </c>
      <c r="D482" s="9" t="s">
        <v>1029</v>
      </c>
      <c r="E482" s="8">
        <v>1995</v>
      </c>
      <c r="F482" s="9" t="s">
        <v>3636</v>
      </c>
      <c r="G482" s="22" t="s">
        <v>2579</v>
      </c>
      <c r="H482" s="304"/>
      <c r="I482" s="305"/>
      <c r="J482" s="68" t="s">
        <v>2877</v>
      </c>
      <c r="K482" s="69"/>
      <c r="L482" s="37" t="s">
        <v>3607</v>
      </c>
      <c r="M482" s="138">
        <v>2</v>
      </c>
      <c r="N482" s="10"/>
      <c r="O482" s="207">
        <v>197.1</v>
      </c>
      <c r="P482" s="207">
        <v>79</v>
      </c>
      <c r="Q482" s="207">
        <v>71</v>
      </c>
      <c r="R482" s="207">
        <v>116.8</v>
      </c>
      <c r="S482" s="207"/>
      <c r="T482" s="207"/>
      <c r="U482" s="207"/>
      <c r="V482" s="207"/>
      <c r="W482" s="207"/>
      <c r="X482" s="207"/>
      <c r="Y482" s="116"/>
      <c r="Z482" s="207"/>
      <c r="AA482" s="207"/>
      <c r="AB482" s="207"/>
      <c r="AC482" s="10">
        <v>3886</v>
      </c>
      <c r="AD482" s="10">
        <v>5000</v>
      </c>
      <c r="AE482" s="10">
        <v>1040</v>
      </c>
      <c r="AF482" s="27">
        <v>7500</v>
      </c>
      <c r="AG482" s="39" t="s">
        <v>241</v>
      </c>
      <c r="AH482" s="205">
        <v>4.9000000000000004</v>
      </c>
      <c r="AI482" s="11">
        <v>145</v>
      </c>
      <c r="AJ482" s="11">
        <v>3400</v>
      </c>
      <c r="AK482" s="11">
        <v>265</v>
      </c>
      <c r="AL482" s="11">
        <v>2000</v>
      </c>
      <c r="AM482" s="11"/>
      <c r="AN482" s="11"/>
      <c r="AO482" s="11"/>
      <c r="AP482" s="14" t="s">
        <v>146</v>
      </c>
      <c r="AQ482" s="49" t="s">
        <v>91</v>
      </c>
      <c r="AR482" s="40" t="s">
        <v>92</v>
      </c>
      <c r="AS482" s="301" t="s">
        <v>93</v>
      </c>
      <c r="AT482" s="12">
        <v>18.2</v>
      </c>
      <c r="AU482" s="12">
        <v>15</v>
      </c>
      <c r="AV482" s="12" t="s">
        <v>3828</v>
      </c>
      <c r="AW482" s="30" t="s">
        <v>3987</v>
      </c>
      <c r="AX482" s="12"/>
      <c r="AY482" s="12"/>
      <c r="AZ482" s="12"/>
      <c r="BA482" s="12"/>
      <c r="BB482" s="12"/>
      <c r="BC482" s="12"/>
      <c r="BD482" s="209">
        <v>40.299999999999997</v>
      </c>
      <c r="BE482" s="210">
        <v>62.2</v>
      </c>
      <c r="BF482" s="210">
        <v>41</v>
      </c>
      <c r="BG482" s="210">
        <v>64.8</v>
      </c>
      <c r="BH482" s="210"/>
      <c r="BI482" s="210"/>
      <c r="BJ482" s="210"/>
      <c r="BK482" s="211"/>
      <c r="BL482" s="36"/>
      <c r="BM482" s="8"/>
      <c r="BN482" s="8"/>
      <c r="BO482" s="8"/>
      <c r="BP482" s="334" t="s">
        <v>3264</v>
      </c>
      <c r="BQ482" s="300" t="s">
        <v>2539</v>
      </c>
      <c r="BR482" s="300" t="s">
        <v>2816</v>
      </c>
      <c r="BS482" s="300"/>
      <c r="BT482" s="349" t="s">
        <v>2988</v>
      </c>
      <c r="BU482" s="337"/>
      <c r="BV482" s="337"/>
      <c r="BW482" s="337"/>
      <c r="BX482" s="337"/>
      <c r="BY482" s="338"/>
      <c r="BZ482" s="338"/>
      <c r="CA482" s="338"/>
      <c r="CB482" s="348"/>
      <c r="CC482" s="339"/>
      <c r="CD482" s="339"/>
      <c r="CE482" s="339"/>
      <c r="CF482" s="339"/>
      <c r="CG482" s="339"/>
      <c r="CH482" s="347"/>
      <c r="CI482" s="340"/>
      <c r="CJ482" s="340"/>
      <c r="CK482" s="340"/>
      <c r="CL482" s="340"/>
      <c r="CM482" s="340"/>
      <c r="CN482" s="340"/>
      <c r="CO482" s="340"/>
      <c r="CP482" s="340"/>
      <c r="CQ482" s="52" t="s">
        <v>1037</v>
      </c>
      <c r="CR482" s="9" t="s">
        <v>1041</v>
      </c>
      <c r="CS482" s="9" t="s">
        <v>1042</v>
      </c>
      <c r="CT482" s="22"/>
      <c r="CU482" s="54"/>
      <c r="CV482" s="68"/>
      <c r="CW482" s="68"/>
      <c r="CX482" s="68"/>
      <c r="CY482" s="68"/>
      <c r="CZ482" s="68"/>
      <c r="DA482" s="68"/>
      <c r="DB482" s="68"/>
      <c r="DC482" s="56"/>
      <c r="DD482" s="13"/>
      <c r="DE482" s="13"/>
      <c r="DF482" s="13"/>
      <c r="DG482" s="13"/>
      <c r="DH482" s="47"/>
      <c r="DI482" s="60"/>
      <c r="DJ482" s="64"/>
      <c r="DK482" s="301"/>
      <c r="DL482" s="301"/>
      <c r="DM482" s="302"/>
      <c r="DN482" s="67" t="s">
        <v>187</v>
      </c>
      <c r="DO482" s="15" t="s">
        <v>188</v>
      </c>
      <c r="DP482" s="15" t="s">
        <v>934</v>
      </c>
      <c r="DQ482" s="15" t="s">
        <v>3755</v>
      </c>
      <c r="DR482" s="2"/>
    </row>
    <row r="483" spans="2:122">
      <c r="B483" s="299">
        <v>7613</v>
      </c>
      <c r="C483" s="9" t="s">
        <v>1007</v>
      </c>
      <c r="D483" s="9" t="s">
        <v>1029</v>
      </c>
      <c r="E483" s="8">
        <v>1995</v>
      </c>
      <c r="F483" s="9" t="s">
        <v>3637</v>
      </c>
      <c r="G483" s="22" t="s">
        <v>2575</v>
      </c>
      <c r="H483" s="304"/>
      <c r="I483" s="305"/>
      <c r="J483" s="68" t="s">
        <v>2878</v>
      </c>
      <c r="K483" s="69"/>
      <c r="L483" s="37" t="s">
        <v>3607</v>
      </c>
      <c r="M483" s="138">
        <v>2</v>
      </c>
      <c r="N483" s="10"/>
      <c r="O483" s="207">
        <v>197.1</v>
      </c>
      <c r="P483" s="207">
        <v>79</v>
      </c>
      <c r="Q483" s="207">
        <v>71</v>
      </c>
      <c r="R483" s="207">
        <v>116.8</v>
      </c>
      <c r="S483" s="207"/>
      <c r="T483" s="207"/>
      <c r="U483" s="207"/>
      <c r="V483" s="207"/>
      <c r="W483" s="207"/>
      <c r="X483" s="207"/>
      <c r="Y483" s="116"/>
      <c r="Z483" s="207"/>
      <c r="AA483" s="207"/>
      <c r="AB483" s="207"/>
      <c r="AC483" s="10">
        <v>3886</v>
      </c>
      <c r="AD483" s="10">
        <v>6100</v>
      </c>
      <c r="AE483" s="10">
        <v>2035</v>
      </c>
      <c r="AF483" s="27">
        <v>7500</v>
      </c>
      <c r="AG483" s="39" t="s">
        <v>241</v>
      </c>
      <c r="AH483" s="205">
        <v>4.9000000000000004</v>
      </c>
      <c r="AI483" s="11">
        <v>145</v>
      </c>
      <c r="AJ483" s="11">
        <v>3400</v>
      </c>
      <c r="AK483" s="11">
        <v>265</v>
      </c>
      <c r="AL483" s="11">
        <v>2000</v>
      </c>
      <c r="AM483" s="11"/>
      <c r="AN483" s="11"/>
      <c r="AO483" s="11"/>
      <c r="AP483" s="14" t="s">
        <v>133</v>
      </c>
      <c r="AQ483" s="49" t="s">
        <v>91</v>
      </c>
      <c r="AR483" s="40" t="s">
        <v>92</v>
      </c>
      <c r="AS483" s="301" t="s">
        <v>93</v>
      </c>
      <c r="AT483" s="12">
        <v>34.700000000000003</v>
      </c>
      <c r="AU483" s="12">
        <v>15</v>
      </c>
      <c r="AV483" s="12" t="s">
        <v>3935</v>
      </c>
      <c r="AW483" s="30" t="s">
        <v>3985</v>
      </c>
      <c r="AX483" s="12"/>
      <c r="AY483" s="12"/>
      <c r="AZ483" s="12"/>
      <c r="BA483" s="12"/>
      <c r="BB483" s="12"/>
      <c r="BC483" s="12"/>
      <c r="BD483" s="209">
        <v>40.299999999999997</v>
      </c>
      <c r="BE483" s="210">
        <v>62.2</v>
      </c>
      <c r="BF483" s="210">
        <v>41</v>
      </c>
      <c r="BG483" s="210">
        <v>64.8</v>
      </c>
      <c r="BH483" s="210"/>
      <c r="BI483" s="210"/>
      <c r="BJ483" s="210"/>
      <c r="BK483" s="211"/>
      <c r="BL483" s="36"/>
      <c r="BM483" s="8"/>
      <c r="BN483" s="8"/>
      <c r="BO483" s="8"/>
      <c r="BP483" s="334" t="s">
        <v>3265</v>
      </c>
      <c r="BQ483" s="300" t="s">
        <v>2539</v>
      </c>
      <c r="BR483" s="300" t="s">
        <v>2816</v>
      </c>
      <c r="BS483" s="300"/>
      <c r="BT483" s="349" t="s">
        <v>2988</v>
      </c>
      <c r="BU483" s="337"/>
      <c r="BV483" s="337"/>
      <c r="BW483" s="337"/>
      <c r="BX483" s="337"/>
      <c r="BY483" s="338"/>
      <c r="BZ483" s="338"/>
      <c r="CA483" s="338"/>
      <c r="CB483" s="348"/>
      <c r="CC483" s="339"/>
      <c r="CD483" s="339"/>
      <c r="CE483" s="339"/>
      <c r="CF483" s="339"/>
      <c r="CG483" s="339"/>
      <c r="CH483" s="347"/>
      <c r="CI483" s="340"/>
      <c r="CJ483" s="340"/>
      <c r="CK483" s="340"/>
      <c r="CL483" s="340"/>
      <c r="CM483" s="340"/>
      <c r="CN483" s="340"/>
      <c r="CO483" s="340"/>
      <c r="CP483" s="340"/>
      <c r="CQ483" s="52" t="s">
        <v>1036</v>
      </c>
      <c r="CR483" s="9" t="s">
        <v>1008</v>
      </c>
      <c r="CS483" s="9" t="s">
        <v>1042</v>
      </c>
      <c r="CT483" s="22"/>
      <c r="CU483" s="54"/>
      <c r="CV483" s="68"/>
      <c r="CW483" s="68"/>
      <c r="CX483" s="68"/>
      <c r="CY483" s="68"/>
      <c r="CZ483" s="68"/>
      <c r="DA483" s="68"/>
      <c r="DB483" s="68"/>
      <c r="DC483" s="56"/>
      <c r="DD483" s="13"/>
      <c r="DE483" s="13"/>
      <c r="DF483" s="13"/>
      <c r="DG483" s="13"/>
      <c r="DH483" s="47"/>
      <c r="DI483" s="60"/>
      <c r="DJ483" s="64"/>
      <c r="DK483" s="301"/>
      <c r="DL483" s="301"/>
      <c r="DM483" s="302"/>
      <c r="DN483" s="67" t="s">
        <v>187</v>
      </c>
      <c r="DO483" s="15" t="s">
        <v>188</v>
      </c>
      <c r="DP483" s="15" t="s">
        <v>934</v>
      </c>
      <c r="DQ483" s="15" t="s">
        <v>3755</v>
      </c>
      <c r="DR483" s="2"/>
    </row>
    <row r="484" spans="2:122">
      <c r="B484" s="299">
        <v>7612</v>
      </c>
      <c r="C484" s="9" t="s">
        <v>1007</v>
      </c>
      <c r="D484" s="9" t="s">
        <v>1029</v>
      </c>
      <c r="E484" s="8">
        <v>1995</v>
      </c>
      <c r="F484" s="9" t="s">
        <v>3637</v>
      </c>
      <c r="G484" s="22" t="s">
        <v>2569</v>
      </c>
      <c r="H484" s="304"/>
      <c r="I484" s="305"/>
      <c r="J484" s="68" t="s">
        <v>2879</v>
      </c>
      <c r="K484" s="69"/>
      <c r="L484" s="37" t="s">
        <v>3607</v>
      </c>
      <c r="M484" s="138">
        <v>2</v>
      </c>
      <c r="N484" s="10"/>
      <c r="O484" s="207">
        <v>213.3</v>
      </c>
      <c r="P484" s="207">
        <v>79</v>
      </c>
      <c r="Q484" s="207">
        <v>71</v>
      </c>
      <c r="R484" s="207">
        <v>133</v>
      </c>
      <c r="S484" s="207"/>
      <c r="T484" s="207"/>
      <c r="U484" s="207"/>
      <c r="V484" s="207"/>
      <c r="W484" s="207"/>
      <c r="X484" s="207"/>
      <c r="Y484" s="116"/>
      <c r="Z484" s="207"/>
      <c r="AA484" s="207"/>
      <c r="AB484" s="207"/>
      <c r="AC484" s="10">
        <v>3982</v>
      </c>
      <c r="AD484" s="10">
        <v>6250</v>
      </c>
      <c r="AE484" s="10">
        <v>2075</v>
      </c>
      <c r="AF484" s="27">
        <v>7500</v>
      </c>
      <c r="AG484" s="39" t="s">
        <v>241</v>
      </c>
      <c r="AH484" s="205">
        <v>4.9000000000000004</v>
      </c>
      <c r="AI484" s="11">
        <v>145</v>
      </c>
      <c r="AJ484" s="11">
        <v>3400</v>
      </c>
      <c r="AK484" s="11">
        <v>265</v>
      </c>
      <c r="AL484" s="11">
        <v>2000</v>
      </c>
      <c r="AM484" s="11"/>
      <c r="AN484" s="11"/>
      <c r="AO484" s="11"/>
      <c r="AP484" s="14" t="s">
        <v>133</v>
      </c>
      <c r="AQ484" s="49" t="s">
        <v>91</v>
      </c>
      <c r="AR484" s="40" t="s">
        <v>92</v>
      </c>
      <c r="AS484" s="301" t="s">
        <v>93</v>
      </c>
      <c r="AT484" s="12">
        <v>37.200000000000003</v>
      </c>
      <c r="AU484" s="12">
        <v>15</v>
      </c>
      <c r="AV484" s="12" t="s">
        <v>3935</v>
      </c>
      <c r="AW484" s="30" t="s">
        <v>3986</v>
      </c>
      <c r="AX484" s="12"/>
      <c r="AY484" s="12"/>
      <c r="AZ484" s="12"/>
      <c r="BA484" s="12"/>
      <c r="BB484" s="12"/>
      <c r="BC484" s="12"/>
      <c r="BD484" s="209">
        <v>40.299999999999997</v>
      </c>
      <c r="BE484" s="210">
        <v>62.2</v>
      </c>
      <c r="BF484" s="210">
        <v>41</v>
      </c>
      <c r="BG484" s="210">
        <v>64.8</v>
      </c>
      <c r="BH484" s="210"/>
      <c r="BI484" s="210"/>
      <c r="BJ484" s="210"/>
      <c r="BK484" s="211"/>
      <c r="BL484" s="36"/>
      <c r="BM484" s="8"/>
      <c r="BN484" s="8"/>
      <c r="BO484" s="8"/>
      <c r="BP484" s="334" t="s">
        <v>3266</v>
      </c>
      <c r="BQ484" s="300" t="s">
        <v>2539</v>
      </c>
      <c r="BR484" s="300" t="s">
        <v>2816</v>
      </c>
      <c r="BS484" s="300"/>
      <c r="BT484" s="349" t="s">
        <v>2988</v>
      </c>
      <c r="BU484" s="337"/>
      <c r="BV484" s="337"/>
      <c r="BW484" s="337"/>
      <c r="BX484" s="337"/>
      <c r="BY484" s="338"/>
      <c r="BZ484" s="338"/>
      <c r="CA484" s="338"/>
      <c r="CB484" s="348"/>
      <c r="CC484" s="339"/>
      <c r="CD484" s="339"/>
      <c r="CE484" s="339"/>
      <c r="CF484" s="339"/>
      <c r="CG484" s="339"/>
      <c r="CH484" s="347"/>
      <c r="CI484" s="340"/>
      <c r="CJ484" s="340"/>
      <c r="CK484" s="340"/>
      <c r="CL484" s="340"/>
      <c r="CM484" s="340"/>
      <c r="CN484" s="340"/>
      <c r="CO484" s="340"/>
      <c r="CP484" s="340"/>
      <c r="CQ484" s="52" t="s">
        <v>1036</v>
      </c>
      <c r="CR484" s="9" t="s">
        <v>1008</v>
      </c>
      <c r="CS484" s="9" t="s">
        <v>1042</v>
      </c>
      <c r="CT484" s="22"/>
      <c r="CU484" s="54"/>
      <c r="CV484" s="68"/>
      <c r="CW484" s="68"/>
      <c r="CX484" s="68"/>
      <c r="CY484" s="68"/>
      <c r="CZ484" s="68"/>
      <c r="DA484" s="68"/>
      <c r="DB484" s="68"/>
      <c r="DC484" s="56"/>
      <c r="DD484" s="13"/>
      <c r="DE484" s="13"/>
      <c r="DF484" s="13"/>
      <c r="DG484" s="13"/>
      <c r="DH484" s="47"/>
      <c r="DI484" s="60"/>
      <c r="DJ484" s="64"/>
      <c r="DK484" s="301"/>
      <c r="DL484" s="301"/>
      <c r="DM484" s="302"/>
      <c r="DN484" s="67" t="s">
        <v>187</v>
      </c>
      <c r="DO484" s="15" t="s">
        <v>188</v>
      </c>
      <c r="DP484" s="15" t="s">
        <v>934</v>
      </c>
      <c r="DQ484" s="15" t="s">
        <v>3755</v>
      </c>
      <c r="DR484" s="2"/>
    </row>
    <row r="485" spans="2:122">
      <c r="B485" s="299">
        <v>7614</v>
      </c>
      <c r="C485" s="9" t="s">
        <v>1007</v>
      </c>
      <c r="D485" s="9" t="s">
        <v>1029</v>
      </c>
      <c r="E485" s="8">
        <v>1995</v>
      </c>
      <c r="F485" s="9" t="s">
        <v>3637</v>
      </c>
      <c r="G485" s="22" t="s">
        <v>2575</v>
      </c>
      <c r="H485" s="304"/>
      <c r="I485" s="305"/>
      <c r="J485" s="68" t="s">
        <v>2880</v>
      </c>
      <c r="K485" s="69"/>
      <c r="L485" s="37" t="s">
        <v>3607</v>
      </c>
      <c r="M485" s="138">
        <v>2</v>
      </c>
      <c r="N485" s="10"/>
      <c r="O485" s="207">
        <v>197.1</v>
      </c>
      <c r="P485" s="207">
        <v>79</v>
      </c>
      <c r="Q485" s="207">
        <v>71</v>
      </c>
      <c r="R485" s="207">
        <v>116.8</v>
      </c>
      <c r="S485" s="207"/>
      <c r="T485" s="207"/>
      <c r="U485" s="207"/>
      <c r="V485" s="207"/>
      <c r="W485" s="207"/>
      <c r="X485" s="207"/>
      <c r="Y485" s="116"/>
      <c r="Z485" s="207"/>
      <c r="AA485" s="207"/>
      <c r="AB485" s="207"/>
      <c r="AC485" s="10">
        <v>3886</v>
      </c>
      <c r="AD485" s="10">
        <v>6100</v>
      </c>
      <c r="AE485" s="10">
        <v>1985</v>
      </c>
      <c r="AF485" s="27">
        <v>7500</v>
      </c>
      <c r="AG485" s="39" t="s">
        <v>241</v>
      </c>
      <c r="AH485" s="205">
        <v>4.9000000000000004</v>
      </c>
      <c r="AI485" s="11">
        <v>145</v>
      </c>
      <c r="AJ485" s="11">
        <v>3400</v>
      </c>
      <c r="AK485" s="11">
        <v>265</v>
      </c>
      <c r="AL485" s="11">
        <v>2000</v>
      </c>
      <c r="AM485" s="11"/>
      <c r="AN485" s="11"/>
      <c r="AO485" s="11"/>
      <c r="AP485" s="14" t="s">
        <v>133</v>
      </c>
      <c r="AQ485" s="49" t="s">
        <v>91</v>
      </c>
      <c r="AR485" s="40" t="s">
        <v>92</v>
      </c>
      <c r="AS485" s="301" t="s">
        <v>93</v>
      </c>
      <c r="AT485" s="12">
        <v>34.700000000000003</v>
      </c>
      <c r="AU485" s="12">
        <v>15</v>
      </c>
      <c r="AV485" s="12" t="s">
        <v>3935</v>
      </c>
      <c r="AW485" s="30" t="s">
        <v>3985</v>
      </c>
      <c r="AX485" s="12"/>
      <c r="AY485" s="12"/>
      <c r="AZ485" s="12"/>
      <c r="BA485" s="12"/>
      <c r="BB485" s="12"/>
      <c r="BC485" s="12"/>
      <c r="BD485" s="209">
        <v>40.299999999999997</v>
      </c>
      <c r="BE485" s="210">
        <v>62.2</v>
      </c>
      <c r="BF485" s="210">
        <v>41</v>
      </c>
      <c r="BG485" s="210">
        <v>64.8</v>
      </c>
      <c r="BH485" s="210"/>
      <c r="BI485" s="210"/>
      <c r="BJ485" s="210"/>
      <c r="BK485" s="211"/>
      <c r="BL485" s="36"/>
      <c r="BM485" s="8"/>
      <c r="BN485" s="8"/>
      <c r="BO485" s="8"/>
      <c r="BP485" s="334" t="s">
        <v>3267</v>
      </c>
      <c r="BQ485" s="300" t="s">
        <v>2539</v>
      </c>
      <c r="BR485" s="300" t="s">
        <v>2816</v>
      </c>
      <c r="BS485" s="300"/>
      <c r="BT485" s="349" t="s">
        <v>2988</v>
      </c>
      <c r="BU485" s="337"/>
      <c r="BV485" s="337"/>
      <c r="BW485" s="337"/>
      <c r="BX485" s="337"/>
      <c r="BY485" s="338"/>
      <c r="BZ485" s="338"/>
      <c r="CA485" s="338"/>
      <c r="CB485" s="348"/>
      <c r="CC485" s="339"/>
      <c r="CD485" s="339"/>
      <c r="CE485" s="339"/>
      <c r="CF485" s="339"/>
      <c r="CG485" s="339"/>
      <c r="CH485" s="347"/>
      <c r="CI485" s="340"/>
      <c r="CJ485" s="340"/>
      <c r="CK485" s="340"/>
      <c r="CL485" s="340"/>
      <c r="CM485" s="340"/>
      <c r="CN485" s="340"/>
      <c r="CO485" s="340"/>
      <c r="CP485" s="340"/>
      <c r="CQ485" s="52" t="s">
        <v>1036</v>
      </c>
      <c r="CR485" s="9" t="s">
        <v>1008</v>
      </c>
      <c r="CS485" s="9" t="s">
        <v>1042</v>
      </c>
      <c r="CT485" s="22"/>
      <c r="CU485" s="54"/>
      <c r="CV485" s="68"/>
      <c r="CW485" s="68"/>
      <c r="CX485" s="68"/>
      <c r="CY485" s="68"/>
      <c r="CZ485" s="68"/>
      <c r="DA485" s="68"/>
      <c r="DB485" s="68"/>
      <c r="DC485" s="56"/>
      <c r="DD485" s="13"/>
      <c r="DE485" s="13"/>
      <c r="DF485" s="13"/>
      <c r="DG485" s="13"/>
      <c r="DH485" s="47"/>
      <c r="DI485" s="60"/>
      <c r="DJ485" s="64"/>
      <c r="DK485" s="301"/>
      <c r="DL485" s="301"/>
      <c r="DM485" s="302"/>
      <c r="DN485" s="67" t="s">
        <v>187</v>
      </c>
      <c r="DO485" s="15" t="s">
        <v>188</v>
      </c>
      <c r="DP485" s="15" t="s">
        <v>934</v>
      </c>
      <c r="DQ485" s="15" t="s">
        <v>3755</v>
      </c>
      <c r="DR485" s="2"/>
    </row>
    <row r="486" spans="2:122">
      <c r="B486" s="299">
        <v>7601</v>
      </c>
      <c r="C486" s="9" t="s">
        <v>1007</v>
      </c>
      <c r="D486" s="9" t="s">
        <v>1029</v>
      </c>
      <c r="E486" s="8">
        <v>1995</v>
      </c>
      <c r="F486" s="9" t="s">
        <v>3637</v>
      </c>
      <c r="G486" s="22" t="s">
        <v>2583</v>
      </c>
      <c r="H486" s="304"/>
      <c r="I486" s="305"/>
      <c r="J486" s="68" t="s">
        <v>2881</v>
      </c>
      <c r="K486" s="69"/>
      <c r="L486" s="37" t="s">
        <v>3607</v>
      </c>
      <c r="M486" s="138">
        <v>2</v>
      </c>
      <c r="N486" s="10"/>
      <c r="O486" s="207">
        <v>213.3</v>
      </c>
      <c r="P486" s="207">
        <v>79</v>
      </c>
      <c r="Q486" s="207">
        <v>71</v>
      </c>
      <c r="R486" s="207">
        <v>133</v>
      </c>
      <c r="S486" s="207"/>
      <c r="T486" s="207"/>
      <c r="U486" s="207"/>
      <c r="V486" s="207"/>
      <c r="W486" s="207"/>
      <c r="X486" s="207"/>
      <c r="Y486" s="116"/>
      <c r="Z486" s="207"/>
      <c r="AA486" s="207"/>
      <c r="AB486" s="207"/>
      <c r="AC486" s="10">
        <v>3982</v>
      </c>
      <c r="AD486" s="10">
        <v>5450</v>
      </c>
      <c r="AE486" s="10">
        <v>1410</v>
      </c>
      <c r="AF486" s="27">
        <v>7500</v>
      </c>
      <c r="AG486" s="39" t="s">
        <v>241</v>
      </c>
      <c r="AH486" s="205">
        <v>4.9000000000000004</v>
      </c>
      <c r="AI486" s="11">
        <v>145</v>
      </c>
      <c r="AJ486" s="11">
        <v>3400</v>
      </c>
      <c r="AK486" s="11">
        <v>265</v>
      </c>
      <c r="AL486" s="11">
        <v>2000</v>
      </c>
      <c r="AM486" s="11"/>
      <c r="AN486" s="11"/>
      <c r="AO486" s="11"/>
      <c r="AP486" s="14" t="s">
        <v>146</v>
      </c>
      <c r="AQ486" s="49" t="s">
        <v>91</v>
      </c>
      <c r="AR486" s="40" t="s">
        <v>92</v>
      </c>
      <c r="AS486" s="301" t="s">
        <v>93</v>
      </c>
      <c r="AT486" s="12">
        <v>37.200000000000003</v>
      </c>
      <c r="AU486" s="12">
        <v>15</v>
      </c>
      <c r="AV486" s="12" t="s">
        <v>3828</v>
      </c>
      <c r="AW486" s="30" t="s">
        <v>3984</v>
      </c>
      <c r="AX486" s="12"/>
      <c r="AY486" s="12"/>
      <c r="AZ486" s="12"/>
      <c r="BA486" s="12"/>
      <c r="BB486" s="12"/>
      <c r="BC486" s="12"/>
      <c r="BD486" s="209">
        <v>40.299999999999997</v>
      </c>
      <c r="BE486" s="210">
        <v>62.2</v>
      </c>
      <c r="BF486" s="210">
        <v>41</v>
      </c>
      <c r="BG486" s="210">
        <v>64.8</v>
      </c>
      <c r="BH486" s="210"/>
      <c r="BI486" s="210"/>
      <c r="BJ486" s="210"/>
      <c r="BK486" s="211"/>
      <c r="BL486" s="36"/>
      <c r="BM486" s="8"/>
      <c r="BN486" s="8"/>
      <c r="BO486" s="8"/>
      <c r="BP486" s="334" t="s">
        <v>3268</v>
      </c>
      <c r="BQ486" s="300" t="s">
        <v>2539</v>
      </c>
      <c r="BR486" s="300" t="s">
        <v>2816</v>
      </c>
      <c r="BS486" s="300"/>
      <c r="BT486" s="349" t="s">
        <v>2988</v>
      </c>
      <c r="BU486" s="337"/>
      <c r="BV486" s="337"/>
      <c r="BW486" s="337"/>
      <c r="BX486" s="337"/>
      <c r="BY486" s="338"/>
      <c r="BZ486" s="338"/>
      <c r="CA486" s="338"/>
      <c r="CB486" s="348"/>
      <c r="CC486" s="339"/>
      <c r="CD486" s="339"/>
      <c r="CE486" s="339"/>
      <c r="CF486" s="339"/>
      <c r="CG486" s="339"/>
      <c r="CH486" s="347"/>
      <c r="CI486" s="340"/>
      <c r="CJ486" s="340"/>
      <c r="CK486" s="340"/>
      <c r="CL486" s="340"/>
      <c r="CM486" s="340"/>
      <c r="CN486" s="340"/>
      <c r="CO486" s="340"/>
      <c r="CP486" s="340"/>
      <c r="CQ486" s="52" t="s">
        <v>1036</v>
      </c>
      <c r="CR486" s="9" t="s">
        <v>1041</v>
      </c>
      <c r="CS486" s="9" t="s">
        <v>1042</v>
      </c>
      <c r="CT486" s="22"/>
      <c r="CU486" s="54"/>
      <c r="CV486" s="68"/>
      <c r="CW486" s="68"/>
      <c r="CX486" s="68"/>
      <c r="CY486" s="68"/>
      <c r="CZ486" s="68"/>
      <c r="DA486" s="68"/>
      <c r="DB486" s="68"/>
      <c r="DC486" s="56"/>
      <c r="DD486" s="13"/>
      <c r="DE486" s="13"/>
      <c r="DF486" s="13"/>
      <c r="DG486" s="13"/>
      <c r="DH486" s="47"/>
      <c r="DI486" s="60"/>
      <c r="DJ486" s="64"/>
      <c r="DK486" s="301"/>
      <c r="DL486" s="301"/>
      <c r="DM486" s="302"/>
      <c r="DN486" s="67" t="s">
        <v>187</v>
      </c>
      <c r="DO486" s="15" t="s">
        <v>188</v>
      </c>
      <c r="DP486" s="15" t="s">
        <v>934</v>
      </c>
      <c r="DQ486" s="15" t="s">
        <v>3755</v>
      </c>
      <c r="DR486" s="2"/>
    </row>
    <row r="487" spans="2:122">
      <c r="B487" s="299">
        <v>7605</v>
      </c>
      <c r="C487" s="9" t="s">
        <v>1007</v>
      </c>
      <c r="D487" s="9" t="s">
        <v>1029</v>
      </c>
      <c r="E487" s="8">
        <v>1995</v>
      </c>
      <c r="F487" s="9" t="s">
        <v>3637</v>
      </c>
      <c r="G487" s="22" t="s">
        <v>2584</v>
      </c>
      <c r="H487" s="304"/>
      <c r="I487" s="305"/>
      <c r="J487" s="68" t="s">
        <v>2882</v>
      </c>
      <c r="K487" s="69"/>
      <c r="L487" s="37" t="s">
        <v>3607</v>
      </c>
      <c r="M487" s="138">
        <v>2</v>
      </c>
      <c r="N487" s="10"/>
      <c r="O487" s="207">
        <v>197.1</v>
      </c>
      <c r="P487" s="207">
        <v>79</v>
      </c>
      <c r="Q487" s="207">
        <v>71</v>
      </c>
      <c r="R487" s="207">
        <v>116.8</v>
      </c>
      <c r="S487" s="207"/>
      <c r="T487" s="207"/>
      <c r="U487" s="207"/>
      <c r="V487" s="207"/>
      <c r="W487" s="207"/>
      <c r="X487" s="207"/>
      <c r="Y487" s="116"/>
      <c r="Z487" s="207"/>
      <c r="AA487" s="207"/>
      <c r="AB487" s="207"/>
      <c r="AC487" s="10">
        <v>3886</v>
      </c>
      <c r="AD487" s="10">
        <v>5000</v>
      </c>
      <c r="AE487" s="10">
        <v>1040</v>
      </c>
      <c r="AF487" s="27">
        <v>7500</v>
      </c>
      <c r="AG487" s="39" t="s">
        <v>241</v>
      </c>
      <c r="AH487" s="205">
        <v>4.9000000000000004</v>
      </c>
      <c r="AI487" s="11">
        <v>145</v>
      </c>
      <c r="AJ487" s="11">
        <v>3400</v>
      </c>
      <c r="AK487" s="11">
        <v>265</v>
      </c>
      <c r="AL487" s="11">
        <v>2000</v>
      </c>
      <c r="AM487" s="11"/>
      <c r="AN487" s="11"/>
      <c r="AO487" s="11"/>
      <c r="AP487" s="14" t="s">
        <v>146</v>
      </c>
      <c r="AQ487" s="49" t="s">
        <v>91</v>
      </c>
      <c r="AR487" s="40" t="s">
        <v>92</v>
      </c>
      <c r="AS487" s="301" t="s">
        <v>93</v>
      </c>
      <c r="AT487" s="12">
        <v>18.2</v>
      </c>
      <c r="AU487" s="12">
        <v>15</v>
      </c>
      <c r="AV487" s="12" t="s">
        <v>3828</v>
      </c>
      <c r="AW487" s="30" t="s">
        <v>3987</v>
      </c>
      <c r="AX487" s="12"/>
      <c r="AY487" s="12"/>
      <c r="AZ487" s="12"/>
      <c r="BA487" s="12"/>
      <c r="BB487" s="12"/>
      <c r="BC487" s="12"/>
      <c r="BD487" s="209">
        <v>40.299999999999997</v>
      </c>
      <c r="BE487" s="210">
        <v>62.2</v>
      </c>
      <c r="BF487" s="210">
        <v>41</v>
      </c>
      <c r="BG487" s="210">
        <v>64.8</v>
      </c>
      <c r="BH487" s="210"/>
      <c r="BI487" s="210"/>
      <c r="BJ487" s="210"/>
      <c r="BK487" s="211"/>
      <c r="BL487" s="36"/>
      <c r="BM487" s="8"/>
      <c r="BN487" s="8"/>
      <c r="BO487" s="8"/>
      <c r="BP487" s="334" t="s">
        <v>3269</v>
      </c>
      <c r="BQ487" s="300" t="s">
        <v>2539</v>
      </c>
      <c r="BR487" s="300" t="s">
        <v>2816</v>
      </c>
      <c r="BS487" s="300"/>
      <c r="BT487" s="349" t="s">
        <v>2988</v>
      </c>
      <c r="BU487" s="337"/>
      <c r="BV487" s="337"/>
      <c r="BW487" s="337"/>
      <c r="BX487" s="337"/>
      <c r="BY487" s="338"/>
      <c r="BZ487" s="338"/>
      <c r="CA487" s="338"/>
      <c r="CB487" s="348"/>
      <c r="CC487" s="339"/>
      <c r="CD487" s="339"/>
      <c r="CE487" s="339"/>
      <c r="CF487" s="339"/>
      <c r="CG487" s="339"/>
      <c r="CH487" s="347"/>
      <c r="CI487" s="340"/>
      <c r="CJ487" s="340"/>
      <c r="CK487" s="340"/>
      <c r="CL487" s="340"/>
      <c r="CM487" s="340"/>
      <c r="CN487" s="340"/>
      <c r="CO487" s="340"/>
      <c r="CP487" s="340"/>
      <c r="CQ487" s="52" t="s">
        <v>1036</v>
      </c>
      <c r="CR487" s="9" t="s">
        <v>1041</v>
      </c>
      <c r="CS487" s="9" t="s">
        <v>1042</v>
      </c>
      <c r="CT487" s="22"/>
      <c r="CU487" s="54"/>
      <c r="CV487" s="68"/>
      <c r="CW487" s="68"/>
      <c r="CX487" s="68"/>
      <c r="CY487" s="68"/>
      <c r="CZ487" s="68"/>
      <c r="DA487" s="68"/>
      <c r="DB487" s="68"/>
      <c r="DC487" s="56"/>
      <c r="DD487" s="13"/>
      <c r="DE487" s="13"/>
      <c r="DF487" s="13"/>
      <c r="DG487" s="13"/>
      <c r="DH487" s="47"/>
      <c r="DI487" s="60"/>
      <c r="DJ487" s="64"/>
      <c r="DK487" s="301"/>
      <c r="DL487" s="301"/>
      <c r="DM487" s="302"/>
      <c r="DN487" s="67" t="s">
        <v>187</v>
      </c>
      <c r="DO487" s="15" t="s">
        <v>188</v>
      </c>
      <c r="DP487" s="15" t="s">
        <v>934</v>
      </c>
      <c r="DQ487" s="15" t="s">
        <v>3755</v>
      </c>
      <c r="DR487" s="2"/>
    </row>
    <row r="488" spans="2:122">
      <c r="B488" s="299">
        <v>7604</v>
      </c>
      <c r="C488" s="9" t="s">
        <v>1007</v>
      </c>
      <c r="D488" s="9" t="s">
        <v>1029</v>
      </c>
      <c r="E488" s="8">
        <v>1995</v>
      </c>
      <c r="F488" s="9" t="s">
        <v>3637</v>
      </c>
      <c r="G488" s="22" t="s">
        <v>2584</v>
      </c>
      <c r="H488" s="304"/>
      <c r="I488" s="305"/>
      <c r="J488" s="68" t="s">
        <v>2883</v>
      </c>
      <c r="K488" s="69"/>
      <c r="L488" s="37" t="s">
        <v>3607</v>
      </c>
      <c r="M488" s="138">
        <v>2</v>
      </c>
      <c r="N488" s="10"/>
      <c r="O488" s="207">
        <v>197.1</v>
      </c>
      <c r="P488" s="207">
        <v>79</v>
      </c>
      <c r="Q488" s="207">
        <v>71</v>
      </c>
      <c r="R488" s="207">
        <v>116.8</v>
      </c>
      <c r="S488" s="207"/>
      <c r="T488" s="207"/>
      <c r="U488" s="207"/>
      <c r="V488" s="207"/>
      <c r="W488" s="207"/>
      <c r="X488" s="207"/>
      <c r="Y488" s="116"/>
      <c r="Z488" s="207"/>
      <c r="AA488" s="207"/>
      <c r="AB488" s="207"/>
      <c r="AC488" s="10">
        <v>3886</v>
      </c>
      <c r="AD488" s="10">
        <v>5250</v>
      </c>
      <c r="AE488" s="10">
        <v>1325</v>
      </c>
      <c r="AF488" s="27">
        <v>7500</v>
      </c>
      <c r="AG488" s="39" t="s">
        <v>241</v>
      </c>
      <c r="AH488" s="205">
        <v>4.9000000000000004</v>
      </c>
      <c r="AI488" s="11">
        <v>145</v>
      </c>
      <c r="AJ488" s="11">
        <v>3400</v>
      </c>
      <c r="AK488" s="11">
        <v>265</v>
      </c>
      <c r="AL488" s="11">
        <v>2000</v>
      </c>
      <c r="AM488" s="11"/>
      <c r="AN488" s="11"/>
      <c r="AO488" s="11"/>
      <c r="AP488" s="14" t="s">
        <v>146</v>
      </c>
      <c r="AQ488" s="49" t="s">
        <v>91</v>
      </c>
      <c r="AR488" s="40" t="s">
        <v>92</v>
      </c>
      <c r="AS488" s="301" t="s">
        <v>93</v>
      </c>
      <c r="AT488" s="12">
        <v>18.2</v>
      </c>
      <c r="AU488" s="12">
        <v>15</v>
      </c>
      <c r="AV488" s="12" t="s">
        <v>3828</v>
      </c>
      <c r="AW488" s="30" t="s">
        <v>3987</v>
      </c>
      <c r="AX488" s="12"/>
      <c r="AY488" s="12"/>
      <c r="AZ488" s="12"/>
      <c r="BA488" s="12"/>
      <c r="BB488" s="12"/>
      <c r="BC488" s="12"/>
      <c r="BD488" s="209">
        <v>40.299999999999997</v>
      </c>
      <c r="BE488" s="210">
        <v>62.2</v>
      </c>
      <c r="BF488" s="210">
        <v>41</v>
      </c>
      <c r="BG488" s="210">
        <v>64.8</v>
      </c>
      <c r="BH488" s="210"/>
      <c r="BI488" s="210"/>
      <c r="BJ488" s="210"/>
      <c r="BK488" s="211"/>
      <c r="BL488" s="36"/>
      <c r="BM488" s="8"/>
      <c r="BN488" s="8"/>
      <c r="BO488" s="8"/>
      <c r="BP488" s="334" t="s">
        <v>3270</v>
      </c>
      <c r="BQ488" s="300" t="s">
        <v>2539</v>
      </c>
      <c r="BR488" s="300" t="s">
        <v>2816</v>
      </c>
      <c r="BS488" s="300"/>
      <c r="BT488" s="349" t="s">
        <v>2988</v>
      </c>
      <c r="BU488" s="337"/>
      <c r="BV488" s="337"/>
      <c r="BW488" s="337"/>
      <c r="BX488" s="337"/>
      <c r="BY488" s="338"/>
      <c r="BZ488" s="338"/>
      <c r="CA488" s="338"/>
      <c r="CB488" s="348"/>
      <c r="CC488" s="339"/>
      <c r="CD488" s="339"/>
      <c r="CE488" s="339"/>
      <c r="CF488" s="339"/>
      <c r="CG488" s="339"/>
      <c r="CH488" s="347"/>
      <c r="CI488" s="340"/>
      <c r="CJ488" s="340"/>
      <c r="CK488" s="340"/>
      <c r="CL488" s="340"/>
      <c r="CM488" s="340"/>
      <c r="CN488" s="340"/>
      <c r="CO488" s="340"/>
      <c r="CP488" s="340"/>
      <c r="CQ488" s="52" t="s">
        <v>1036</v>
      </c>
      <c r="CR488" s="9" t="s">
        <v>1041</v>
      </c>
      <c r="CS488" s="9" t="s">
        <v>1042</v>
      </c>
      <c r="CT488" s="22"/>
      <c r="CU488" s="54"/>
      <c r="CV488" s="68"/>
      <c r="CW488" s="68"/>
      <c r="CX488" s="68"/>
      <c r="CY488" s="68"/>
      <c r="CZ488" s="68"/>
      <c r="DA488" s="68"/>
      <c r="DB488" s="68"/>
      <c r="DC488" s="56"/>
      <c r="DD488" s="13"/>
      <c r="DE488" s="13"/>
      <c r="DF488" s="13"/>
      <c r="DG488" s="13"/>
      <c r="DH488" s="47"/>
      <c r="DI488" s="60"/>
      <c r="DJ488" s="64"/>
      <c r="DK488" s="301"/>
      <c r="DL488" s="301"/>
      <c r="DM488" s="302"/>
      <c r="DN488" s="67" t="s">
        <v>187</v>
      </c>
      <c r="DO488" s="15" t="s">
        <v>188</v>
      </c>
      <c r="DP488" s="15" t="s">
        <v>934</v>
      </c>
      <c r="DQ488" s="15" t="s">
        <v>3755</v>
      </c>
      <c r="DR488" s="2"/>
    </row>
    <row r="489" spans="2:122">
      <c r="B489" s="299">
        <v>7554</v>
      </c>
      <c r="C489" s="9" t="s">
        <v>1007</v>
      </c>
      <c r="D489" s="9" t="s">
        <v>1029</v>
      </c>
      <c r="E489" s="8">
        <v>1995</v>
      </c>
      <c r="F489" s="9" t="s">
        <v>3641</v>
      </c>
      <c r="G489" s="22" t="s">
        <v>2587</v>
      </c>
      <c r="H489" s="304"/>
      <c r="I489" s="305"/>
      <c r="J489" s="68" t="s">
        <v>2884</v>
      </c>
      <c r="K489" s="69"/>
      <c r="L489" s="37" t="s">
        <v>3606</v>
      </c>
      <c r="M489" s="138">
        <v>2</v>
      </c>
      <c r="N489" s="10"/>
      <c r="O489" s="207">
        <v>219.1</v>
      </c>
      <c r="P489" s="207">
        <v>79</v>
      </c>
      <c r="Q489" s="207">
        <v>71.900000000000006</v>
      </c>
      <c r="R489" s="207">
        <v>138.80000000000001</v>
      </c>
      <c r="S489" s="207"/>
      <c r="T489" s="207"/>
      <c r="U489" s="207"/>
      <c r="V489" s="207"/>
      <c r="W489" s="207"/>
      <c r="X489" s="207"/>
      <c r="Y489" s="116"/>
      <c r="Z489" s="207"/>
      <c r="AA489" s="207"/>
      <c r="AB489" s="207"/>
      <c r="AC489" s="10">
        <v>4186</v>
      </c>
      <c r="AD489" s="10">
        <v>6050</v>
      </c>
      <c r="AE489" s="10">
        <v>1850</v>
      </c>
      <c r="AF489" s="27">
        <v>7500</v>
      </c>
      <c r="AG489" s="39" t="s">
        <v>241</v>
      </c>
      <c r="AH489" s="205">
        <v>4.9000000000000004</v>
      </c>
      <c r="AI489" s="11">
        <v>145</v>
      </c>
      <c r="AJ489" s="11">
        <v>3400</v>
      </c>
      <c r="AK489" s="11">
        <v>265</v>
      </c>
      <c r="AL489" s="11">
        <v>2000</v>
      </c>
      <c r="AM489" s="11"/>
      <c r="AN489" s="11"/>
      <c r="AO489" s="11"/>
      <c r="AP489" s="14" t="s">
        <v>146</v>
      </c>
      <c r="AQ489" s="49" t="s">
        <v>91</v>
      </c>
      <c r="AR489" s="40" t="s">
        <v>92</v>
      </c>
      <c r="AS489" s="301" t="s">
        <v>93</v>
      </c>
      <c r="AT489" s="12">
        <v>34.700000000000003</v>
      </c>
      <c r="AU489" s="12">
        <v>15</v>
      </c>
      <c r="AV489" s="12" t="s">
        <v>3828</v>
      </c>
      <c r="AW489" s="30" t="s">
        <v>3983</v>
      </c>
      <c r="AX489" s="12"/>
      <c r="AY489" s="12"/>
      <c r="AZ489" s="12"/>
      <c r="BA489" s="12"/>
      <c r="BB489" s="12"/>
      <c r="BC489" s="12"/>
      <c r="BD489" s="209">
        <v>39.9</v>
      </c>
      <c r="BE489" s="210">
        <v>62.2</v>
      </c>
      <c r="BF489" s="210">
        <v>41</v>
      </c>
      <c r="BG489" s="210">
        <v>64.8</v>
      </c>
      <c r="BH489" s="210">
        <v>36.9</v>
      </c>
      <c r="BI489" s="210"/>
      <c r="BJ489" s="210">
        <v>29.5</v>
      </c>
      <c r="BK489" s="211"/>
      <c r="BL489" s="36"/>
      <c r="BM489" s="8"/>
      <c r="BN489" s="8"/>
      <c r="BO489" s="8"/>
      <c r="BP489" s="334" t="s">
        <v>3271</v>
      </c>
      <c r="BQ489" s="300" t="s">
        <v>2539</v>
      </c>
      <c r="BR489" s="300" t="s">
        <v>2816</v>
      </c>
      <c r="BS489" s="300"/>
      <c r="BT489" s="349" t="s">
        <v>2988</v>
      </c>
      <c r="BU489" s="337"/>
      <c r="BV489" s="337"/>
      <c r="BW489" s="337"/>
      <c r="BX489" s="337"/>
      <c r="BY489" s="338"/>
      <c r="BZ489" s="338"/>
      <c r="CA489" s="338"/>
      <c r="CB489" s="348"/>
      <c r="CC489" s="339"/>
      <c r="CD489" s="339"/>
      <c r="CE489" s="339"/>
      <c r="CF489" s="339"/>
      <c r="CG489" s="339"/>
      <c r="CH489" s="347"/>
      <c r="CI489" s="340"/>
      <c r="CJ489" s="340"/>
      <c r="CK489" s="340"/>
      <c r="CL489" s="340"/>
      <c r="CM489" s="340"/>
      <c r="CN489" s="340"/>
      <c r="CO489" s="340"/>
      <c r="CP489" s="340"/>
      <c r="CQ489" s="52" t="s">
        <v>1045</v>
      </c>
      <c r="CR489" s="9" t="s">
        <v>1041</v>
      </c>
      <c r="CS489" s="9" t="s">
        <v>1042</v>
      </c>
      <c r="CT489" s="22"/>
      <c r="CU489" s="54"/>
      <c r="CV489" s="68"/>
      <c r="CW489" s="68"/>
      <c r="CX489" s="68"/>
      <c r="CY489" s="68"/>
      <c r="CZ489" s="68"/>
      <c r="DA489" s="68"/>
      <c r="DB489" s="68"/>
      <c r="DC489" s="56"/>
      <c r="DD489" s="13"/>
      <c r="DE489" s="13"/>
      <c r="DF489" s="13"/>
      <c r="DG489" s="13"/>
      <c r="DH489" s="47"/>
      <c r="DI489" s="60"/>
      <c r="DJ489" s="64"/>
      <c r="DK489" s="301"/>
      <c r="DL489" s="301"/>
      <c r="DM489" s="302"/>
      <c r="DN489" s="67" t="s">
        <v>187</v>
      </c>
      <c r="DO489" s="15" t="s">
        <v>188</v>
      </c>
      <c r="DP489" s="15" t="s">
        <v>934</v>
      </c>
      <c r="DQ489" s="15" t="s">
        <v>3755</v>
      </c>
      <c r="DR489" s="2"/>
    </row>
    <row r="490" spans="2:122">
      <c r="B490" s="299">
        <v>7552</v>
      </c>
      <c r="C490" s="9" t="s">
        <v>1007</v>
      </c>
      <c r="D490" s="9" t="s">
        <v>1029</v>
      </c>
      <c r="E490" s="8">
        <v>1995</v>
      </c>
      <c r="F490" s="9" t="s">
        <v>3641</v>
      </c>
      <c r="G490" s="22" t="s">
        <v>2586</v>
      </c>
      <c r="H490" s="304"/>
      <c r="I490" s="305"/>
      <c r="J490" s="68" t="s">
        <v>2885</v>
      </c>
      <c r="K490" s="69"/>
      <c r="L490" s="37" t="s">
        <v>3606</v>
      </c>
      <c r="M490" s="138">
        <v>2</v>
      </c>
      <c r="N490" s="10"/>
      <c r="O490" s="207">
        <v>235.3</v>
      </c>
      <c r="P490" s="207">
        <v>79</v>
      </c>
      <c r="Q490" s="207">
        <v>74</v>
      </c>
      <c r="R490" s="207">
        <v>155</v>
      </c>
      <c r="S490" s="207"/>
      <c r="T490" s="207"/>
      <c r="U490" s="207"/>
      <c r="V490" s="207"/>
      <c r="W490" s="207"/>
      <c r="X490" s="207"/>
      <c r="Y490" s="116"/>
      <c r="Z490" s="207"/>
      <c r="AA490" s="207"/>
      <c r="AB490" s="207"/>
      <c r="AC490" s="10">
        <v>4316</v>
      </c>
      <c r="AD490" s="10">
        <v>6250</v>
      </c>
      <c r="AE490" s="10">
        <v>1940</v>
      </c>
      <c r="AF490" s="27">
        <v>7500</v>
      </c>
      <c r="AG490" s="39" t="s">
        <v>241</v>
      </c>
      <c r="AH490" s="205">
        <v>4.9000000000000004</v>
      </c>
      <c r="AI490" s="11">
        <v>145</v>
      </c>
      <c r="AJ490" s="11">
        <v>3400</v>
      </c>
      <c r="AK490" s="11">
        <v>265</v>
      </c>
      <c r="AL490" s="11">
        <v>2000</v>
      </c>
      <c r="AM490" s="11"/>
      <c r="AN490" s="11"/>
      <c r="AO490" s="11"/>
      <c r="AP490" s="14" t="s">
        <v>146</v>
      </c>
      <c r="AQ490" s="49" t="s">
        <v>91</v>
      </c>
      <c r="AR490" s="40" t="s">
        <v>92</v>
      </c>
      <c r="AS490" s="301" t="s">
        <v>93</v>
      </c>
      <c r="AT490" s="12">
        <v>37.200000000000003</v>
      </c>
      <c r="AU490" s="12">
        <v>15</v>
      </c>
      <c r="AV490" s="12" t="s">
        <v>3828</v>
      </c>
      <c r="AW490" s="30" t="s">
        <v>3984</v>
      </c>
      <c r="AX490" s="12"/>
      <c r="AY490" s="12"/>
      <c r="AZ490" s="12"/>
      <c r="BA490" s="12"/>
      <c r="BB490" s="12"/>
      <c r="BC490" s="12"/>
      <c r="BD490" s="209">
        <v>39.9</v>
      </c>
      <c r="BE490" s="210">
        <v>62.2</v>
      </c>
      <c r="BF490" s="210">
        <v>41</v>
      </c>
      <c r="BG490" s="210">
        <v>64.8</v>
      </c>
      <c r="BH490" s="210">
        <v>36.9</v>
      </c>
      <c r="BI490" s="210"/>
      <c r="BJ490" s="210">
        <v>29.5</v>
      </c>
      <c r="BK490" s="211"/>
      <c r="BL490" s="36"/>
      <c r="BM490" s="8"/>
      <c r="BN490" s="8"/>
      <c r="BO490" s="8"/>
      <c r="BP490" s="334" t="s">
        <v>3272</v>
      </c>
      <c r="BQ490" s="300" t="s">
        <v>2539</v>
      </c>
      <c r="BR490" s="300" t="s">
        <v>2816</v>
      </c>
      <c r="BS490" s="300"/>
      <c r="BT490" s="349" t="s">
        <v>2988</v>
      </c>
      <c r="BU490" s="337"/>
      <c r="BV490" s="337"/>
      <c r="BW490" s="337"/>
      <c r="BX490" s="337"/>
      <c r="BY490" s="338"/>
      <c r="BZ490" s="338"/>
      <c r="CA490" s="338"/>
      <c r="CB490" s="348"/>
      <c r="CC490" s="339"/>
      <c r="CD490" s="339"/>
      <c r="CE490" s="339"/>
      <c r="CF490" s="339"/>
      <c r="CG490" s="339"/>
      <c r="CH490" s="347"/>
      <c r="CI490" s="340"/>
      <c r="CJ490" s="340"/>
      <c r="CK490" s="340"/>
      <c r="CL490" s="340"/>
      <c r="CM490" s="340"/>
      <c r="CN490" s="340"/>
      <c r="CO490" s="340"/>
      <c r="CP490" s="340"/>
      <c r="CQ490" s="52" t="s">
        <v>1045</v>
      </c>
      <c r="CR490" s="9" t="s">
        <v>1041</v>
      </c>
      <c r="CS490" s="9" t="s">
        <v>1042</v>
      </c>
      <c r="CT490" s="22"/>
      <c r="CU490" s="54"/>
      <c r="CV490" s="68"/>
      <c r="CW490" s="68"/>
      <c r="CX490" s="68"/>
      <c r="CY490" s="68"/>
      <c r="CZ490" s="68"/>
      <c r="DA490" s="68"/>
      <c r="DB490" s="68"/>
      <c r="DC490" s="56"/>
      <c r="DD490" s="13"/>
      <c r="DE490" s="13"/>
      <c r="DF490" s="13"/>
      <c r="DG490" s="13"/>
      <c r="DH490" s="47"/>
      <c r="DI490" s="60"/>
      <c r="DJ490" s="64"/>
      <c r="DK490" s="301"/>
      <c r="DL490" s="301"/>
      <c r="DM490" s="302"/>
      <c r="DN490" s="67" t="s">
        <v>187</v>
      </c>
      <c r="DO490" s="15" t="s">
        <v>188</v>
      </c>
      <c r="DP490" s="15" t="s">
        <v>934</v>
      </c>
      <c r="DQ490" s="15" t="s">
        <v>3755</v>
      </c>
      <c r="DR490" s="2"/>
    </row>
    <row r="491" spans="2:122">
      <c r="B491" s="299">
        <v>7590</v>
      </c>
      <c r="C491" s="9" t="s">
        <v>1007</v>
      </c>
      <c r="D491" s="9" t="s">
        <v>1029</v>
      </c>
      <c r="E491" s="8">
        <v>1995</v>
      </c>
      <c r="F491" s="9" t="s">
        <v>3638</v>
      </c>
      <c r="G491" s="22" t="s">
        <v>2593</v>
      </c>
      <c r="H491" s="304"/>
      <c r="I491" s="305"/>
      <c r="J491" s="68" t="s">
        <v>2886</v>
      </c>
      <c r="K491" s="69"/>
      <c r="L491" s="37" t="s">
        <v>3606</v>
      </c>
      <c r="M491" s="138">
        <v>2</v>
      </c>
      <c r="N491" s="10"/>
      <c r="O491" s="207">
        <v>219.1</v>
      </c>
      <c r="P491" s="207">
        <v>79</v>
      </c>
      <c r="Q491" s="207">
        <v>71.900000000000006</v>
      </c>
      <c r="R491" s="207">
        <v>138.80000000000001</v>
      </c>
      <c r="S491" s="207"/>
      <c r="T491" s="207"/>
      <c r="U491" s="207"/>
      <c r="V491" s="207"/>
      <c r="W491" s="207"/>
      <c r="X491" s="207"/>
      <c r="Y491" s="116"/>
      <c r="Z491" s="207"/>
      <c r="AA491" s="207"/>
      <c r="AB491" s="207"/>
      <c r="AC491" s="10">
        <v>4186</v>
      </c>
      <c r="AD491" s="10">
        <v>6050</v>
      </c>
      <c r="AE491" s="10">
        <v>1850</v>
      </c>
      <c r="AF491" s="27">
        <v>7500</v>
      </c>
      <c r="AG491" s="39" t="s">
        <v>241</v>
      </c>
      <c r="AH491" s="205">
        <v>4.9000000000000004</v>
      </c>
      <c r="AI491" s="11">
        <v>145</v>
      </c>
      <c r="AJ491" s="11">
        <v>3400</v>
      </c>
      <c r="AK491" s="11">
        <v>265</v>
      </c>
      <c r="AL491" s="11">
        <v>2000</v>
      </c>
      <c r="AM491" s="11"/>
      <c r="AN491" s="11"/>
      <c r="AO491" s="11"/>
      <c r="AP491" s="14" t="s">
        <v>146</v>
      </c>
      <c r="AQ491" s="49" t="s">
        <v>91</v>
      </c>
      <c r="AR491" s="40" t="s">
        <v>92</v>
      </c>
      <c r="AS491" s="301" t="s">
        <v>93</v>
      </c>
      <c r="AT491" s="12">
        <v>34.700000000000003</v>
      </c>
      <c r="AU491" s="12">
        <v>15</v>
      </c>
      <c r="AV491" s="12" t="s">
        <v>3828</v>
      </c>
      <c r="AW491" s="30" t="s">
        <v>3983</v>
      </c>
      <c r="AX491" s="12"/>
      <c r="AY491" s="12"/>
      <c r="AZ491" s="12"/>
      <c r="BA491" s="12"/>
      <c r="BB491" s="12"/>
      <c r="BC491" s="12"/>
      <c r="BD491" s="209">
        <v>39.9</v>
      </c>
      <c r="BE491" s="210">
        <v>62.2</v>
      </c>
      <c r="BF491" s="210">
        <v>41</v>
      </c>
      <c r="BG491" s="210">
        <v>64.8</v>
      </c>
      <c r="BH491" s="210">
        <v>36.9</v>
      </c>
      <c r="BI491" s="210"/>
      <c r="BJ491" s="210">
        <v>29.5</v>
      </c>
      <c r="BK491" s="211"/>
      <c r="BL491" s="36"/>
      <c r="BM491" s="8"/>
      <c r="BN491" s="8"/>
      <c r="BO491" s="8"/>
      <c r="BP491" s="334" t="s">
        <v>3273</v>
      </c>
      <c r="BQ491" s="300" t="s">
        <v>2539</v>
      </c>
      <c r="BR491" s="300" t="s">
        <v>2816</v>
      </c>
      <c r="BS491" s="300"/>
      <c r="BT491" s="349" t="s">
        <v>2988</v>
      </c>
      <c r="BU491" s="337"/>
      <c r="BV491" s="337"/>
      <c r="BW491" s="337"/>
      <c r="BX491" s="337"/>
      <c r="BY491" s="338"/>
      <c r="BZ491" s="338"/>
      <c r="CA491" s="338"/>
      <c r="CB491" s="348"/>
      <c r="CC491" s="339"/>
      <c r="CD491" s="339"/>
      <c r="CE491" s="339"/>
      <c r="CF491" s="339"/>
      <c r="CG491" s="339"/>
      <c r="CH491" s="347"/>
      <c r="CI491" s="340"/>
      <c r="CJ491" s="340"/>
      <c r="CK491" s="340"/>
      <c r="CL491" s="340"/>
      <c r="CM491" s="340"/>
      <c r="CN491" s="340"/>
      <c r="CO491" s="340"/>
      <c r="CP491" s="340"/>
      <c r="CQ491" s="52" t="s">
        <v>1046</v>
      </c>
      <c r="CR491" s="9" t="s">
        <v>1041</v>
      </c>
      <c r="CS491" s="9" t="s">
        <v>1042</v>
      </c>
      <c r="CT491" s="22"/>
      <c r="CU491" s="54"/>
      <c r="CV491" s="68"/>
      <c r="CW491" s="68"/>
      <c r="CX491" s="68"/>
      <c r="CY491" s="68"/>
      <c r="CZ491" s="68"/>
      <c r="DA491" s="68"/>
      <c r="DB491" s="68"/>
      <c r="DC491" s="56"/>
      <c r="DD491" s="13"/>
      <c r="DE491" s="13"/>
      <c r="DF491" s="13"/>
      <c r="DG491" s="13"/>
      <c r="DH491" s="47"/>
      <c r="DI491" s="60"/>
      <c r="DJ491" s="64"/>
      <c r="DK491" s="301"/>
      <c r="DL491" s="301"/>
      <c r="DM491" s="302"/>
      <c r="DN491" s="67" t="s">
        <v>187</v>
      </c>
      <c r="DO491" s="15" t="s">
        <v>188</v>
      </c>
      <c r="DP491" s="15" t="s">
        <v>934</v>
      </c>
      <c r="DQ491" s="15" t="s">
        <v>3755</v>
      </c>
      <c r="DR491" s="2"/>
    </row>
    <row r="492" spans="2:122">
      <c r="B492" s="299">
        <v>7589</v>
      </c>
      <c r="C492" s="9" t="s">
        <v>1007</v>
      </c>
      <c r="D492" s="9" t="s">
        <v>1029</v>
      </c>
      <c r="E492" s="8">
        <v>1995</v>
      </c>
      <c r="F492" s="9" t="s">
        <v>3638</v>
      </c>
      <c r="G492" s="22" t="s">
        <v>2592</v>
      </c>
      <c r="H492" s="304"/>
      <c r="I492" s="305"/>
      <c r="J492" s="68" t="s">
        <v>2887</v>
      </c>
      <c r="K492" s="69"/>
      <c r="L492" s="37" t="s">
        <v>3606</v>
      </c>
      <c r="M492" s="138">
        <v>2</v>
      </c>
      <c r="N492" s="10"/>
      <c r="O492" s="207">
        <v>235.3</v>
      </c>
      <c r="P492" s="207">
        <v>79</v>
      </c>
      <c r="Q492" s="207">
        <v>74</v>
      </c>
      <c r="R492" s="207">
        <v>155</v>
      </c>
      <c r="S492" s="207"/>
      <c r="T492" s="207"/>
      <c r="U492" s="207"/>
      <c r="V492" s="207"/>
      <c r="W492" s="207"/>
      <c r="X492" s="207"/>
      <c r="Y492" s="116"/>
      <c r="Z492" s="207"/>
      <c r="AA492" s="207"/>
      <c r="AB492" s="207"/>
      <c r="AC492" s="10">
        <v>4316</v>
      </c>
      <c r="AD492" s="10">
        <v>6250</v>
      </c>
      <c r="AE492" s="10">
        <v>1940</v>
      </c>
      <c r="AF492" s="27">
        <v>7500</v>
      </c>
      <c r="AG492" s="39" t="s">
        <v>241</v>
      </c>
      <c r="AH492" s="205">
        <v>4.9000000000000004</v>
      </c>
      <c r="AI492" s="11">
        <v>145</v>
      </c>
      <c r="AJ492" s="11">
        <v>3400</v>
      </c>
      <c r="AK492" s="11">
        <v>265</v>
      </c>
      <c r="AL492" s="11">
        <v>2000</v>
      </c>
      <c r="AM492" s="11"/>
      <c r="AN492" s="11"/>
      <c r="AO492" s="11"/>
      <c r="AP492" s="14" t="s">
        <v>146</v>
      </c>
      <c r="AQ492" s="49" t="s">
        <v>91</v>
      </c>
      <c r="AR492" s="40" t="s">
        <v>92</v>
      </c>
      <c r="AS492" s="301" t="s">
        <v>93</v>
      </c>
      <c r="AT492" s="12">
        <v>37.200000000000003</v>
      </c>
      <c r="AU492" s="12">
        <v>15</v>
      </c>
      <c r="AV492" s="12" t="s">
        <v>3828</v>
      </c>
      <c r="AW492" s="30" t="s">
        <v>3984</v>
      </c>
      <c r="AX492" s="12"/>
      <c r="AY492" s="12"/>
      <c r="AZ492" s="12"/>
      <c r="BA492" s="12"/>
      <c r="BB492" s="12"/>
      <c r="BC492" s="12"/>
      <c r="BD492" s="209">
        <v>39.9</v>
      </c>
      <c r="BE492" s="210">
        <v>62.2</v>
      </c>
      <c r="BF492" s="210">
        <v>41</v>
      </c>
      <c r="BG492" s="210">
        <v>64.8</v>
      </c>
      <c r="BH492" s="210">
        <v>36.9</v>
      </c>
      <c r="BI492" s="210"/>
      <c r="BJ492" s="210">
        <v>29.5</v>
      </c>
      <c r="BK492" s="211"/>
      <c r="BL492" s="36"/>
      <c r="BM492" s="8"/>
      <c r="BN492" s="8"/>
      <c r="BO492" s="8"/>
      <c r="BP492" s="334" t="s">
        <v>3274</v>
      </c>
      <c r="BQ492" s="300" t="s">
        <v>2539</v>
      </c>
      <c r="BR492" s="300" t="s">
        <v>2816</v>
      </c>
      <c r="BS492" s="300"/>
      <c r="BT492" s="349" t="s">
        <v>2988</v>
      </c>
      <c r="BU492" s="337"/>
      <c r="BV492" s="337"/>
      <c r="BW492" s="337"/>
      <c r="BX492" s="337"/>
      <c r="BY492" s="338"/>
      <c r="BZ492" s="338"/>
      <c r="CA492" s="338"/>
      <c r="CB492" s="348"/>
      <c r="CC492" s="339"/>
      <c r="CD492" s="339"/>
      <c r="CE492" s="339"/>
      <c r="CF492" s="339"/>
      <c r="CG492" s="339"/>
      <c r="CH492" s="347"/>
      <c r="CI492" s="340"/>
      <c r="CJ492" s="340"/>
      <c r="CK492" s="340"/>
      <c r="CL492" s="340"/>
      <c r="CM492" s="340"/>
      <c r="CN492" s="340"/>
      <c r="CO492" s="340"/>
      <c r="CP492" s="340"/>
      <c r="CQ492" s="52" t="s">
        <v>1046</v>
      </c>
      <c r="CR492" s="9" t="s">
        <v>1041</v>
      </c>
      <c r="CS492" s="9" t="s">
        <v>1042</v>
      </c>
      <c r="CT492" s="22"/>
      <c r="CU492" s="54"/>
      <c r="CV492" s="68"/>
      <c r="CW492" s="68"/>
      <c r="CX492" s="68"/>
      <c r="CY492" s="68"/>
      <c r="CZ492" s="68"/>
      <c r="DA492" s="68"/>
      <c r="DB492" s="68"/>
      <c r="DC492" s="56"/>
      <c r="DD492" s="13"/>
      <c r="DE492" s="13"/>
      <c r="DF492" s="13"/>
      <c r="DG492" s="13"/>
      <c r="DH492" s="47"/>
      <c r="DI492" s="60"/>
      <c r="DJ492" s="64"/>
      <c r="DK492" s="301"/>
      <c r="DL492" s="301"/>
      <c r="DM492" s="302"/>
      <c r="DN492" s="67" t="s">
        <v>187</v>
      </c>
      <c r="DO492" s="15" t="s">
        <v>188</v>
      </c>
      <c r="DP492" s="15" t="s">
        <v>934</v>
      </c>
      <c r="DQ492" s="15" t="s">
        <v>3755</v>
      </c>
      <c r="DR492" s="2"/>
    </row>
    <row r="493" spans="2:122">
      <c r="B493" s="299">
        <v>7591</v>
      </c>
      <c r="C493" s="9" t="s">
        <v>1007</v>
      </c>
      <c r="D493" s="9" t="s">
        <v>1029</v>
      </c>
      <c r="E493" s="8">
        <v>1995</v>
      </c>
      <c r="F493" s="9" t="s">
        <v>3638</v>
      </c>
      <c r="G493" s="22" t="s">
        <v>2593</v>
      </c>
      <c r="H493" s="304"/>
      <c r="I493" s="305"/>
      <c r="J493" s="68" t="s">
        <v>2888</v>
      </c>
      <c r="K493" s="69"/>
      <c r="L493" s="37" t="s">
        <v>3606</v>
      </c>
      <c r="M493" s="138">
        <v>2</v>
      </c>
      <c r="N493" s="10"/>
      <c r="O493" s="207">
        <v>219.1</v>
      </c>
      <c r="P493" s="207">
        <v>79</v>
      </c>
      <c r="Q493" s="207">
        <v>71.900000000000006</v>
      </c>
      <c r="R493" s="207">
        <v>138.80000000000001</v>
      </c>
      <c r="S493" s="207"/>
      <c r="T493" s="207"/>
      <c r="U493" s="207"/>
      <c r="V493" s="207"/>
      <c r="W493" s="207"/>
      <c r="X493" s="207"/>
      <c r="Y493" s="116"/>
      <c r="Z493" s="207"/>
      <c r="AA493" s="207"/>
      <c r="AB493" s="207"/>
      <c r="AC493" s="10">
        <v>4186</v>
      </c>
      <c r="AD493" s="10">
        <v>6050</v>
      </c>
      <c r="AE493" s="10">
        <v>1780</v>
      </c>
      <c r="AF493" s="27">
        <v>7500</v>
      </c>
      <c r="AG493" s="39" t="s">
        <v>241</v>
      </c>
      <c r="AH493" s="205">
        <v>4.9000000000000004</v>
      </c>
      <c r="AI493" s="11">
        <v>145</v>
      </c>
      <c r="AJ493" s="11">
        <v>3400</v>
      </c>
      <c r="AK493" s="11">
        <v>265</v>
      </c>
      <c r="AL493" s="11">
        <v>2000</v>
      </c>
      <c r="AM493" s="11"/>
      <c r="AN493" s="11"/>
      <c r="AO493" s="11"/>
      <c r="AP493" s="14" t="s">
        <v>146</v>
      </c>
      <c r="AQ493" s="49" t="s">
        <v>91</v>
      </c>
      <c r="AR493" s="40" t="s">
        <v>92</v>
      </c>
      <c r="AS493" s="301" t="s">
        <v>93</v>
      </c>
      <c r="AT493" s="12">
        <v>34.700000000000003</v>
      </c>
      <c r="AU493" s="12">
        <v>15</v>
      </c>
      <c r="AV493" s="12" t="s">
        <v>3828</v>
      </c>
      <c r="AW493" s="30" t="s">
        <v>3983</v>
      </c>
      <c r="AX493" s="12"/>
      <c r="AY493" s="12"/>
      <c r="AZ493" s="12"/>
      <c r="BA493" s="12"/>
      <c r="BB493" s="12"/>
      <c r="BC493" s="12"/>
      <c r="BD493" s="209">
        <v>39.9</v>
      </c>
      <c r="BE493" s="210">
        <v>62.2</v>
      </c>
      <c r="BF493" s="210">
        <v>41</v>
      </c>
      <c r="BG493" s="210">
        <v>64.8</v>
      </c>
      <c r="BH493" s="210">
        <v>36.9</v>
      </c>
      <c r="BI493" s="210"/>
      <c r="BJ493" s="210">
        <v>29.5</v>
      </c>
      <c r="BK493" s="211"/>
      <c r="BL493" s="36"/>
      <c r="BM493" s="8"/>
      <c r="BN493" s="8"/>
      <c r="BO493" s="8"/>
      <c r="BP493" s="334" t="s">
        <v>3275</v>
      </c>
      <c r="BQ493" s="300" t="s">
        <v>2539</v>
      </c>
      <c r="BR493" s="300" t="s">
        <v>2816</v>
      </c>
      <c r="BS493" s="300"/>
      <c r="BT493" s="349" t="s">
        <v>2988</v>
      </c>
      <c r="BU493" s="337"/>
      <c r="BV493" s="337"/>
      <c r="BW493" s="337"/>
      <c r="BX493" s="337"/>
      <c r="BY493" s="338"/>
      <c r="BZ493" s="338"/>
      <c r="CA493" s="338"/>
      <c r="CB493" s="348"/>
      <c r="CC493" s="339"/>
      <c r="CD493" s="339"/>
      <c r="CE493" s="339"/>
      <c r="CF493" s="339"/>
      <c r="CG493" s="339"/>
      <c r="CH493" s="347"/>
      <c r="CI493" s="340"/>
      <c r="CJ493" s="340"/>
      <c r="CK493" s="340"/>
      <c r="CL493" s="340"/>
      <c r="CM493" s="340"/>
      <c r="CN493" s="340"/>
      <c r="CO493" s="340"/>
      <c r="CP493" s="340"/>
      <c r="CQ493" s="52" t="s">
        <v>1046</v>
      </c>
      <c r="CR493" s="9" t="s">
        <v>1041</v>
      </c>
      <c r="CS493" s="9" t="s">
        <v>1042</v>
      </c>
      <c r="CT493" s="22"/>
      <c r="CU493" s="54"/>
      <c r="CV493" s="68"/>
      <c r="CW493" s="68"/>
      <c r="CX493" s="68"/>
      <c r="CY493" s="68"/>
      <c r="CZ493" s="68"/>
      <c r="DA493" s="68"/>
      <c r="DB493" s="68"/>
      <c r="DC493" s="56"/>
      <c r="DD493" s="13"/>
      <c r="DE493" s="13"/>
      <c r="DF493" s="13"/>
      <c r="DG493" s="13"/>
      <c r="DH493" s="47"/>
      <c r="DI493" s="60"/>
      <c r="DJ493" s="64"/>
      <c r="DK493" s="301"/>
      <c r="DL493" s="301"/>
      <c r="DM493" s="302"/>
      <c r="DN493" s="67" t="s">
        <v>187</v>
      </c>
      <c r="DO493" s="15" t="s">
        <v>188</v>
      </c>
      <c r="DP493" s="15" t="s">
        <v>934</v>
      </c>
      <c r="DQ493" s="15" t="s">
        <v>3755</v>
      </c>
      <c r="DR493" s="2"/>
    </row>
    <row r="494" spans="2:122">
      <c r="B494" s="299">
        <v>7596</v>
      </c>
      <c r="C494" s="9" t="s">
        <v>1007</v>
      </c>
      <c r="D494" s="9" t="s">
        <v>1029</v>
      </c>
      <c r="E494" s="8">
        <v>1995</v>
      </c>
      <c r="F494" s="9" t="s">
        <v>3638</v>
      </c>
      <c r="G494" s="22" t="s">
        <v>2597</v>
      </c>
      <c r="H494" s="304"/>
      <c r="I494" s="305"/>
      <c r="J494" s="68" t="s">
        <v>2889</v>
      </c>
      <c r="K494" s="69"/>
      <c r="L494" s="37" t="s">
        <v>3606</v>
      </c>
      <c r="M494" s="138">
        <v>2</v>
      </c>
      <c r="N494" s="10"/>
      <c r="O494" s="207">
        <v>219.1</v>
      </c>
      <c r="P494" s="207">
        <v>79</v>
      </c>
      <c r="Q494" s="207">
        <v>71.900000000000006</v>
      </c>
      <c r="R494" s="207">
        <v>138.80000000000001</v>
      </c>
      <c r="S494" s="207"/>
      <c r="T494" s="207"/>
      <c r="U494" s="207"/>
      <c r="V494" s="207"/>
      <c r="W494" s="207"/>
      <c r="X494" s="207"/>
      <c r="Y494" s="116"/>
      <c r="Z494" s="207"/>
      <c r="AA494" s="207"/>
      <c r="AB494" s="207"/>
      <c r="AC494" s="10">
        <v>4186</v>
      </c>
      <c r="AD494" s="10">
        <v>6250</v>
      </c>
      <c r="AE494" s="10">
        <v>1815</v>
      </c>
      <c r="AF494" s="27">
        <v>7500</v>
      </c>
      <c r="AG494" s="39" t="s">
        <v>241</v>
      </c>
      <c r="AH494" s="205">
        <v>4.9000000000000004</v>
      </c>
      <c r="AI494" s="11">
        <v>145</v>
      </c>
      <c r="AJ494" s="11">
        <v>3400</v>
      </c>
      <c r="AK494" s="11">
        <v>265</v>
      </c>
      <c r="AL494" s="11">
        <v>2000</v>
      </c>
      <c r="AM494" s="11"/>
      <c r="AN494" s="11"/>
      <c r="AO494" s="11"/>
      <c r="AP494" s="14" t="s">
        <v>133</v>
      </c>
      <c r="AQ494" s="49" t="s">
        <v>91</v>
      </c>
      <c r="AR494" s="40" t="s">
        <v>92</v>
      </c>
      <c r="AS494" s="301" t="s">
        <v>93</v>
      </c>
      <c r="AT494" s="12">
        <v>34.700000000000003</v>
      </c>
      <c r="AU494" s="12">
        <v>15</v>
      </c>
      <c r="AV494" s="12" t="s">
        <v>3935</v>
      </c>
      <c r="AW494" s="30" t="s">
        <v>3985</v>
      </c>
      <c r="AX494" s="12"/>
      <c r="AY494" s="12"/>
      <c r="AZ494" s="12"/>
      <c r="BA494" s="12"/>
      <c r="BB494" s="12"/>
      <c r="BC494" s="12"/>
      <c r="BD494" s="209">
        <v>39.9</v>
      </c>
      <c r="BE494" s="210">
        <v>62.2</v>
      </c>
      <c r="BF494" s="210">
        <v>41</v>
      </c>
      <c r="BG494" s="210">
        <v>64.8</v>
      </c>
      <c r="BH494" s="210">
        <v>36.9</v>
      </c>
      <c r="BI494" s="210"/>
      <c r="BJ494" s="210">
        <v>29.5</v>
      </c>
      <c r="BK494" s="211"/>
      <c r="BL494" s="36"/>
      <c r="BM494" s="8"/>
      <c r="BN494" s="8"/>
      <c r="BO494" s="8"/>
      <c r="BP494" s="334" t="s">
        <v>3276</v>
      </c>
      <c r="BQ494" s="300" t="s">
        <v>2539</v>
      </c>
      <c r="BR494" s="300" t="s">
        <v>2816</v>
      </c>
      <c r="BS494" s="300"/>
      <c r="BT494" s="349" t="s">
        <v>2988</v>
      </c>
      <c r="BU494" s="337"/>
      <c r="BV494" s="337"/>
      <c r="BW494" s="337"/>
      <c r="BX494" s="337"/>
      <c r="BY494" s="338"/>
      <c r="BZ494" s="338"/>
      <c r="CA494" s="338"/>
      <c r="CB494" s="348"/>
      <c r="CC494" s="339"/>
      <c r="CD494" s="339"/>
      <c r="CE494" s="339"/>
      <c r="CF494" s="339"/>
      <c r="CG494" s="339"/>
      <c r="CH494" s="347"/>
      <c r="CI494" s="340"/>
      <c r="CJ494" s="340"/>
      <c r="CK494" s="340"/>
      <c r="CL494" s="340"/>
      <c r="CM494" s="340"/>
      <c r="CN494" s="340"/>
      <c r="CO494" s="340"/>
      <c r="CP494" s="340"/>
      <c r="CQ494" s="52" t="s">
        <v>1046</v>
      </c>
      <c r="CR494" s="9" t="s">
        <v>1008</v>
      </c>
      <c r="CS494" s="9" t="s">
        <v>1042</v>
      </c>
      <c r="CT494" s="22"/>
      <c r="CU494" s="54"/>
      <c r="CV494" s="68"/>
      <c r="CW494" s="68"/>
      <c r="CX494" s="68"/>
      <c r="CY494" s="68"/>
      <c r="CZ494" s="68"/>
      <c r="DA494" s="68"/>
      <c r="DB494" s="68"/>
      <c r="DC494" s="56"/>
      <c r="DD494" s="13"/>
      <c r="DE494" s="13"/>
      <c r="DF494" s="13"/>
      <c r="DG494" s="13"/>
      <c r="DH494" s="47"/>
      <c r="DI494" s="60"/>
      <c r="DJ494" s="64"/>
      <c r="DK494" s="301"/>
      <c r="DL494" s="301"/>
      <c r="DM494" s="302"/>
      <c r="DN494" s="67" t="s">
        <v>187</v>
      </c>
      <c r="DO494" s="15" t="s">
        <v>188</v>
      </c>
      <c r="DP494" s="15" t="s">
        <v>934</v>
      </c>
      <c r="DQ494" s="15" t="s">
        <v>3755</v>
      </c>
      <c r="DR494" s="2"/>
    </row>
    <row r="495" spans="2:122">
      <c r="B495" s="299">
        <v>7595</v>
      </c>
      <c r="C495" s="9" t="s">
        <v>1007</v>
      </c>
      <c r="D495" s="9" t="s">
        <v>1029</v>
      </c>
      <c r="E495" s="8">
        <v>1995</v>
      </c>
      <c r="F495" s="9" t="s">
        <v>3638</v>
      </c>
      <c r="G495" s="22" t="s">
        <v>2596</v>
      </c>
      <c r="H495" s="304"/>
      <c r="I495" s="305"/>
      <c r="J495" s="68" t="s">
        <v>2890</v>
      </c>
      <c r="K495" s="69"/>
      <c r="L495" s="37" t="s">
        <v>3606</v>
      </c>
      <c r="M495" s="138">
        <v>2</v>
      </c>
      <c r="N495" s="10"/>
      <c r="O495" s="207">
        <v>235.3</v>
      </c>
      <c r="P495" s="207">
        <v>79</v>
      </c>
      <c r="Q495" s="207">
        <v>74</v>
      </c>
      <c r="R495" s="207">
        <v>155</v>
      </c>
      <c r="S495" s="207"/>
      <c r="T495" s="207"/>
      <c r="U495" s="207"/>
      <c r="V495" s="207"/>
      <c r="W495" s="207"/>
      <c r="X495" s="207"/>
      <c r="Y495" s="116"/>
      <c r="Z495" s="207"/>
      <c r="AA495" s="207"/>
      <c r="AB495" s="207"/>
      <c r="AC495" s="10">
        <v>4316</v>
      </c>
      <c r="AD495" s="10">
        <v>6250</v>
      </c>
      <c r="AE495" s="10">
        <v>1690</v>
      </c>
      <c r="AF495" s="27">
        <v>7500</v>
      </c>
      <c r="AG495" s="39" t="s">
        <v>241</v>
      </c>
      <c r="AH495" s="205">
        <v>4.9000000000000004</v>
      </c>
      <c r="AI495" s="11">
        <v>145</v>
      </c>
      <c r="AJ495" s="11">
        <v>3400</v>
      </c>
      <c r="AK495" s="11">
        <v>265</v>
      </c>
      <c r="AL495" s="11">
        <v>2000</v>
      </c>
      <c r="AM495" s="11"/>
      <c r="AN495" s="11"/>
      <c r="AO495" s="11"/>
      <c r="AP495" s="14" t="s">
        <v>133</v>
      </c>
      <c r="AQ495" s="49" t="s">
        <v>91</v>
      </c>
      <c r="AR495" s="40" t="s">
        <v>92</v>
      </c>
      <c r="AS495" s="301" t="s">
        <v>93</v>
      </c>
      <c r="AT495" s="12">
        <v>37.200000000000003</v>
      </c>
      <c r="AU495" s="12">
        <v>15</v>
      </c>
      <c r="AV495" s="12" t="s">
        <v>3935</v>
      </c>
      <c r="AW495" s="30" t="s">
        <v>3986</v>
      </c>
      <c r="AX495" s="12"/>
      <c r="AY495" s="12"/>
      <c r="AZ495" s="12"/>
      <c r="BA495" s="12"/>
      <c r="BB495" s="12"/>
      <c r="BC495" s="12"/>
      <c r="BD495" s="209">
        <v>39.9</v>
      </c>
      <c r="BE495" s="210">
        <v>62.2</v>
      </c>
      <c r="BF495" s="210">
        <v>41</v>
      </c>
      <c r="BG495" s="210">
        <v>64.8</v>
      </c>
      <c r="BH495" s="210">
        <v>36.9</v>
      </c>
      <c r="BI495" s="210"/>
      <c r="BJ495" s="210">
        <v>29.5</v>
      </c>
      <c r="BK495" s="211"/>
      <c r="BL495" s="36"/>
      <c r="BM495" s="8"/>
      <c r="BN495" s="8"/>
      <c r="BO495" s="8"/>
      <c r="BP495" s="334" t="s">
        <v>3277</v>
      </c>
      <c r="BQ495" s="300" t="s">
        <v>2539</v>
      </c>
      <c r="BR495" s="300" t="s">
        <v>2816</v>
      </c>
      <c r="BS495" s="300"/>
      <c r="BT495" s="349" t="s">
        <v>2988</v>
      </c>
      <c r="BU495" s="337"/>
      <c r="BV495" s="337"/>
      <c r="BW495" s="337"/>
      <c r="BX495" s="337"/>
      <c r="BY495" s="338"/>
      <c r="BZ495" s="338"/>
      <c r="CA495" s="338"/>
      <c r="CB495" s="348"/>
      <c r="CC495" s="339"/>
      <c r="CD495" s="339"/>
      <c r="CE495" s="339"/>
      <c r="CF495" s="339"/>
      <c r="CG495" s="339"/>
      <c r="CH495" s="347"/>
      <c r="CI495" s="340"/>
      <c r="CJ495" s="340"/>
      <c r="CK495" s="340"/>
      <c r="CL495" s="340"/>
      <c r="CM495" s="340"/>
      <c r="CN495" s="340"/>
      <c r="CO495" s="340"/>
      <c r="CP495" s="340"/>
      <c r="CQ495" s="52" t="s">
        <v>1046</v>
      </c>
      <c r="CR495" s="9" t="s">
        <v>1008</v>
      </c>
      <c r="CS495" s="9" t="s">
        <v>1042</v>
      </c>
      <c r="CT495" s="22"/>
      <c r="CU495" s="54"/>
      <c r="CV495" s="68"/>
      <c r="CW495" s="68"/>
      <c r="CX495" s="68"/>
      <c r="CY495" s="68"/>
      <c r="CZ495" s="68"/>
      <c r="DA495" s="68"/>
      <c r="DB495" s="68"/>
      <c r="DC495" s="56"/>
      <c r="DD495" s="13"/>
      <c r="DE495" s="13"/>
      <c r="DF495" s="13"/>
      <c r="DG495" s="13"/>
      <c r="DH495" s="47"/>
      <c r="DI495" s="60"/>
      <c r="DJ495" s="64"/>
      <c r="DK495" s="301"/>
      <c r="DL495" s="301"/>
      <c r="DM495" s="302"/>
      <c r="DN495" s="67" t="s">
        <v>187</v>
      </c>
      <c r="DO495" s="15" t="s">
        <v>188</v>
      </c>
      <c r="DP495" s="15" t="s">
        <v>934</v>
      </c>
      <c r="DQ495" s="15" t="s">
        <v>3755</v>
      </c>
      <c r="DR495" s="2"/>
    </row>
    <row r="496" spans="2:122">
      <c r="B496" s="299">
        <v>7597</v>
      </c>
      <c r="C496" s="9" t="s">
        <v>1007</v>
      </c>
      <c r="D496" s="9" t="s">
        <v>1029</v>
      </c>
      <c r="E496" s="8">
        <v>1995</v>
      </c>
      <c r="F496" s="9" t="s">
        <v>3638</v>
      </c>
      <c r="G496" s="22" t="s">
        <v>2597</v>
      </c>
      <c r="H496" s="304"/>
      <c r="I496" s="305"/>
      <c r="J496" s="68" t="s">
        <v>2891</v>
      </c>
      <c r="K496" s="69"/>
      <c r="L496" s="37" t="s">
        <v>3606</v>
      </c>
      <c r="M496" s="138">
        <v>2</v>
      </c>
      <c r="N496" s="10"/>
      <c r="O496" s="207">
        <v>219.1</v>
      </c>
      <c r="P496" s="207">
        <v>79</v>
      </c>
      <c r="Q496" s="207">
        <v>71.900000000000006</v>
      </c>
      <c r="R496" s="207">
        <v>138.80000000000001</v>
      </c>
      <c r="S496" s="207"/>
      <c r="T496" s="207"/>
      <c r="U496" s="207"/>
      <c r="V496" s="207"/>
      <c r="W496" s="207"/>
      <c r="X496" s="207"/>
      <c r="Y496" s="116"/>
      <c r="Z496" s="207"/>
      <c r="AA496" s="207"/>
      <c r="AB496" s="207"/>
      <c r="AC496" s="10">
        <v>4186</v>
      </c>
      <c r="AD496" s="10">
        <v>6250</v>
      </c>
      <c r="AE496" s="10">
        <v>1740</v>
      </c>
      <c r="AF496" s="27">
        <v>7500</v>
      </c>
      <c r="AG496" s="39" t="s">
        <v>241</v>
      </c>
      <c r="AH496" s="205">
        <v>4.9000000000000004</v>
      </c>
      <c r="AI496" s="11">
        <v>145</v>
      </c>
      <c r="AJ496" s="11">
        <v>3400</v>
      </c>
      <c r="AK496" s="11">
        <v>265</v>
      </c>
      <c r="AL496" s="11">
        <v>2000</v>
      </c>
      <c r="AM496" s="11"/>
      <c r="AN496" s="11"/>
      <c r="AO496" s="11"/>
      <c r="AP496" s="14" t="s">
        <v>133</v>
      </c>
      <c r="AQ496" s="49" t="s">
        <v>91</v>
      </c>
      <c r="AR496" s="40" t="s">
        <v>92</v>
      </c>
      <c r="AS496" s="301" t="s">
        <v>93</v>
      </c>
      <c r="AT496" s="12">
        <v>34.700000000000003</v>
      </c>
      <c r="AU496" s="12">
        <v>15</v>
      </c>
      <c r="AV496" s="12" t="s">
        <v>3935</v>
      </c>
      <c r="AW496" s="30" t="s">
        <v>3985</v>
      </c>
      <c r="AX496" s="12"/>
      <c r="AY496" s="12"/>
      <c r="AZ496" s="12"/>
      <c r="BA496" s="12"/>
      <c r="BB496" s="12"/>
      <c r="BC496" s="12"/>
      <c r="BD496" s="209">
        <v>39.9</v>
      </c>
      <c r="BE496" s="210">
        <v>62.2</v>
      </c>
      <c r="BF496" s="210">
        <v>41</v>
      </c>
      <c r="BG496" s="210">
        <v>64.8</v>
      </c>
      <c r="BH496" s="210">
        <v>36.9</v>
      </c>
      <c r="BI496" s="210"/>
      <c r="BJ496" s="210">
        <v>29.5</v>
      </c>
      <c r="BK496" s="211"/>
      <c r="BL496" s="36"/>
      <c r="BM496" s="8"/>
      <c r="BN496" s="8"/>
      <c r="BO496" s="8"/>
      <c r="BP496" s="334" t="s">
        <v>3278</v>
      </c>
      <c r="BQ496" s="300" t="s">
        <v>2539</v>
      </c>
      <c r="BR496" s="300" t="s">
        <v>2816</v>
      </c>
      <c r="BS496" s="300"/>
      <c r="BT496" s="349" t="s">
        <v>2988</v>
      </c>
      <c r="BU496" s="337"/>
      <c r="BV496" s="337"/>
      <c r="BW496" s="337"/>
      <c r="BX496" s="337"/>
      <c r="BY496" s="338"/>
      <c r="BZ496" s="338"/>
      <c r="CA496" s="338"/>
      <c r="CB496" s="348"/>
      <c r="CC496" s="339"/>
      <c r="CD496" s="339"/>
      <c r="CE496" s="339"/>
      <c r="CF496" s="339"/>
      <c r="CG496" s="339"/>
      <c r="CH496" s="347"/>
      <c r="CI496" s="340"/>
      <c r="CJ496" s="340"/>
      <c r="CK496" s="340"/>
      <c r="CL496" s="340"/>
      <c r="CM496" s="340"/>
      <c r="CN496" s="340"/>
      <c r="CO496" s="340"/>
      <c r="CP496" s="340"/>
      <c r="CQ496" s="52" t="s">
        <v>1046</v>
      </c>
      <c r="CR496" s="9" t="s">
        <v>1008</v>
      </c>
      <c r="CS496" s="9" t="s">
        <v>1042</v>
      </c>
      <c r="CT496" s="22"/>
      <c r="CU496" s="54"/>
      <c r="CV496" s="68"/>
      <c r="CW496" s="68"/>
      <c r="CX496" s="68"/>
      <c r="CY496" s="68"/>
      <c r="CZ496" s="68"/>
      <c r="DA496" s="68"/>
      <c r="DB496" s="68"/>
      <c r="DC496" s="56"/>
      <c r="DD496" s="13"/>
      <c r="DE496" s="13"/>
      <c r="DF496" s="13"/>
      <c r="DG496" s="13"/>
      <c r="DH496" s="47"/>
      <c r="DI496" s="60"/>
      <c r="DJ496" s="64"/>
      <c r="DK496" s="301"/>
      <c r="DL496" s="301"/>
      <c r="DM496" s="302"/>
      <c r="DN496" s="67" t="s">
        <v>187</v>
      </c>
      <c r="DO496" s="15" t="s">
        <v>188</v>
      </c>
      <c r="DP496" s="15" t="s">
        <v>934</v>
      </c>
      <c r="DQ496" s="15" t="s">
        <v>3755</v>
      </c>
      <c r="DR496" s="2"/>
    </row>
    <row r="497" spans="2:122">
      <c r="B497" s="299">
        <v>7623</v>
      </c>
      <c r="C497" s="9" t="s">
        <v>1007</v>
      </c>
      <c r="D497" s="9" t="s">
        <v>1029</v>
      </c>
      <c r="E497" s="8">
        <v>1995</v>
      </c>
      <c r="F497" s="9" t="s">
        <v>3636</v>
      </c>
      <c r="G497" s="22" t="s">
        <v>2576</v>
      </c>
      <c r="H497" s="304"/>
      <c r="I497" s="305"/>
      <c r="J497" s="68" t="s">
        <v>2892</v>
      </c>
      <c r="K497" s="69"/>
      <c r="L497" s="37" t="s">
        <v>3606</v>
      </c>
      <c r="M497" s="138">
        <v>2</v>
      </c>
      <c r="N497" s="10"/>
      <c r="O497" s="207">
        <v>235.3</v>
      </c>
      <c r="P497" s="207">
        <v>79</v>
      </c>
      <c r="Q497" s="207">
        <v>74</v>
      </c>
      <c r="R497" s="207">
        <v>155</v>
      </c>
      <c r="S497" s="207"/>
      <c r="T497" s="207"/>
      <c r="U497" s="207"/>
      <c r="V497" s="207"/>
      <c r="W497" s="207"/>
      <c r="X497" s="207"/>
      <c r="Y497" s="116"/>
      <c r="Z497" s="207"/>
      <c r="AA497" s="207"/>
      <c r="AB497" s="207"/>
      <c r="AC497" s="10">
        <v>4316</v>
      </c>
      <c r="AD497" s="10">
        <v>6250</v>
      </c>
      <c r="AE497" s="10">
        <v>1940</v>
      </c>
      <c r="AF497" s="27">
        <v>7500</v>
      </c>
      <c r="AG497" s="39" t="s">
        <v>241</v>
      </c>
      <c r="AH497" s="205">
        <v>4.9000000000000004</v>
      </c>
      <c r="AI497" s="11">
        <v>145</v>
      </c>
      <c r="AJ497" s="11">
        <v>3400</v>
      </c>
      <c r="AK497" s="11">
        <v>265</v>
      </c>
      <c r="AL497" s="11">
        <v>2000</v>
      </c>
      <c r="AM497" s="11"/>
      <c r="AN497" s="11"/>
      <c r="AO497" s="11"/>
      <c r="AP497" s="14" t="s">
        <v>146</v>
      </c>
      <c r="AQ497" s="49" t="s">
        <v>91</v>
      </c>
      <c r="AR497" s="40" t="s">
        <v>92</v>
      </c>
      <c r="AS497" s="301" t="s">
        <v>93</v>
      </c>
      <c r="AT497" s="12">
        <v>37.200000000000003</v>
      </c>
      <c r="AU497" s="12">
        <v>15</v>
      </c>
      <c r="AV497" s="12" t="s">
        <v>3828</v>
      </c>
      <c r="AW497" s="30" t="s">
        <v>3984</v>
      </c>
      <c r="AX497" s="12"/>
      <c r="AY497" s="12"/>
      <c r="AZ497" s="12"/>
      <c r="BA497" s="12"/>
      <c r="BB497" s="12"/>
      <c r="BC497" s="12"/>
      <c r="BD497" s="209">
        <v>39.9</v>
      </c>
      <c r="BE497" s="210">
        <v>62.2</v>
      </c>
      <c r="BF497" s="210">
        <v>41</v>
      </c>
      <c r="BG497" s="210">
        <v>64.8</v>
      </c>
      <c r="BH497" s="210">
        <v>36.9</v>
      </c>
      <c r="BI497" s="210"/>
      <c r="BJ497" s="210">
        <v>29.5</v>
      </c>
      <c r="BK497" s="211"/>
      <c r="BL497" s="36"/>
      <c r="BM497" s="8"/>
      <c r="BN497" s="8"/>
      <c r="BO497" s="8"/>
      <c r="BP497" s="334" t="s">
        <v>3279</v>
      </c>
      <c r="BQ497" s="300" t="s">
        <v>2539</v>
      </c>
      <c r="BR497" s="300" t="s">
        <v>2816</v>
      </c>
      <c r="BS497" s="300"/>
      <c r="BT497" s="349" t="s">
        <v>2988</v>
      </c>
      <c r="BU497" s="337"/>
      <c r="BV497" s="337"/>
      <c r="BW497" s="337"/>
      <c r="BX497" s="337"/>
      <c r="BY497" s="338"/>
      <c r="BZ497" s="338"/>
      <c r="CA497" s="338"/>
      <c r="CB497" s="348"/>
      <c r="CC497" s="339"/>
      <c r="CD497" s="339"/>
      <c r="CE497" s="339"/>
      <c r="CF497" s="339"/>
      <c r="CG497" s="339"/>
      <c r="CH497" s="347"/>
      <c r="CI497" s="340"/>
      <c r="CJ497" s="340"/>
      <c r="CK497" s="340"/>
      <c r="CL497" s="340"/>
      <c r="CM497" s="340"/>
      <c r="CN497" s="340"/>
      <c r="CO497" s="340"/>
      <c r="CP497" s="340"/>
      <c r="CQ497" s="52" t="s">
        <v>1038</v>
      </c>
      <c r="CR497" s="9" t="s">
        <v>1041</v>
      </c>
      <c r="CS497" s="9" t="s">
        <v>1042</v>
      </c>
      <c r="CT497" s="22"/>
      <c r="CU497" s="54"/>
      <c r="CV497" s="68"/>
      <c r="CW497" s="68"/>
      <c r="CX497" s="68"/>
      <c r="CY497" s="68"/>
      <c r="CZ497" s="68"/>
      <c r="DA497" s="68"/>
      <c r="DB497" s="68"/>
      <c r="DC497" s="56"/>
      <c r="DD497" s="13"/>
      <c r="DE497" s="13"/>
      <c r="DF497" s="13"/>
      <c r="DG497" s="13"/>
      <c r="DH497" s="47"/>
      <c r="DI497" s="60"/>
      <c r="DJ497" s="64"/>
      <c r="DK497" s="301"/>
      <c r="DL497" s="301"/>
      <c r="DM497" s="302"/>
      <c r="DN497" s="67" t="s">
        <v>187</v>
      </c>
      <c r="DO497" s="15" t="s">
        <v>188</v>
      </c>
      <c r="DP497" s="15" t="s">
        <v>934</v>
      </c>
      <c r="DQ497" s="15" t="s">
        <v>3755</v>
      </c>
      <c r="DR497" s="2"/>
    </row>
    <row r="498" spans="2:122">
      <c r="B498" s="299">
        <v>7624</v>
      </c>
      <c r="C498" s="9" t="s">
        <v>1007</v>
      </c>
      <c r="D498" s="9" t="s">
        <v>1029</v>
      </c>
      <c r="E498" s="8">
        <v>1995</v>
      </c>
      <c r="F498" s="9" t="s">
        <v>3636</v>
      </c>
      <c r="G498" s="22" t="s">
        <v>2577</v>
      </c>
      <c r="H498" s="304"/>
      <c r="I498" s="305"/>
      <c r="J498" s="68" t="s">
        <v>2893</v>
      </c>
      <c r="K498" s="69"/>
      <c r="L498" s="37" t="s">
        <v>3606</v>
      </c>
      <c r="M498" s="138">
        <v>2</v>
      </c>
      <c r="N498" s="10"/>
      <c r="O498" s="207">
        <v>219.1</v>
      </c>
      <c r="P498" s="207">
        <v>79</v>
      </c>
      <c r="Q498" s="207">
        <v>71.900000000000006</v>
      </c>
      <c r="R498" s="207">
        <v>138.80000000000001</v>
      </c>
      <c r="S498" s="207"/>
      <c r="T498" s="207"/>
      <c r="U498" s="207"/>
      <c r="V498" s="207"/>
      <c r="W498" s="207"/>
      <c r="X498" s="207"/>
      <c r="Y498" s="116"/>
      <c r="Z498" s="207"/>
      <c r="AA498" s="207"/>
      <c r="AB498" s="207"/>
      <c r="AC498" s="10">
        <v>4186</v>
      </c>
      <c r="AD498" s="10">
        <v>6050</v>
      </c>
      <c r="AE498" s="10">
        <v>1850</v>
      </c>
      <c r="AF498" s="27">
        <v>7500</v>
      </c>
      <c r="AG498" s="39" t="s">
        <v>241</v>
      </c>
      <c r="AH498" s="205">
        <v>4.9000000000000004</v>
      </c>
      <c r="AI498" s="11">
        <v>145</v>
      </c>
      <c r="AJ498" s="11">
        <v>3400</v>
      </c>
      <c r="AK498" s="11">
        <v>265</v>
      </c>
      <c r="AL498" s="11">
        <v>2000</v>
      </c>
      <c r="AM498" s="11"/>
      <c r="AN498" s="11"/>
      <c r="AO498" s="11"/>
      <c r="AP498" s="14" t="s">
        <v>146</v>
      </c>
      <c r="AQ498" s="49" t="s">
        <v>91</v>
      </c>
      <c r="AR498" s="40" t="s">
        <v>92</v>
      </c>
      <c r="AS498" s="301" t="s">
        <v>93</v>
      </c>
      <c r="AT498" s="12">
        <v>34.700000000000003</v>
      </c>
      <c r="AU498" s="12">
        <v>15</v>
      </c>
      <c r="AV498" s="12" t="s">
        <v>3828</v>
      </c>
      <c r="AW498" s="30" t="s">
        <v>3983</v>
      </c>
      <c r="AX498" s="12"/>
      <c r="AY498" s="12"/>
      <c r="AZ498" s="12"/>
      <c r="BA498" s="12"/>
      <c r="BB498" s="12"/>
      <c r="BC498" s="12"/>
      <c r="BD498" s="209">
        <v>39.9</v>
      </c>
      <c r="BE498" s="210">
        <v>62.2</v>
      </c>
      <c r="BF498" s="210">
        <v>41</v>
      </c>
      <c r="BG498" s="210">
        <v>64.8</v>
      </c>
      <c r="BH498" s="210">
        <v>36.9</v>
      </c>
      <c r="BI498" s="210"/>
      <c r="BJ498" s="210">
        <v>29.5</v>
      </c>
      <c r="BK498" s="211"/>
      <c r="BL498" s="36"/>
      <c r="BM498" s="8"/>
      <c r="BN498" s="8"/>
      <c r="BO498" s="8"/>
      <c r="BP498" s="334" t="s">
        <v>3280</v>
      </c>
      <c r="BQ498" s="300" t="s">
        <v>2539</v>
      </c>
      <c r="BR498" s="300" t="s">
        <v>2816</v>
      </c>
      <c r="BS498" s="300"/>
      <c r="BT498" s="349" t="s">
        <v>2988</v>
      </c>
      <c r="BU498" s="337"/>
      <c r="BV498" s="337"/>
      <c r="BW498" s="337"/>
      <c r="BX498" s="337"/>
      <c r="BY498" s="338"/>
      <c r="BZ498" s="338"/>
      <c r="CA498" s="338"/>
      <c r="CB498" s="348"/>
      <c r="CC498" s="339"/>
      <c r="CD498" s="339"/>
      <c r="CE498" s="339"/>
      <c r="CF498" s="339"/>
      <c r="CG498" s="339"/>
      <c r="CH498" s="347"/>
      <c r="CI498" s="340"/>
      <c r="CJ498" s="340"/>
      <c r="CK498" s="340"/>
      <c r="CL498" s="340"/>
      <c r="CM498" s="340"/>
      <c r="CN498" s="340"/>
      <c r="CO498" s="340"/>
      <c r="CP498" s="340"/>
      <c r="CQ498" s="52" t="s">
        <v>1038</v>
      </c>
      <c r="CR498" s="9" t="s">
        <v>1041</v>
      </c>
      <c r="CS498" s="9" t="s">
        <v>1042</v>
      </c>
      <c r="CT498" s="22"/>
      <c r="CU498" s="54"/>
      <c r="CV498" s="68"/>
      <c r="CW498" s="68"/>
      <c r="CX498" s="68"/>
      <c r="CY498" s="68"/>
      <c r="CZ498" s="68"/>
      <c r="DA498" s="68"/>
      <c r="DB498" s="68"/>
      <c r="DC498" s="56"/>
      <c r="DD498" s="13"/>
      <c r="DE498" s="13"/>
      <c r="DF498" s="13"/>
      <c r="DG498" s="13"/>
      <c r="DH498" s="47"/>
      <c r="DI498" s="60"/>
      <c r="DJ498" s="64"/>
      <c r="DK498" s="301"/>
      <c r="DL498" s="301"/>
      <c r="DM498" s="302"/>
      <c r="DN498" s="67" t="s">
        <v>187</v>
      </c>
      <c r="DO498" s="15" t="s">
        <v>188</v>
      </c>
      <c r="DP498" s="15" t="s">
        <v>934</v>
      </c>
      <c r="DQ498" s="15" t="s">
        <v>3755</v>
      </c>
      <c r="DR498" s="2"/>
    </row>
    <row r="499" spans="2:122">
      <c r="B499" s="299">
        <v>7625</v>
      </c>
      <c r="C499" s="9" t="s">
        <v>1007</v>
      </c>
      <c r="D499" s="9" t="s">
        <v>1029</v>
      </c>
      <c r="E499" s="8">
        <v>1995</v>
      </c>
      <c r="F499" s="9" t="s">
        <v>3636</v>
      </c>
      <c r="G499" s="22" t="s">
        <v>2577</v>
      </c>
      <c r="H499" s="304"/>
      <c r="I499" s="305"/>
      <c r="J499" s="68" t="s">
        <v>2894</v>
      </c>
      <c r="K499" s="69"/>
      <c r="L499" s="37" t="s">
        <v>3606</v>
      </c>
      <c r="M499" s="138">
        <v>2</v>
      </c>
      <c r="N499" s="10"/>
      <c r="O499" s="207">
        <v>219.1</v>
      </c>
      <c r="P499" s="207">
        <v>79</v>
      </c>
      <c r="Q499" s="207">
        <v>71.900000000000006</v>
      </c>
      <c r="R499" s="207">
        <v>138.80000000000001</v>
      </c>
      <c r="S499" s="207"/>
      <c r="T499" s="207"/>
      <c r="U499" s="207"/>
      <c r="V499" s="207"/>
      <c r="W499" s="207"/>
      <c r="X499" s="207"/>
      <c r="Y499" s="116"/>
      <c r="Z499" s="207"/>
      <c r="AA499" s="207"/>
      <c r="AB499" s="207"/>
      <c r="AC499" s="10">
        <v>4186</v>
      </c>
      <c r="AD499" s="10">
        <v>6050</v>
      </c>
      <c r="AE499" s="10">
        <v>1780</v>
      </c>
      <c r="AF499" s="27">
        <v>7500</v>
      </c>
      <c r="AG499" s="39" t="s">
        <v>241</v>
      </c>
      <c r="AH499" s="205">
        <v>4.9000000000000004</v>
      </c>
      <c r="AI499" s="11">
        <v>145</v>
      </c>
      <c r="AJ499" s="11">
        <v>3400</v>
      </c>
      <c r="AK499" s="11">
        <v>265</v>
      </c>
      <c r="AL499" s="11">
        <v>2000</v>
      </c>
      <c r="AM499" s="11"/>
      <c r="AN499" s="11"/>
      <c r="AO499" s="11"/>
      <c r="AP499" s="14" t="s">
        <v>146</v>
      </c>
      <c r="AQ499" s="49" t="s">
        <v>91</v>
      </c>
      <c r="AR499" s="40" t="s">
        <v>92</v>
      </c>
      <c r="AS499" s="301" t="s">
        <v>93</v>
      </c>
      <c r="AT499" s="12">
        <v>34.700000000000003</v>
      </c>
      <c r="AU499" s="12">
        <v>15</v>
      </c>
      <c r="AV499" s="12" t="s">
        <v>3828</v>
      </c>
      <c r="AW499" s="30" t="s">
        <v>3983</v>
      </c>
      <c r="AX499" s="12"/>
      <c r="AY499" s="12"/>
      <c r="AZ499" s="12"/>
      <c r="BA499" s="12"/>
      <c r="BB499" s="12"/>
      <c r="BC499" s="12"/>
      <c r="BD499" s="209">
        <v>39.9</v>
      </c>
      <c r="BE499" s="210">
        <v>62.2</v>
      </c>
      <c r="BF499" s="210">
        <v>41</v>
      </c>
      <c r="BG499" s="210">
        <v>64.8</v>
      </c>
      <c r="BH499" s="210">
        <v>36.9</v>
      </c>
      <c r="BI499" s="210"/>
      <c r="BJ499" s="210">
        <v>29.5</v>
      </c>
      <c r="BK499" s="211"/>
      <c r="BL499" s="36"/>
      <c r="BM499" s="8"/>
      <c r="BN499" s="8"/>
      <c r="BO499" s="8"/>
      <c r="BP499" s="334" t="s">
        <v>3281</v>
      </c>
      <c r="BQ499" s="300" t="s">
        <v>2539</v>
      </c>
      <c r="BR499" s="300" t="s">
        <v>2816</v>
      </c>
      <c r="BS499" s="300"/>
      <c r="BT499" s="349" t="s">
        <v>2988</v>
      </c>
      <c r="BU499" s="337"/>
      <c r="BV499" s="337"/>
      <c r="BW499" s="337"/>
      <c r="BX499" s="337"/>
      <c r="BY499" s="338"/>
      <c r="BZ499" s="338"/>
      <c r="CA499" s="338"/>
      <c r="CB499" s="348"/>
      <c r="CC499" s="339"/>
      <c r="CD499" s="339"/>
      <c r="CE499" s="339"/>
      <c r="CF499" s="339"/>
      <c r="CG499" s="339"/>
      <c r="CH499" s="347"/>
      <c r="CI499" s="340"/>
      <c r="CJ499" s="340"/>
      <c r="CK499" s="340"/>
      <c r="CL499" s="340"/>
      <c r="CM499" s="340"/>
      <c r="CN499" s="340"/>
      <c r="CO499" s="340"/>
      <c r="CP499" s="340"/>
      <c r="CQ499" s="52" t="s">
        <v>1038</v>
      </c>
      <c r="CR499" s="9" t="s">
        <v>1041</v>
      </c>
      <c r="CS499" s="9" t="s">
        <v>1042</v>
      </c>
      <c r="CT499" s="22"/>
      <c r="CU499" s="54"/>
      <c r="CV499" s="68"/>
      <c r="CW499" s="68"/>
      <c r="CX499" s="68"/>
      <c r="CY499" s="68"/>
      <c r="CZ499" s="68"/>
      <c r="DA499" s="68"/>
      <c r="DB499" s="68"/>
      <c r="DC499" s="56"/>
      <c r="DD499" s="13"/>
      <c r="DE499" s="13"/>
      <c r="DF499" s="13"/>
      <c r="DG499" s="13"/>
      <c r="DH499" s="47"/>
      <c r="DI499" s="60"/>
      <c r="DJ499" s="64"/>
      <c r="DK499" s="301"/>
      <c r="DL499" s="301"/>
      <c r="DM499" s="302"/>
      <c r="DN499" s="67" t="s">
        <v>187</v>
      </c>
      <c r="DO499" s="15" t="s">
        <v>188</v>
      </c>
      <c r="DP499" s="15" t="s">
        <v>934</v>
      </c>
      <c r="DQ499" s="15" t="s">
        <v>3755</v>
      </c>
      <c r="DR499" s="2"/>
    </row>
    <row r="500" spans="2:122">
      <c r="B500" s="299">
        <v>6946</v>
      </c>
      <c r="C500" s="9" t="s">
        <v>1007</v>
      </c>
      <c r="D500" s="9" t="s">
        <v>1029</v>
      </c>
      <c r="E500" s="8">
        <v>1995</v>
      </c>
      <c r="F500" s="9" t="s">
        <v>3636</v>
      </c>
      <c r="G500" s="22" t="s">
        <v>2571</v>
      </c>
      <c r="H500" s="304"/>
      <c r="I500" s="305"/>
      <c r="J500" s="68" t="s">
        <v>2895</v>
      </c>
      <c r="K500" s="69"/>
      <c r="L500" s="37" t="s">
        <v>3606</v>
      </c>
      <c r="M500" s="138">
        <v>2</v>
      </c>
      <c r="N500" s="10"/>
      <c r="O500" s="207">
        <v>219.1</v>
      </c>
      <c r="P500" s="207">
        <v>79</v>
      </c>
      <c r="Q500" s="207">
        <v>71.900000000000006</v>
      </c>
      <c r="R500" s="207">
        <v>138.80000000000001</v>
      </c>
      <c r="S500" s="207"/>
      <c r="T500" s="207"/>
      <c r="U500" s="207"/>
      <c r="V500" s="207"/>
      <c r="W500" s="207"/>
      <c r="X500" s="207"/>
      <c r="Y500" s="116"/>
      <c r="Z500" s="207"/>
      <c r="AA500" s="207"/>
      <c r="AB500" s="207"/>
      <c r="AC500" s="10">
        <v>4186</v>
      </c>
      <c r="AD500" s="10">
        <v>6250</v>
      </c>
      <c r="AE500" s="10">
        <v>1815</v>
      </c>
      <c r="AF500" s="27">
        <v>7500</v>
      </c>
      <c r="AG500" s="39" t="s">
        <v>241</v>
      </c>
      <c r="AH500" s="205">
        <v>4.9000000000000004</v>
      </c>
      <c r="AI500" s="11">
        <v>145</v>
      </c>
      <c r="AJ500" s="11">
        <v>3400</v>
      </c>
      <c r="AK500" s="11">
        <v>265</v>
      </c>
      <c r="AL500" s="11">
        <v>2000</v>
      </c>
      <c r="AM500" s="11"/>
      <c r="AN500" s="11"/>
      <c r="AO500" s="11"/>
      <c r="AP500" s="14" t="s">
        <v>133</v>
      </c>
      <c r="AQ500" s="49" t="s">
        <v>91</v>
      </c>
      <c r="AR500" s="40" t="s">
        <v>92</v>
      </c>
      <c r="AS500" s="301" t="s">
        <v>93</v>
      </c>
      <c r="AT500" s="12">
        <v>34.700000000000003</v>
      </c>
      <c r="AU500" s="12">
        <v>15</v>
      </c>
      <c r="AV500" s="12" t="s">
        <v>3935</v>
      </c>
      <c r="AW500" s="30" t="s">
        <v>3985</v>
      </c>
      <c r="AX500" s="12"/>
      <c r="AY500" s="12"/>
      <c r="AZ500" s="12"/>
      <c r="BA500" s="12"/>
      <c r="BB500" s="12"/>
      <c r="BC500" s="12"/>
      <c r="BD500" s="209">
        <v>39.9</v>
      </c>
      <c r="BE500" s="210">
        <v>62.2</v>
      </c>
      <c r="BF500" s="210">
        <v>41</v>
      </c>
      <c r="BG500" s="210">
        <v>64.8</v>
      </c>
      <c r="BH500" s="210">
        <v>36.9</v>
      </c>
      <c r="BI500" s="210"/>
      <c r="BJ500" s="210">
        <v>29.5</v>
      </c>
      <c r="BK500" s="211"/>
      <c r="BL500" s="36"/>
      <c r="BM500" s="8"/>
      <c r="BN500" s="8"/>
      <c r="BO500" s="8"/>
      <c r="BP500" s="334" t="s">
        <v>3282</v>
      </c>
      <c r="BQ500" s="300" t="s">
        <v>2539</v>
      </c>
      <c r="BR500" s="300" t="s">
        <v>2816</v>
      </c>
      <c r="BS500" s="300"/>
      <c r="BT500" s="349" t="s">
        <v>2988</v>
      </c>
      <c r="BU500" s="337"/>
      <c r="BV500" s="337"/>
      <c r="BW500" s="337"/>
      <c r="BX500" s="337"/>
      <c r="BY500" s="338"/>
      <c r="BZ500" s="338"/>
      <c r="CA500" s="338"/>
      <c r="CB500" s="348"/>
      <c r="CC500" s="339"/>
      <c r="CD500" s="339"/>
      <c r="CE500" s="339"/>
      <c r="CF500" s="339"/>
      <c r="CG500" s="339"/>
      <c r="CH500" s="347"/>
      <c r="CI500" s="340"/>
      <c r="CJ500" s="340"/>
      <c r="CK500" s="340"/>
      <c r="CL500" s="340"/>
      <c r="CM500" s="340"/>
      <c r="CN500" s="340"/>
      <c r="CO500" s="340"/>
      <c r="CP500" s="340"/>
      <c r="CQ500" s="52" t="s">
        <v>1038</v>
      </c>
      <c r="CR500" s="9" t="s">
        <v>1008</v>
      </c>
      <c r="CS500" s="9" t="s">
        <v>1042</v>
      </c>
      <c r="CT500" s="22"/>
      <c r="CU500" s="54"/>
      <c r="CV500" s="68"/>
      <c r="CW500" s="68"/>
      <c r="CX500" s="68"/>
      <c r="CY500" s="68"/>
      <c r="CZ500" s="68"/>
      <c r="DA500" s="68"/>
      <c r="DB500" s="68"/>
      <c r="DC500" s="56"/>
      <c r="DD500" s="13"/>
      <c r="DE500" s="13"/>
      <c r="DF500" s="13"/>
      <c r="DG500" s="13"/>
      <c r="DH500" s="47"/>
      <c r="DI500" s="60"/>
      <c r="DJ500" s="64"/>
      <c r="DK500" s="301"/>
      <c r="DL500" s="301"/>
      <c r="DM500" s="302"/>
      <c r="DN500" s="67" t="s">
        <v>187</v>
      </c>
      <c r="DO500" s="15" t="s">
        <v>188</v>
      </c>
      <c r="DP500" s="15" t="s">
        <v>934</v>
      </c>
      <c r="DQ500" s="15" t="s">
        <v>3755</v>
      </c>
      <c r="DR500" s="2"/>
    </row>
    <row r="501" spans="2:122">
      <c r="B501" s="299">
        <v>6945</v>
      </c>
      <c r="C501" s="9" t="s">
        <v>1007</v>
      </c>
      <c r="D501" s="9" t="s">
        <v>1029</v>
      </c>
      <c r="E501" s="8">
        <v>1995</v>
      </c>
      <c r="F501" s="9" t="s">
        <v>3636</v>
      </c>
      <c r="G501" s="22" t="s">
        <v>2580</v>
      </c>
      <c r="H501" s="304"/>
      <c r="I501" s="305"/>
      <c r="J501" s="68" t="s">
        <v>2896</v>
      </c>
      <c r="K501" s="69"/>
      <c r="L501" s="37" t="s">
        <v>3606</v>
      </c>
      <c r="M501" s="138">
        <v>2</v>
      </c>
      <c r="N501" s="10"/>
      <c r="O501" s="207">
        <v>235.3</v>
      </c>
      <c r="P501" s="207">
        <v>79</v>
      </c>
      <c r="Q501" s="207">
        <v>74</v>
      </c>
      <c r="R501" s="207">
        <v>155</v>
      </c>
      <c r="S501" s="207"/>
      <c r="T501" s="207"/>
      <c r="U501" s="207"/>
      <c r="V501" s="207"/>
      <c r="W501" s="207"/>
      <c r="X501" s="207"/>
      <c r="Y501" s="116"/>
      <c r="Z501" s="207"/>
      <c r="AA501" s="207"/>
      <c r="AB501" s="207"/>
      <c r="AC501" s="10">
        <v>4316</v>
      </c>
      <c r="AD501" s="10">
        <v>6250</v>
      </c>
      <c r="AE501" s="10">
        <v>1690</v>
      </c>
      <c r="AF501" s="27">
        <v>7500</v>
      </c>
      <c r="AG501" s="39" t="s">
        <v>241</v>
      </c>
      <c r="AH501" s="205">
        <v>4.9000000000000004</v>
      </c>
      <c r="AI501" s="11">
        <v>145</v>
      </c>
      <c r="AJ501" s="11">
        <v>3400</v>
      </c>
      <c r="AK501" s="11">
        <v>265</v>
      </c>
      <c r="AL501" s="11">
        <v>2000</v>
      </c>
      <c r="AM501" s="11"/>
      <c r="AN501" s="11"/>
      <c r="AO501" s="11"/>
      <c r="AP501" s="14" t="s">
        <v>133</v>
      </c>
      <c r="AQ501" s="49" t="s">
        <v>91</v>
      </c>
      <c r="AR501" s="40" t="s">
        <v>92</v>
      </c>
      <c r="AS501" s="301" t="s">
        <v>93</v>
      </c>
      <c r="AT501" s="12">
        <v>37.200000000000003</v>
      </c>
      <c r="AU501" s="12">
        <v>15</v>
      </c>
      <c r="AV501" s="12" t="s">
        <v>3935</v>
      </c>
      <c r="AW501" s="30" t="s">
        <v>3986</v>
      </c>
      <c r="AX501" s="12"/>
      <c r="AY501" s="12"/>
      <c r="AZ501" s="12"/>
      <c r="BA501" s="12"/>
      <c r="BB501" s="12"/>
      <c r="BC501" s="12"/>
      <c r="BD501" s="209">
        <v>39.9</v>
      </c>
      <c r="BE501" s="210">
        <v>62.2</v>
      </c>
      <c r="BF501" s="210">
        <v>41</v>
      </c>
      <c r="BG501" s="210">
        <v>64.8</v>
      </c>
      <c r="BH501" s="210">
        <v>36.9</v>
      </c>
      <c r="BI501" s="210"/>
      <c r="BJ501" s="210">
        <v>29.5</v>
      </c>
      <c r="BK501" s="211"/>
      <c r="BL501" s="36"/>
      <c r="BM501" s="8"/>
      <c r="BN501" s="8"/>
      <c r="BO501" s="8"/>
      <c r="BP501" s="334" t="s">
        <v>3283</v>
      </c>
      <c r="BQ501" s="300" t="s">
        <v>2539</v>
      </c>
      <c r="BR501" s="300" t="s">
        <v>2816</v>
      </c>
      <c r="BS501" s="300"/>
      <c r="BT501" s="349" t="s">
        <v>2988</v>
      </c>
      <c r="BU501" s="337"/>
      <c r="BV501" s="337"/>
      <c r="BW501" s="337"/>
      <c r="BX501" s="337"/>
      <c r="BY501" s="338"/>
      <c r="BZ501" s="338"/>
      <c r="CA501" s="338"/>
      <c r="CB501" s="348"/>
      <c r="CC501" s="339"/>
      <c r="CD501" s="339"/>
      <c r="CE501" s="339"/>
      <c r="CF501" s="339"/>
      <c r="CG501" s="339"/>
      <c r="CH501" s="347"/>
      <c r="CI501" s="340"/>
      <c r="CJ501" s="340"/>
      <c r="CK501" s="340"/>
      <c r="CL501" s="340"/>
      <c r="CM501" s="340"/>
      <c r="CN501" s="340"/>
      <c r="CO501" s="340"/>
      <c r="CP501" s="340"/>
      <c r="CQ501" s="52" t="s">
        <v>1038</v>
      </c>
      <c r="CR501" s="9" t="s">
        <v>1008</v>
      </c>
      <c r="CS501" s="9" t="s">
        <v>1042</v>
      </c>
      <c r="CT501" s="22"/>
      <c r="CU501" s="54"/>
      <c r="CV501" s="68"/>
      <c r="CW501" s="68"/>
      <c r="CX501" s="68"/>
      <c r="CY501" s="68"/>
      <c r="CZ501" s="68"/>
      <c r="DA501" s="68"/>
      <c r="DB501" s="68"/>
      <c r="DC501" s="56"/>
      <c r="DD501" s="13"/>
      <c r="DE501" s="13"/>
      <c r="DF501" s="13"/>
      <c r="DG501" s="13"/>
      <c r="DH501" s="47"/>
      <c r="DI501" s="60"/>
      <c r="DJ501" s="64"/>
      <c r="DK501" s="301"/>
      <c r="DL501" s="301"/>
      <c r="DM501" s="302"/>
      <c r="DN501" s="67" t="s">
        <v>187</v>
      </c>
      <c r="DO501" s="15" t="s">
        <v>188</v>
      </c>
      <c r="DP501" s="15" t="s">
        <v>934</v>
      </c>
      <c r="DQ501" s="15" t="s">
        <v>3755</v>
      </c>
      <c r="DR501" s="2"/>
    </row>
    <row r="502" spans="2:122">
      <c r="B502" s="299">
        <v>6947</v>
      </c>
      <c r="C502" s="9" t="s">
        <v>1007</v>
      </c>
      <c r="D502" s="9" t="s">
        <v>1029</v>
      </c>
      <c r="E502" s="8">
        <v>1995</v>
      </c>
      <c r="F502" s="9" t="s">
        <v>3636</v>
      </c>
      <c r="G502" s="22" t="s">
        <v>2571</v>
      </c>
      <c r="H502" s="304"/>
      <c r="I502" s="305"/>
      <c r="J502" s="68" t="s">
        <v>2897</v>
      </c>
      <c r="K502" s="69"/>
      <c r="L502" s="37" t="s">
        <v>3606</v>
      </c>
      <c r="M502" s="138">
        <v>2</v>
      </c>
      <c r="N502" s="10"/>
      <c r="O502" s="207">
        <v>219.1</v>
      </c>
      <c r="P502" s="207">
        <v>79</v>
      </c>
      <c r="Q502" s="207">
        <v>71.900000000000006</v>
      </c>
      <c r="R502" s="207">
        <v>138.80000000000001</v>
      </c>
      <c r="S502" s="207"/>
      <c r="T502" s="207"/>
      <c r="U502" s="207"/>
      <c r="V502" s="207"/>
      <c r="W502" s="207"/>
      <c r="X502" s="207"/>
      <c r="Y502" s="116"/>
      <c r="Z502" s="207"/>
      <c r="AA502" s="207"/>
      <c r="AB502" s="207"/>
      <c r="AC502" s="10">
        <v>4186</v>
      </c>
      <c r="AD502" s="10">
        <v>6250</v>
      </c>
      <c r="AE502" s="10">
        <v>1815</v>
      </c>
      <c r="AF502" s="27">
        <v>7500</v>
      </c>
      <c r="AG502" s="39" t="s">
        <v>241</v>
      </c>
      <c r="AH502" s="205">
        <v>4.9000000000000004</v>
      </c>
      <c r="AI502" s="11">
        <v>145</v>
      </c>
      <c r="AJ502" s="11">
        <v>3400</v>
      </c>
      <c r="AK502" s="11">
        <v>265</v>
      </c>
      <c r="AL502" s="11">
        <v>2000</v>
      </c>
      <c r="AM502" s="11"/>
      <c r="AN502" s="11"/>
      <c r="AO502" s="11"/>
      <c r="AP502" s="14" t="s">
        <v>133</v>
      </c>
      <c r="AQ502" s="49" t="s">
        <v>91</v>
      </c>
      <c r="AR502" s="40" t="s">
        <v>92</v>
      </c>
      <c r="AS502" s="301" t="s">
        <v>93</v>
      </c>
      <c r="AT502" s="12">
        <v>34.700000000000003</v>
      </c>
      <c r="AU502" s="12">
        <v>15</v>
      </c>
      <c r="AV502" s="12" t="s">
        <v>3935</v>
      </c>
      <c r="AW502" s="30" t="s">
        <v>3985</v>
      </c>
      <c r="AX502" s="12"/>
      <c r="AY502" s="12"/>
      <c r="AZ502" s="12"/>
      <c r="BA502" s="12"/>
      <c r="BB502" s="12"/>
      <c r="BC502" s="12"/>
      <c r="BD502" s="209">
        <v>39.9</v>
      </c>
      <c r="BE502" s="210">
        <v>62.2</v>
      </c>
      <c r="BF502" s="210">
        <v>41</v>
      </c>
      <c r="BG502" s="210">
        <v>64.8</v>
      </c>
      <c r="BH502" s="210">
        <v>36.9</v>
      </c>
      <c r="BI502" s="210"/>
      <c r="BJ502" s="210">
        <v>29.5</v>
      </c>
      <c r="BK502" s="211"/>
      <c r="BL502" s="36"/>
      <c r="BM502" s="8"/>
      <c r="BN502" s="8"/>
      <c r="BO502" s="8"/>
      <c r="BP502" s="334" t="s">
        <v>3284</v>
      </c>
      <c r="BQ502" s="300" t="s">
        <v>2539</v>
      </c>
      <c r="BR502" s="300" t="s">
        <v>2816</v>
      </c>
      <c r="BS502" s="300"/>
      <c r="BT502" s="349" t="s">
        <v>2988</v>
      </c>
      <c r="BU502" s="337"/>
      <c r="BV502" s="337"/>
      <c r="BW502" s="337"/>
      <c r="BX502" s="337"/>
      <c r="BY502" s="338"/>
      <c r="BZ502" s="338"/>
      <c r="CA502" s="338"/>
      <c r="CB502" s="348"/>
      <c r="CC502" s="339"/>
      <c r="CD502" s="339"/>
      <c r="CE502" s="339"/>
      <c r="CF502" s="339"/>
      <c r="CG502" s="339"/>
      <c r="CH502" s="347"/>
      <c r="CI502" s="340"/>
      <c r="CJ502" s="340"/>
      <c r="CK502" s="340"/>
      <c r="CL502" s="340"/>
      <c r="CM502" s="340"/>
      <c r="CN502" s="340"/>
      <c r="CO502" s="340"/>
      <c r="CP502" s="340"/>
      <c r="CQ502" s="52" t="s">
        <v>1038</v>
      </c>
      <c r="CR502" s="9" t="s">
        <v>1008</v>
      </c>
      <c r="CS502" s="9" t="s">
        <v>1042</v>
      </c>
      <c r="CT502" s="22"/>
      <c r="CU502" s="54"/>
      <c r="CV502" s="68"/>
      <c r="CW502" s="68"/>
      <c r="CX502" s="68"/>
      <c r="CY502" s="68"/>
      <c r="CZ502" s="68"/>
      <c r="DA502" s="68"/>
      <c r="DB502" s="68"/>
      <c r="DC502" s="56"/>
      <c r="DD502" s="13"/>
      <c r="DE502" s="13"/>
      <c r="DF502" s="13"/>
      <c r="DG502" s="13"/>
      <c r="DH502" s="47"/>
      <c r="DI502" s="60"/>
      <c r="DJ502" s="64"/>
      <c r="DK502" s="301"/>
      <c r="DL502" s="301"/>
      <c r="DM502" s="302"/>
      <c r="DN502" s="67" t="s">
        <v>187</v>
      </c>
      <c r="DO502" s="15" t="s">
        <v>188</v>
      </c>
      <c r="DP502" s="15" t="s">
        <v>934</v>
      </c>
      <c r="DQ502" s="15" t="s">
        <v>3755</v>
      </c>
      <c r="DR502" s="2"/>
    </row>
    <row r="503" spans="2:122">
      <c r="B503" s="299">
        <v>7607</v>
      </c>
      <c r="C503" s="9" t="s">
        <v>1007</v>
      </c>
      <c r="D503" s="9" t="s">
        <v>1029</v>
      </c>
      <c r="E503" s="8">
        <v>1995</v>
      </c>
      <c r="F503" s="9" t="s">
        <v>3637</v>
      </c>
      <c r="G503" s="22" t="s">
        <v>2585</v>
      </c>
      <c r="H503" s="304"/>
      <c r="I503" s="305"/>
      <c r="J503" s="68" t="s">
        <v>2898</v>
      </c>
      <c r="K503" s="69"/>
      <c r="L503" s="37" t="s">
        <v>3606</v>
      </c>
      <c r="M503" s="138">
        <v>2</v>
      </c>
      <c r="N503" s="10"/>
      <c r="O503" s="207">
        <v>235.3</v>
      </c>
      <c r="P503" s="207">
        <v>79</v>
      </c>
      <c r="Q503" s="207">
        <v>74</v>
      </c>
      <c r="R503" s="207">
        <v>155</v>
      </c>
      <c r="S503" s="207"/>
      <c r="T503" s="207"/>
      <c r="U503" s="207"/>
      <c r="V503" s="207"/>
      <c r="W503" s="207"/>
      <c r="X503" s="207"/>
      <c r="Y503" s="116"/>
      <c r="Z503" s="207"/>
      <c r="AA503" s="207"/>
      <c r="AB503" s="207"/>
      <c r="AC503" s="10">
        <v>4316</v>
      </c>
      <c r="AD503" s="10">
        <v>6250</v>
      </c>
      <c r="AE503" s="10">
        <v>1690</v>
      </c>
      <c r="AF503" s="27">
        <v>7500</v>
      </c>
      <c r="AG503" s="39" t="s">
        <v>241</v>
      </c>
      <c r="AH503" s="205">
        <v>4.9000000000000004</v>
      </c>
      <c r="AI503" s="11">
        <v>145</v>
      </c>
      <c r="AJ503" s="11">
        <v>3400</v>
      </c>
      <c r="AK503" s="11">
        <v>265</v>
      </c>
      <c r="AL503" s="11">
        <v>2000</v>
      </c>
      <c r="AM503" s="11"/>
      <c r="AN503" s="11"/>
      <c r="AO503" s="11"/>
      <c r="AP503" s="14" t="s">
        <v>133</v>
      </c>
      <c r="AQ503" s="49" t="s">
        <v>91</v>
      </c>
      <c r="AR503" s="40" t="s">
        <v>92</v>
      </c>
      <c r="AS503" s="301" t="s">
        <v>93</v>
      </c>
      <c r="AT503" s="12">
        <v>37.200000000000003</v>
      </c>
      <c r="AU503" s="12">
        <v>15</v>
      </c>
      <c r="AV503" s="12" t="s">
        <v>3935</v>
      </c>
      <c r="AW503" s="30" t="s">
        <v>3986</v>
      </c>
      <c r="AX503" s="12"/>
      <c r="AY503" s="12"/>
      <c r="AZ503" s="12"/>
      <c r="BA503" s="12"/>
      <c r="BB503" s="12"/>
      <c r="BC503" s="12"/>
      <c r="BD503" s="209">
        <v>39.9</v>
      </c>
      <c r="BE503" s="210">
        <v>62.2</v>
      </c>
      <c r="BF503" s="210">
        <v>41</v>
      </c>
      <c r="BG503" s="210">
        <v>64.8</v>
      </c>
      <c r="BH503" s="210">
        <v>36.9</v>
      </c>
      <c r="BI503" s="210"/>
      <c r="BJ503" s="210">
        <v>29.5</v>
      </c>
      <c r="BK503" s="211"/>
      <c r="BL503" s="36"/>
      <c r="BM503" s="8"/>
      <c r="BN503" s="8"/>
      <c r="BO503" s="8"/>
      <c r="BP503" s="334" t="s">
        <v>3285</v>
      </c>
      <c r="BQ503" s="300" t="s">
        <v>2539</v>
      </c>
      <c r="BR503" s="300" t="s">
        <v>2816</v>
      </c>
      <c r="BS503" s="300"/>
      <c r="BT503" s="349" t="s">
        <v>2988</v>
      </c>
      <c r="BU503" s="337"/>
      <c r="BV503" s="337"/>
      <c r="BW503" s="337"/>
      <c r="BX503" s="337"/>
      <c r="BY503" s="338"/>
      <c r="BZ503" s="338"/>
      <c r="CA503" s="338"/>
      <c r="CB503" s="348"/>
      <c r="CC503" s="339"/>
      <c r="CD503" s="339"/>
      <c r="CE503" s="339"/>
      <c r="CF503" s="339"/>
      <c r="CG503" s="339"/>
      <c r="CH503" s="347"/>
      <c r="CI503" s="340"/>
      <c r="CJ503" s="340"/>
      <c r="CK503" s="340"/>
      <c r="CL503" s="340"/>
      <c r="CM503" s="340"/>
      <c r="CN503" s="340"/>
      <c r="CO503" s="340"/>
      <c r="CP503" s="340"/>
      <c r="CQ503" s="52" t="s">
        <v>1034</v>
      </c>
      <c r="CR503" s="9" t="s">
        <v>1008</v>
      </c>
      <c r="CS503" s="9" t="s">
        <v>1042</v>
      </c>
      <c r="CT503" s="22"/>
      <c r="CU503" s="54"/>
      <c r="CV503" s="68"/>
      <c r="CW503" s="68"/>
      <c r="CX503" s="68"/>
      <c r="CY503" s="68"/>
      <c r="CZ503" s="68"/>
      <c r="DA503" s="68"/>
      <c r="DB503" s="68"/>
      <c r="DC503" s="56"/>
      <c r="DD503" s="13"/>
      <c r="DE503" s="13"/>
      <c r="DF503" s="13"/>
      <c r="DG503" s="13"/>
      <c r="DH503" s="47"/>
      <c r="DI503" s="60"/>
      <c r="DJ503" s="64"/>
      <c r="DK503" s="301"/>
      <c r="DL503" s="301"/>
      <c r="DM503" s="302"/>
      <c r="DN503" s="67" t="s">
        <v>187</v>
      </c>
      <c r="DO503" s="15" t="s">
        <v>188</v>
      </c>
      <c r="DP503" s="15" t="s">
        <v>934</v>
      </c>
      <c r="DQ503" s="15" t="s">
        <v>3755</v>
      </c>
      <c r="DR503" s="2"/>
    </row>
    <row r="504" spans="2:122">
      <c r="B504" s="299">
        <v>7609</v>
      </c>
      <c r="C504" s="9" t="s">
        <v>1007</v>
      </c>
      <c r="D504" s="9" t="s">
        <v>1029</v>
      </c>
      <c r="E504" s="8">
        <v>1995</v>
      </c>
      <c r="F504" s="9" t="s">
        <v>3637</v>
      </c>
      <c r="G504" s="22" t="s">
        <v>2574</v>
      </c>
      <c r="H504" s="304"/>
      <c r="I504" s="305"/>
      <c r="J504" s="68" t="s">
        <v>2899</v>
      </c>
      <c r="K504" s="69"/>
      <c r="L504" s="37" t="s">
        <v>3606</v>
      </c>
      <c r="M504" s="138">
        <v>2</v>
      </c>
      <c r="N504" s="10"/>
      <c r="O504" s="207">
        <v>219.1</v>
      </c>
      <c r="P504" s="207">
        <v>79</v>
      </c>
      <c r="Q504" s="207">
        <v>71.900000000000006</v>
      </c>
      <c r="R504" s="207">
        <v>138.80000000000001</v>
      </c>
      <c r="S504" s="207"/>
      <c r="T504" s="207"/>
      <c r="U504" s="207"/>
      <c r="V504" s="207"/>
      <c r="W504" s="207"/>
      <c r="X504" s="207"/>
      <c r="Y504" s="116"/>
      <c r="Z504" s="207"/>
      <c r="AA504" s="207"/>
      <c r="AB504" s="207"/>
      <c r="AC504" s="10">
        <v>4186</v>
      </c>
      <c r="AD504" s="10">
        <v>6250</v>
      </c>
      <c r="AE504" s="10">
        <v>1740</v>
      </c>
      <c r="AF504" s="27">
        <v>7500</v>
      </c>
      <c r="AG504" s="39" t="s">
        <v>241</v>
      </c>
      <c r="AH504" s="205">
        <v>4.9000000000000004</v>
      </c>
      <c r="AI504" s="11">
        <v>145</v>
      </c>
      <c r="AJ504" s="11">
        <v>3400</v>
      </c>
      <c r="AK504" s="11">
        <v>265</v>
      </c>
      <c r="AL504" s="11">
        <v>2000</v>
      </c>
      <c r="AM504" s="11"/>
      <c r="AN504" s="11"/>
      <c r="AO504" s="11"/>
      <c r="AP504" s="14" t="s">
        <v>133</v>
      </c>
      <c r="AQ504" s="49" t="s">
        <v>91</v>
      </c>
      <c r="AR504" s="40" t="s">
        <v>92</v>
      </c>
      <c r="AS504" s="301" t="s">
        <v>93</v>
      </c>
      <c r="AT504" s="12">
        <v>34.700000000000003</v>
      </c>
      <c r="AU504" s="12">
        <v>15</v>
      </c>
      <c r="AV504" s="12" t="s">
        <v>3935</v>
      </c>
      <c r="AW504" s="30" t="s">
        <v>3985</v>
      </c>
      <c r="AX504" s="12"/>
      <c r="AY504" s="12"/>
      <c r="AZ504" s="12"/>
      <c r="BA504" s="12"/>
      <c r="BB504" s="12"/>
      <c r="BC504" s="12"/>
      <c r="BD504" s="209">
        <v>39.9</v>
      </c>
      <c r="BE504" s="210">
        <v>62.2</v>
      </c>
      <c r="BF504" s="210">
        <v>41</v>
      </c>
      <c r="BG504" s="210">
        <v>64.8</v>
      </c>
      <c r="BH504" s="210">
        <v>36.9</v>
      </c>
      <c r="BI504" s="210"/>
      <c r="BJ504" s="210">
        <v>29.5</v>
      </c>
      <c r="BK504" s="211"/>
      <c r="BL504" s="36"/>
      <c r="BM504" s="8"/>
      <c r="BN504" s="8"/>
      <c r="BO504" s="8"/>
      <c r="BP504" s="334" t="s">
        <v>3286</v>
      </c>
      <c r="BQ504" s="300" t="s">
        <v>2539</v>
      </c>
      <c r="BR504" s="300" t="s">
        <v>2816</v>
      </c>
      <c r="BS504" s="300"/>
      <c r="BT504" s="349" t="s">
        <v>2988</v>
      </c>
      <c r="BU504" s="337"/>
      <c r="BV504" s="337"/>
      <c r="BW504" s="337"/>
      <c r="BX504" s="337"/>
      <c r="BY504" s="338"/>
      <c r="BZ504" s="338"/>
      <c r="CA504" s="338"/>
      <c r="CB504" s="348"/>
      <c r="CC504" s="339"/>
      <c r="CD504" s="339"/>
      <c r="CE504" s="339"/>
      <c r="CF504" s="339"/>
      <c r="CG504" s="339"/>
      <c r="CH504" s="347"/>
      <c r="CI504" s="340"/>
      <c r="CJ504" s="340"/>
      <c r="CK504" s="340"/>
      <c r="CL504" s="340"/>
      <c r="CM504" s="340"/>
      <c r="CN504" s="340"/>
      <c r="CO504" s="340"/>
      <c r="CP504" s="340"/>
      <c r="CQ504" s="52" t="s">
        <v>1034</v>
      </c>
      <c r="CR504" s="9" t="s">
        <v>1008</v>
      </c>
      <c r="CS504" s="9" t="s">
        <v>1042</v>
      </c>
      <c r="CT504" s="22"/>
      <c r="CU504" s="54"/>
      <c r="CV504" s="68"/>
      <c r="CW504" s="68"/>
      <c r="CX504" s="68"/>
      <c r="CY504" s="68"/>
      <c r="CZ504" s="68"/>
      <c r="DA504" s="68"/>
      <c r="DB504" s="68"/>
      <c r="DC504" s="56"/>
      <c r="DD504" s="13"/>
      <c r="DE504" s="13"/>
      <c r="DF504" s="13"/>
      <c r="DG504" s="13"/>
      <c r="DH504" s="47"/>
      <c r="DI504" s="60"/>
      <c r="DJ504" s="64"/>
      <c r="DK504" s="301"/>
      <c r="DL504" s="301"/>
      <c r="DM504" s="302"/>
      <c r="DN504" s="67" t="s">
        <v>187</v>
      </c>
      <c r="DO504" s="15" t="s">
        <v>188</v>
      </c>
      <c r="DP504" s="15" t="s">
        <v>934</v>
      </c>
      <c r="DQ504" s="15" t="s">
        <v>3755</v>
      </c>
      <c r="DR504" s="2"/>
    </row>
    <row r="505" spans="2:122">
      <c r="B505" s="299">
        <v>7608</v>
      </c>
      <c r="C505" s="9" t="s">
        <v>1007</v>
      </c>
      <c r="D505" s="9" t="s">
        <v>1029</v>
      </c>
      <c r="E505" s="8">
        <v>1995</v>
      </c>
      <c r="F505" s="9" t="s">
        <v>3637</v>
      </c>
      <c r="G505" s="22" t="s">
        <v>2574</v>
      </c>
      <c r="H505" s="304"/>
      <c r="I505" s="305"/>
      <c r="J505" s="68" t="s">
        <v>2900</v>
      </c>
      <c r="K505" s="69"/>
      <c r="L505" s="37" t="s">
        <v>3606</v>
      </c>
      <c r="M505" s="138">
        <v>2</v>
      </c>
      <c r="N505" s="10"/>
      <c r="O505" s="207">
        <v>219.1</v>
      </c>
      <c r="P505" s="207">
        <v>79</v>
      </c>
      <c r="Q505" s="207">
        <v>71.900000000000006</v>
      </c>
      <c r="R505" s="207">
        <v>138.80000000000001</v>
      </c>
      <c r="S505" s="207"/>
      <c r="T505" s="207"/>
      <c r="U505" s="207"/>
      <c r="V505" s="207"/>
      <c r="W505" s="207"/>
      <c r="X505" s="207"/>
      <c r="Y505" s="116"/>
      <c r="Z505" s="207"/>
      <c r="AA505" s="207"/>
      <c r="AB505" s="207"/>
      <c r="AC505" s="10">
        <v>4186</v>
      </c>
      <c r="AD505" s="10">
        <v>6250</v>
      </c>
      <c r="AE505" s="10">
        <v>1815</v>
      </c>
      <c r="AF505" s="27">
        <v>7500</v>
      </c>
      <c r="AG505" s="39" t="s">
        <v>241</v>
      </c>
      <c r="AH505" s="205">
        <v>4.9000000000000004</v>
      </c>
      <c r="AI505" s="11">
        <v>145</v>
      </c>
      <c r="AJ505" s="11">
        <v>3400</v>
      </c>
      <c r="AK505" s="11">
        <v>265</v>
      </c>
      <c r="AL505" s="11">
        <v>2000</v>
      </c>
      <c r="AM505" s="11"/>
      <c r="AN505" s="11"/>
      <c r="AO505" s="11"/>
      <c r="AP505" s="14" t="s">
        <v>133</v>
      </c>
      <c r="AQ505" s="49" t="s">
        <v>91</v>
      </c>
      <c r="AR505" s="40" t="s">
        <v>92</v>
      </c>
      <c r="AS505" s="301" t="s">
        <v>93</v>
      </c>
      <c r="AT505" s="12">
        <v>34.700000000000003</v>
      </c>
      <c r="AU505" s="12">
        <v>15</v>
      </c>
      <c r="AV505" s="12" t="s">
        <v>3935</v>
      </c>
      <c r="AW505" s="30" t="s">
        <v>3985</v>
      </c>
      <c r="AX505" s="12"/>
      <c r="AY505" s="12"/>
      <c r="AZ505" s="12"/>
      <c r="BA505" s="12"/>
      <c r="BB505" s="12"/>
      <c r="BC505" s="12"/>
      <c r="BD505" s="209">
        <v>39.9</v>
      </c>
      <c r="BE505" s="210">
        <v>62.2</v>
      </c>
      <c r="BF505" s="210">
        <v>41</v>
      </c>
      <c r="BG505" s="210">
        <v>64.8</v>
      </c>
      <c r="BH505" s="210">
        <v>36.9</v>
      </c>
      <c r="BI505" s="210"/>
      <c r="BJ505" s="210">
        <v>29.5</v>
      </c>
      <c r="BK505" s="211"/>
      <c r="BL505" s="36"/>
      <c r="BM505" s="8"/>
      <c r="BN505" s="8"/>
      <c r="BO505" s="8"/>
      <c r="BP505" s="334" t="s">
        <v>3287</v>
      </c>
      <c r="BQ505" s="300" t="s">
        <v>2539</v>
      </c>
      <c r="BR505" s="300" t="s">
        <v>2816</v>
      </c>
      <c r="BS505" s="300"/>
      <c r="BT505" s="349" t="s">
        <v>2988</v>
      </c>
      <c r="BU505" s="337"/>
      <c r="BV505" s="337"/>
      <c r="BW505" s="337"/>
      <c r="BX505" s="337"/>
      <c r="BY505" s="338"/>
      <c r="BZ505" s="338"/>
      <c r="CA505" s="338"/>
      <c r="CB505" s="348"/>
      <c r="CC505" s="339"/>
      <c r="CD505" s="339"/>
      <c r="CE505" s="339"/>
      <c r="CF505" s="339"/>
      <c r="CG505" s="339"/>
      <c r="CH505" s="347"/>
      <c r="CI505" s="340"/>
      <c r="CJ505" s="340"/>
      <c r="CK505" s="340"/>
      <c r="CL505" s="340"/>
      <c r="CM505" s="340"/>
      <c r="CN505" s="340"/>
      <c r="CO505" s="340"/>
      <c r="CP505" s="340"/>
      <c r="CQ505" s="52" t="s">
        <v>1034</v>
      </c>
      <c r="CR505" s="9" t="s">
        <v>1008</v>
      </c>
      <c r="CS505" s="9" t="s">
        <v>1042</v>
      </c>
      <c r="CT505" s="22"/>
      <c r="CU505" s="54"/>
      <c r="CV505" s="68"/>
      <c r="CW505" s="68"/>
      <c r="CX505" s="68"/>
      <c r="CY505" s="68"/>
      <c r="CZ505" s="68"/>
      <c r="DA505" s="68"/>
      <c r="DB505" s="68"/>
      <c r="DC505" s="56"/>
      <c r="DD505" s="13"/>
      <c r="DE505" s="13"/>
      <c r="DF505" s="13"/>
      <c r="DG505" s="13"/>
      <c r="DH505" s="47"/>
      <c r="DI505" s="60"/>
      <c r="DJ505" s="64"/>
      <c r="DK505" s="301"/>
      <c r="DL505" s="301"/>
      <c r="DM505" s="302"/>
      <c r="DN505" s="67" t="s">
        <v>187</v>
      </c>
      <c r="DO505" s="15" t="s">
        <v>188</v>
      </c>
      <c r="DP505" s="15" t="s">
        <v>934</v>
      </c>
      <c r="DQ505" s="15" t="s">
        <v>3755</v>
      </c>
      <c r="DR505" s="2"/>
    </row>
    <row r="506" spans="2:122">
      <c r="B506" s="299">
        <v>7575</v>
      </c>
      <c r="C506" s="9" t="s">
        <v>1007</v>
      </c>
      <c r="D506" s="9" t="s">
        <v>1029</v>
      </c>
      <c r="E506" s="8">
        <v>1995</v>
      </c>
      <c r="F506" s="9" t="s">
        <v>3637</v>
      </c>
      <c r="G506" s="22" t="s">
        <v>2582</v>
      </c>
      <c r="H506" s="304"/>
      <c r="I506" s="305"/>
      <c r="J506" s="68" t="s">
        <v>2901</v>
      </c>
      <c r="K506" s="69"/>
      <c r="L506" s="37" t="s">
        <v>3606</v>
      </c>
      <c r="M506" s="138">
        <v>2</v>
      </c>
      <c r="N506" s="10"/>
      <c r="O506" s="207">
        <v>219.1</v>
      </c>
      <c r="P506" s="207">
        <v>79</v>
      </c>
      <c r="Q506" s="207">
        <v>71.900000000000006</v>
      </c>
      <c r="R506" s="207">
        <v>138.80000000000001</v>
      </c>
      <c r="S506" s="207"/>
      <c r="T506" s="207"/>
      <c r="U506" s="207"/>
      <c r="V506" s="207"/>
      <c r="W506" s="207"/>
      <c r="X506" s="207"/>
      <c r="Y506" s="116"/>
      <c r="Z506" s="207"/>
      <c r="AA506" s="207"/>
      <c r="AB506" s="207"/>
      <c r="AC506" s="10">
        <v>4186</v>
      </c>
      <c r="AD506" s="10">
        <v>6050</v>
      </c>
      <c r="AE506" s="10">
        <v>1850</v>
      </c>
      <c r="AF506" s="27">
        <v>7500</v>
      </c>
      <c r="AG506" s="39" t="s">
        <v>241</v>
      </c>
      <c r="AH506" s="205">
        <v>4.9000000000000004</v>
      </c>
      <c r="AI506" s="11">
        <v>145</v>
      </c>
      <c r="AJ506" s="11">
        <v>3400</v>
      </c>
      <c r="AK506" s="11">
        <v>265</v>
      </c>
      <c r="AL506" s="11">
        <v>2000</v>
      </c>
      <c r="AM506" s="11"/>
      <c r="AN506" s="11"/>
      <c r="AO506" s="11"/>
      <c r="AP506" s="14" t="s">
        <v>146</v>
      </c>
      <c r="AQ506" s="49" t="s">
        <v>91</v>
      </c>
      <c r="AR506" s="40" t="s">
        <v>92</v>
      </c>
      <c r="AS506" s="301" t="s">
        <v>93</v>
      </c>
      <c r="AT506" s="12">
        <v>34.700000000000003</v>
      </c>
      <c r="AU506" s="12">
        <v>15</v>
      </c>
      <c r="AV506" s="12" t="s">
        <v>3828</v>
      </c>
      <c r="AW506" s="30" t="s">
        <v>3983</v>
      </c>
      <c r="AX506" s="12"/>
      <c r="AY506" s="12"/>
      <c r="AZ506" s="12"/>
      <c r="BA506" s="12"/>
      <c r="BB506" s="12"/>
      <c r="BC506" s="12"/>
      <c r="BD506" s="209">
        <v>39.9</v>
      </c>
      <c r="BE506" s="210">
        <v>62.2</v>
      </c>
      <c r="BF506" s="210">
        <v>41</v>
      </c>
      <c r="BG506" s="210">
        <v>64.8</v>
      </c>
      <c r="BH506" s="210">
        <v>36.9</v>
      </c>
      <c r="BI506" s="210"/>
      <c r="BJ506" s="210">
        <v>29.5</v>
      </c>
      <c r="BK506" s="211"/>
      <c r="BL506" s="36"/>
      <c r="BM506" s="8"/>
      <c r="BN506" s="8"/>
      <c r="BO506" s="8"/>
      <c r="BP506" s="334" t="s">
        <v>3288</v>
      </c>
      <c r="BQ506" s="300" t="s">
        <v>2539</v>
      </c>
      <c r="BR506" s="300" t="s">
        <v>2816</v>
      </c>
      <c r="BS506" s="300"/>
      <c r="BT506" s="349" t="s">
        <v>2988</v>
      </c>
      <c r="BU506" s="337"/>
      <c r="BV506" s="337"/>
      <c r="BW506" s="337"/>
      <c r="BX506" s="337"/>
      <c r="BY506" s="338"/>
      <c r="BZ506" s="338"/>
      <c r="CA506" s="338"/>
      <c r="CB506" s="348"/>
      <c r="CC506" s="339"/>
      <c r="CD506" s="339"/>
      <c r="CE506" s="339"/>
      <c r="CF506" s="339"/>
      <c r="CG506" s="339"/>
      <c r="CH506" s="347"/>
      <c r="CI506" s="340"/>
      <c r="CJ506" s="340"/>
      <c r="CK506" s="340"/>
      <c r="CL506" s="340"/>
      <c r="CM506" s="340"/>
      <c r="CN506" s="340"/>
      <c r="CO506" s="340"/>
      <c r="CP506" s="340"/>
      <c r="CQ506" s="52" t="s">
        <v>1034</v>
      </c>
      <c r="CR506" s="9" t="s">
        <v>1041</v>
      </c>
      <c r="CS506" s="9" t="s">
        <v>1042</v>
      </c>
      <c r="CT506" s="22"/>
      <c r="CU506" s="54"/>
      <c r="CV506" s="68"/>
      <c r="CW506" s="68"/>
      <c r="CX506" s="68"/>
      <c r="CY506" s="68"/>
      <c r="CZ506" s="68"/>
      <c r="DA506" s="68"/>
      <c r="DB506" s="68"/>
      <c r="DC506" s="56"/>
      <c r="DD506" s="13"/>
      <c r="DE506" s="13"/>
      <c r="DF506" s="13"/>
      <c r="DG506" s="13"/>
      <c r="DH506" s="47"/>
      <c r="DI506" s="60"/>
      <c r="DJ506" s="64"/>
      <c r="DK506" s="301"/>
      <c r="DL506" s="301"/>
      <c r="DM506" s="302"/>
      <c r="DN506" s="67" t="s">
        <v>187</v>
      </c>
      <c r="DO506" s="15" t="s">
        <v>188</v>
      </c>
      <c r="DP506" s="15" t="s">
        <v>934</v>
      </c>
      <c r="DQ506" s="15" t="s">
        <v>3755</v>
      </c>
      <c r="DR506" s="2"/>
    </row>
    <row r="507" spans="2:122">
      <c r="B507" s="299">
        <v>7573</v>
      </c>
      <c r="C507" s="9" t="s">
        <v>1007</v>
      </c>
      <c r="D507" s="9" t="s">
        <v>1029</v>
      </c>
      <c r="E507" s="8">
        <v>1995</v>
      </c>
      <c r="F507" s="9" t="s">
        <v>3637</v>
      </c>
      <c r="G507" s="22" t="s">
        <v>2581</v>
      </c>
      <c r="H507" s="304"/>
      <c r="I507" s="305"/>
      <c r="J507" s="68" t="s">
        <v>2902</v>
      </c>
      <c r="K507" s="69"/>
      <c r="L507" s="37" t="s">
        <v>3606</v>
      </c>
      <c r="M507" s="138">
        <v>2</v>
      </c>
      <c r="N507" s="10"/>
      <c r="O507" s="207">
        <v>235.3</v>
      </c>
      <c r="P507" s="207">
        <v>79</v>
      </c>
      <c r="Q507" s="207">
        <v>74</v>
      </c>
      <c r="R507" s="207">
        <v>155</v>
      </c>
      <c r="S507" s="207"/>
      <c r="T507" s="207"/>
      <c r="U507" s="207"/>
      <c r="V507" s="207"/>
      <c r="W507" s="207"/>
      <c r="X507" s="207"/>
      <c r="Y507" s="116"/>
      <c r="Z507" s="207"/>
      <c r="AA507" s="207"/>
      <c r="AB507" s="207"/>
      <c r="AC507" s="10">
        <v>4316</v>
      </c>
      <c r="AD507" s="10">
        <v>6250</v>
      </c>
      <c r="AE507" s="10">
        <v>1940</v>
      </c>
      <c r="AF507" s="27">
        <v>7500</v>
      </c>
      <c r="AG507" s="39" t="s">
        <v>241</v>
      </c>
      <c r="AH507" s="205">
        <v>4.9000000000000004</v>
      </c>
      <c r="AI507" s="11">
        <v>145</v>
      </c>
      <c r="AJ507" s="11">
        <v>3400</v>
      </c>
      <c r="AK507" s="11">
        <v>265</v>
      </c>
      <c r="AL507" s="11">
        <v>2000</v>
      </c>
      <c r="AM507" s="11"/>
      <c r="AN507" s="11"/>
      <c r="AO507" s="11"/>
      <c r="AP507" s="14" t="s">
        <v>146</v>
      </c>
      <c r="AQ507" s="49" t="s">
        <v>91</v>
      </c>
      <c r="AR507" s="40" t="s">
        <v>92</v>
      </c>
      <c r="AS507" s="301" t="s">
        <v>93</v>
      </c>
      <c r="AT507" s="12">
        <v>37.200000000000003</v>
      </c>
      <c r="AU507" s="12">
        <v>15</v>
      </c>
      <c r="AV507" s="12" t="s">
        <v>3828</v>
      </c>
      <c r="AW507" s="30" t="s">
        <v>3984</v>
      </c>
      <c r="AX507" s="12"/>
      <c r="AY507" s="12"/>
      <c r="AZ507" s="12"/>
      <c r="BA507" s="12"/>
      <c r="BB507" s="12"/>
      <c r="BC507" s="12"/>
      <c r="BD507" s="209">
        <v>39.9</v>
      </c>
      <c r="BE507" s="210">
        <v>62.2</v>
      </c>
      <c r="BF507" s="210">
        <v>41</v>
      </c>
      <c r="BG507" s="210">
        <v>64.8</v>
      </c>
      <c r="BH507" s="210">
        <v>36.9</v>
      </c>
      <c r="BI507" s="210"/>
      <c r="BJ507" s="210">
        <v>29.5</v>
      </c>
      <c r="BK507" s="211"/>
      <c r="BL507" s="36"/>
      <c r="BM507" s="8"/>
      <c r="BN507" s="8"/>
      <c r="BO507" s="8"/>
      <c r="BP507" s="334" t="s">
        <v>3289</v>
      </c>
      <c r="BQ507" s="300" t="s">
        <v>2539</v>
      </c>
      <c r="BR507" s="300" t="s">
        <v>2816</v>
      </c>
      <c r="BS507" s="300"/>
      <c r="BT507" s="349" t="s">
        <v>2988</v>
      </c>
      <c r="BU507" s="337"/>
      <c r="BV507" s="337"/>
      <c r="BW507" s="337"/>
      <c r="BX507" s="337"/>
      <c r="BY507" s="338"/>
      <c r="BZ507" s="338"/>
      <c r="CA507" s="338"/>
      <c r="CB507" s="348"/>
      <c r="CC507" s="339"/>
      <c r="CD507" s="339"/>
      <c r="CE507" s="339"/>
      <c r="CF507" s="339"/>
      <c r="CG507" s="339"/>
      <c r="CH507" s="347"/>
      <c r="CI507" s="340"/>
      <c r="CJ507" s="340"/>
      <c r="CK507" s="340"/>
      <c r="CL507" s="340"/>
      <c r="CM507" s="340"/>
      <c r="CN507" s="340"/>
      <c r="CO507" s="340"/>
      <c r="CP507" s="340"/>
      <c r="CQ507" s="52" t="s">
        <v>1034</v>
      </c>
      <c r="CR507" s="9" t="s">
        <v>1041</v>
      </c>
      <c r="CS507" s="9" t="s">
        <v>1042</v>
      </c>
      <c r="CT507" s="22"/>
      <c r="CU507" s="54"/>
      <c r="CV507" s="68"/>
      <c r="CW507" s="68"/>
      <c r="CX507" s="68"/>
      <c r="CY507" s="68"/>
      <c r="CZ507" s="68"/>
      <c r="DA507" s="68"/>
      <c r="DB507" s="68"/>
      <c r="DC507" s="56"/>
      <c r="DD507" s="13"/>
      <c r="DE507" s="13"/>
      <c r="DF507" s="13"/>
      <c r="DG507" s="13"/>
      <c r="DH507" s="47"/>
      <c r="DI507" s="60"/>
      <c r="DJ507" s="64"/>
      <c r="DK507" s="301"/>
      <c r="DL507" s="301"/>
      <c r="DM507" s="302"/>
      <c r="DN507" s="67" t="s">
        <v>187</v>
      </c>
      <c r="DO507" s="15" t="s">
        <v>188</v>
      </c>
      <c r="DP507" s="15" t="s">
        <v>934</v>
      </c>
      <c r="DQ507" s="15" t="s">
        <v>3755</v>
      </c>
      <c r="DR507" s="2"/>
    </row>
    <row r="508" spans="2:122">
      <c r="B508" s="299">
        <v>7576</v>
      </c>
      <c r="C508" s="9" t="s">
        <v>1007</v>
      </c>
      <c r="D508" s="9" t="s">
        <v>1029</v>
      </c>
      <c r="E508" s="8">
        <v>1995</v>
      </c>
      <c r="F508" s="9" t="s">
        <v>3637</v>
      </c>
      <c r="G508" s="22" t="s">
        <v>2582</v>
      </c>
      <c r="H508" s="304"/>
      <c r="I508" s="305"/>
      <c r="J508" s="68" t="s">
        <v>2903</v>
      </c>
      <c r="K508" s="69"/>
      <c r="L508" s="37" t="s">
        <v>3606</v>
      </c>
      <c r="M508" s="138">
        <v>2</v>
      </c>
      <c r="N508" s="10"/>
      <c r="O508" s="207">
        <v>219.1</v>
      </c>
      <c r="P508" s="207">
        <v>79</v>
      </c>
      <c r="Q508" s="207">
        <v>71.900000000000006</v>
      </c>
      <c r="R508" s="207">
        <v>138.80000000000001</v>
      </c>
      <c r="S508" s="207"/>
      <c r="T508" s="207"/>
      <c r="U508" s="207"/>
      <c r="V508" s="207"/>
      <c r="W508" s="207"/>
      <c r="X508" s="207"/>
      <c r="Y508" s="116"/>
      <c r="Z508" s="207"/>
      <c r="AA508" s="207"/>
      <c r="AB508" s="207"/>
      <c r="AC508" s="10">
        <v>4186</v>
      </c>
      <c r="AD508" s="10">
        <v>6050</v>
      </c>
      <c r="AE508" s="10">
        <v>1780</v>
      </c>
      <c r="AF508" s="27">
        <v>7500</v>
      </c>
      <c r="AG508" s="39" t="s">
        <v>241</v>
      </c>
      <c r="AH508" s="205">
        <v>4.9000000000000004</v>
      </c>
      <c r="AI508" s="11">
        <v>145</v>
      </c>
      <c r="AJ508" s="11">
        <v>3400</v>
      </c>
      <c r="AK508" s="11">
        <v>265</v>
      </c>
      <c r="AL508" s="11">
        <v>2000</v>
      </c>
      <c r="AM508" s="11"/>
      <c r="AN508" s="11"/>
      <c r="AO508" s="11"/>
      <c r="AP508" s="14" t="s">
        <v>146</v>
      </c>
      <c r="AQ508" s="49" t="s">
        <v>91</v>
      </c>
      <c r="AR508" s="40" t="s">
        <v>92</v>
      </c>
      <c r="AS508" s="301" t="s">
        <v>93</v>
      </c>
      <c r="AT508" s="12">
        <v>34.700000000000003</v>
      </c>
      <c r="AU508" s="12">
        <v>15</v>
      </c>
      <c r="AV508" s="12" t="s">
        <v>3828</v>
      </c>
      <c r="AW508" s="30" t="s">
        <v>3983</v>
      </c>
      <c r="AX508" s="12"/>
      <c r="AY508" s="12"/>
      <c r="AZ508" s="12"/>
      <c r="BA508" s="12"/>
      <c r="BB508" s="12"/>
      <c r="BC508" s="12"/>
      <c r="BD508" s="209">
        <v>39.9</v>
      </c>
      <c r="BE508" s="210">
        <v>62.2</v>
      </c>
      <c r="BF508" s="210">
        <v>41</v>
      </c>
      <c r="BG508" s="210">
        <v>64.8</v>
      </c>
      <c r="BH508" s="210">
        <v>36.9</v>
      </c>
      <c r="BI508" s="210"/>
      <c r="BJ508" s="210">
        <v>29.5</v>
      </c>
      <c r="BK508" s="211"/>
      <c r="BL508" s="36"/>
      <c r="BM508" s="8"/>
      <c r="BN508" s="8"/>
      <c r="BO508" s="8"/>
      <c r="BP508" s="334" t="s">
        <v>3290</v>
      </c>
      <c r="BQ508" s="300" t="s">
        <v>2539</v>
      </c>
      <c r="BR508" s="300" t="s">
        <v>2816</v>
      </c>
      <c r="BS508" s="300"/>
      <c r="BT508" s="349" t="s">
        <v>2988</v>
      </c>
      <c r="BU508" s="337"/>
      <c r="BV508" s="337"/>
      <c r="BW508" s="337"/>
      <c r="BX508" s="337"/>
      <c r="BY508" s="338"/>
      <c r="BZ508" s="338"/>
      <c r="CA508" s="338"/>
      <c r="CB508" s="348"/>
      <c r="CC508" s="339"/>
      <c r="CD508" s="339"/>
      <c r="CE508" s="339"/>
      <c r="CF508" s="339"/>
      <c r="CG508" s="339"/>
      <c r="CH508" s="347"/>
      <c r="CI508" s="340"/>
      <c r="CJ508" s="340"/>
      <c r="CK508" s="340"/>
      <c r="CL508" s="340"/>
      <c r="CM508" s="340"/>
      <c r="CN508" s="340"/>
      <c r="CO508" s="340"/>
      <c r="CP508" s="340"/>
      <c r="CQ508" s="52" t="s">
        <v>1034</v>
      </c>
      <c r="CR508" s="9" t="s">
        <v>1041</v>
      </c>
      <c r="CS508" s="9" t="s">
        <v>1042</v>
      </c>
      <c r="CT508" s="22"/>
      <c r="CU508" s="54"/>
      <c r="CV508" s="68"/>
      <c r="CW508" s="68"/>
      <c r="CX508" s="68"/>
      <c r="CY508" s="68"/>
      <c r="CZ508" s="68"/>
      <c r="DA508" s="68"/>
      <c r="DB508" s="68"/>
      <c r="DC508" s="56"/>
      <c r="DD508" s="13"/>
      <c r="DE508" s="13"/>
      <c r="DF508" s="13"/>
      <c r="DG508" s="13"/>
      <c r="DH508" s="47"/>
      <c r="DI508" s="60"/>
      <c r="DJ508" s="64"/>
      <c r="DK508" s="301"/>
      <c r="DL508" s="301"/>
      <c r="DM508" s="302"/>
      <c r="DN508" s="67" t="s">
        <v>187</v>
      </c>
      <c r="DO508" s="15" t="s">
        <v>188</v>
      </c>
      <c r="DP508" s="15" t="s">
        <v>934</v>
      </c>
      <c r="DQ508" s="15" t="s">
        <v>3755</v>
      </c>
      <c r="DR508" s="2"/>
    </row>
    <row r="509" spans="2:122">
      <c r="B509" s="299">
        <v>7551</v>
      </c>
      <c r="C509" s="9" t="s">
        <v>1007</v>
      </c>
      <c r="D509" s="237" t="s">
        <v>1029</v>
      </c>
      <c r="E509" s="8">
        <v>1995</v>
      </c>
      <c r="F509" s="237" t="s">
        <v>3661</v>
      </c>
      <c r="G509" s="238" t="s">
        <v>2657</v>
      </c>
      <c r="H509" s="304"/>
      <c r="I509" s="305"/>
      <c r="J509" s="68" t="s">
        <v>2904</v>
      </c>
      <c r="K509" s="69"/>
      <c r="L509" s="37" t="s">
        <v>3607</v>
      </c>
      <c r="M509" s="138">
        <v>2</v>
      </c>
      <c r="N509" s="10"/>
      <c r="O509" s="207">
        <v>197.1</v>
      </c>
      <c r="P509" s="207">
        <v>79</v>
      </c>
      <c r="Q509" s="207">
        <v>71</v>
      </c>
      <c r="R509" s="207">
        <v>116.8</v>
      </c>
      <c r="S509" s="207"/>
      <c r="T509" s="207"/>
      <c r="U509" s="207"/>
      <c r="V509" s="207"/>
      <c r="W509" s="207"/>
      <c r="X509" s="207"/>
      <c r="Y509" s="116"/>
      <c r="Z509" s="207"/>
      <c r="AA509" s="207"/>
      <c r="AB509" s="207"/>
      <c r="AC509" s="10">
        <v>3886</v>
      </c>
      <c r="AD509" s="10">
        <v>5250</v>
      </c>
      <c r="AE509" s="10">
        <v>1455</v>
      </c>
      <c r="AF509" s="27"/>
      <c r="AG509" s="39" t="s">
        <v>184</v>
      </c>
      <c r="AH509" s="205">
        <v>5.8</v>
      </c>
      <c r="AI509" s="11">
        <v>240</v>
      </c>
      <c r="AJ509" s="11">
        <v>3600</v>
      </c>
      <c r="AK509" s="11">
        <v>325</v>
      </c>
      <c r="AL509" s="11">
        <v>2800</v>
      </c>
      <c r="AM509" s="11"/>
      <c r="AN509" s="11"/>
      <c r="AO509" s="11"/>
      <c r="AP509" s="14" t="s">
        <v>146</v>
      </c>
      <c r="AQ509" s="49" t="s">
        <v>97</v>
      </c>
      <c r="AR509" s="40" t="s">
        <v>92</v>
      </c>
      <c r="AS509" s="301" t="s">
        <v>93</v>
      </c>
      <c r="AT509" s="12">
        <v>18.2</v>
      </c>
      <c r="AU509" s="12">
        <v>12</v>
      </c>
      <c r="AV509" s="12" t="s">
        <v>3931</v>
      </c>
      <c r="AW509" s="30" t="s">
        <v>3988</v>
      </c>
      <c r="AX509" s="12"/>
      <c r="AY509" s="12"/>
      <c r="AZ509" s="12"/>
      <c r="BA509" s="12"/>
      <c r="BB509" s="12"/>
      <c r="BC509" s="12"/>
      <c r="BD509" s="209">
        <v>40.299999999999997</v>
      </c>
      <c r="BE509" s="210">
        <v>62.2</v>
      </c>
      <c r="BF509" s="210">
        <v>41</v>
      </c>
      <c r="BG509" s="210">
        <v>64.8</v>
      </c>
      <c r="BH509" s="210"/>
      <c r="BI509" s="210"/>
      <c r="BJ509" s="210"/>
      <c r="BK509" s="211"/>
      <c r="BL509" s="36"/>
      <c r="BM509" s="8"/>
      <c r="BN509" s="8"/>
      <c r="BO509" s="8"/>
      <c r="BP509" s="334" t="s">
        <v>3291</v>
      </c>
      <c r="BQ509" s="300" t="s">
        <v>2540</v>
      </c>
      <c r="BR509" s="300" t="s">
        <v>2825</v>
      </c>
      <c r="BS509" s="300"/>
      <c r="BT509" s="349" t="s">
        <v>2989</v>
      </c>
      <c r="BU509" s="337"/>
      <c r="BV509" s="337"/>
      <c r="BW509" s="337"/>
      <c r="BX509" s="337"/>
      <c r="BY509" s="338"/>
      <c r="BZ509" s="338"/>
      <c r="CA509" s="338"/>
      <c r="CB509" s="348"/>
      <c r="CC509" s="339"/>
      <c r="CD509" s="339"/>
      <c r="CE509" s="339"/>
      <c r="CF509" s="339"/>
      <c r="CG509" s="339"/>
      <c r="CH509" s="347"/>
      <c r="CI509" s="340"/>
      <c r="CJ509" s="340"/>
      <c r="CK509" s="340"/>
      <c r="CL509" s="340"/>
      <c r="CM509" s="340"/>
      <c r="CN509" s="340"/>
      <c r="CO509" s="340"/>
      <c r="CP509" s="340"/>
      <c r="CQ509" s="303" t="s">
        <v>1039</v>
      </c>
      <c r="CR509" s="9" t="s">
        <v>1040</v>
      </c>
      <c r="CS509" s="9"/>
      <c r="CT509" s="22"/>
      <c r="CU509" s="54"/>
      <c r="CV509" s="68"/>
      <c r="CW509" s="68"/>
      <c r="CX509" s="68"/>
      <c r="CY509" s="68"/>
      <c r="CZ509" s="68"/>
      <c r="DA509" s="68"/>
      <c r="DB509" s="68"/>
      <c r="DC509" s="56"/>
      <c r="DD509" s="13"/>
      <c r="DE509" s="13"/>
      <c r="DF509" s="13"/>
      <c r="DG509" s="13"/>
      <c r="DH509" s="47"/>
      <c r="DI509" s="60"/>
      <c r="DJ509" s="64"/>
      <c r="DK509" s="301"/>
      <c r="DL509" s="301"/>
      <c r="DM509" s="302"/>
      <c r="DN509" s="67" t="s">
        <v>187</v>
      </c>
      <c r="DO509" s="15" t="s">
        <v>188</v>
      </c>
      <c r="DP509" s="15" t="s">
        <v>934</v>
      </c>
      <c r="DQ509" s="15" t="s">
        <v>3755</v>
      </c>
      <c r="DR509" s="2"/>
    </row>
    <row r="510" spans="2:122">
      <c r="B510" s="366">
        <v>5402</v>
      </c>
      <c r="C510" s="16" t="s">
        <v>1007</v>
      </c>
      <c r="D510" s="16" t="s">
        <v>1029</v>
      </c>
      <c r="E510" s="367">
        <v>1990</v>
      </c>
      <c r="F510" s="16" t="s">
        <v>3721</v>
      </c>
      <c r="G510" s="368" t="s">
        <v>2632</v>
      </c>
      <c r="H510" s="306"/>
      <c r="I510" s="307"/>
      <c r="J510" s="350"/>
      <c r="K510" s="369"/>
      <c r="L510" s="38" t="s">
        <v>3606</v>
      </c>
      <c r="M510" s="370">
        <v>2</v>
      </c>
      <c r="N510" s="371"/>
      <c r="O510" s="208">
        <v>216.1</v>
      </c>
      <c r="P510" s="208">
        <v>79</v>
      </c>
      <c r="Q510" s="208">
        <v>72.099999999999994</v>
      </c>
      <c r="R510" s="208">
        <v>138.80000000000001</v>
      </c>
      <c r="S510" s="208"/>
      <c r="T510" s="208"/>
      <c r="U510" s="208"/>
      <c r="V510" s="208"/>
      <c r="W510" s="208"/>
      <c r="X510" s="208"/>
      <c r="Y510" s="120"/>
      <c r="Z510" s="208"/>
      <c r="AA510" s="208"/>
      <c r="AB510" s="208"/>
      <c r="AC510" s="371"/>
      <c r="AD510" s="371"/>
      <c r="AE510" s="371"/>
      <c r="AF510" s="28">
        <v>7500</v>
      </c>
      <c r="AG510" s="372" t="s">
        <v>241</v>
      </c>
      <c r="AH510" s="206">
        <v>4.9000000000000004</v>
      </c>
      <c r="AI510" s="373">
        <v>145</v>
      </c>
      <c r="AJ510" s="373">
        <v>3400</v>
      </c>
      <c r="AK510" s="373">
        <v>265</v>
      </c>
      <c r="AL510" s="373">
        <v>2000</v>
      </c>
      <c r="AM510" s="373"/>
      <c r="AN510" s="373"/>
      <c r="AO510" s="373"/>
      <c r="AP510" s="374" t="s">
        <v>146</v>
      </c>
      <c r="AQ510" s="50"/>
      <c r="AR510" s="375" t="s">
        <v>92</v>
      </c>
      <c r="AS510" s="376" t="s">
        <v>93</v>
      </c>
      <c r="AT510" s="377">
        <v>18.2</v>
      </c>
      <c r="AU510" s="377">
        <v>16</v>
      </c>
      <c r="AV510" s="377" t="s">
        <v>3936</v>
      </c>
      <c r="AW510" s="378" t="s">
        <v>3990</v>
      </c>
      <c r="AX510" s="377"/>
      <c r="AY510" s="377"/>
      <c r="AZ510" s="377"/>
      <c r="BA510" s="377"/>
      <c r="BB510" s="377"/>
      <c r="BC510" s="377"/>
      <c r="BD510" s="379">
        <v>40</v>
      </c>
      <c r="BE510" s="380">
        <v>61.2</v>
      </c>
      <c r="BF510" s="380">
        <v>41.1</v>
      </c>
      <c r="BG510" s="380">
        <v>65.3</v>
      </c>
      <c r="BH510" s="380">
        <v>39.6</v>
      </c>
      <c r="BI510" s="380">
        <v>61.1</v>
      </c>
      <c r="BJ510" s="380">
        <v>37.9</v>
      </c>
      <c r="BK510" s="381">
        <v>67.400000000000006</v>
      </c>
      <c r="BL510" s="44"/>
      <c r="BM510" s="367"/>
      <c r="BN510" s="367"/>
      <c r="BO510" s="367"/>
      <c r="BP510" s="382" t="s">
        <v>3223</v>
      </c>
      <c r="BQ510" s="383" t="s">
        <v>2538</v>
      </c>
      <c r="BR510" s="383" t="s">
        <v>2459</v>
      </c>
      <c r="BS510" s="383"/>
      <c r="BT510" s="384"/>
      <c r="BU510" s="385"/>
      <c r="BV510" s="385"/>
      <c r="BW510" s="385"/>
      <c r="BX510" s="385"/>
      <c r="BY510" s="386"/>
      <c r="BZ510" s="386"/>
      <c r="CA510" s="386"/>
      <c r="CB510" s="387"/>
      <c r="CC510" s="388"/>
      <c r="CD510" s="388"/>
      <c r="CE510" s="388"/>
      <c r="CF510" s="388"/>
      <c r="CG510" s="388"/>
      <c r="CH510" s="389"/>
      <c r="CI510" s="390"/>
      <c r="CJ510" s="390"/>
      <c r="CK510" s="390"/>
      <c r="CL510" s="390"/>
      <c r="CM510" s="390"/>
      <c r="CN510" s="390"/>
      <c r="CO510" s="390"/>
      <c r="CP510" s="390"/>
      <c r="CQ510" s="53" t="s">
        <v>948</v>
      </c>
      <c r="CR510" s="16" t="s">
        <v>1031</v>
      </c>
      <c r="CS510" s="16" t="s">
        <v>1030</v>
      </c>
      <c r="CT510" s="368"/>
      <c r="CU510" s="351"/>
      <c r="CV510" s="350"/>
      <c r="CW510" s="350"/>
      <c r="CX510" s="350"/>
      <c r="CY510" s="350"/>
      <c r="CZ510" s="350"/>
      <c r="DA510" s="350"/>
      <c r="DB510" s="350"/>
      <c r="DC510" s="57"/>
      <c r="DD510" s="17"/>
      <c r="DE510" s="17"/>
      <c r="DF510" s="17"/>
      <c r="DG510" s="17"/>
      <c r="DH510" s="391"/>
      <c r="DI510" s="61"/>
      <c r="DJ510" s="65"/>
      <c r="DK510" s="376"/>
      <c r="DL510" s="376"/>
      <c r="DM510" s="392"/>
      <c r="DN510" s="393" t="s">
        <v>187</v>
      </c>
      <c r="DO510" s="394" t="s">
        <v>188</v>
      </c>
      <c r="DP510" s="394" t="s">
        <v>934</v>
      </c>
      <c r="DQ510" s="394" t="s">
        <v>3753</v>
      </c>
      <c r="DR510" s="2"/>
    </row>
    <row r="511" spans="2:122">
      <c r="B511" s="299">
        <v>5399</v>
      </c>
      <c r="C511" s="9" t="s">
        <v>1007</v>
      </c>
      <c r="D511" s="9" t="s">
        <v>1029</v>
      </c>
      <c r="E511" s="8">
        <v>1990</v>
      </c>
      <c r="F511" s="9" t="s">
        <v>3721</v>
      </c>
      <c r="G511" s="22" t="s">
        <v>2633</v>
      </c>
      <c r="H511" s="304"/>
      <c r="I511" s="305"/>
      <c r="J511" s="68"/>
      <c r="K511" s="69"/>
      <c r="L511" s="37" t="s">
        <v>3606</v>
      </c>
      <c r="M511" s="138">
        <v>2</v>
      </c>
      <c r="N511" s="10"/>
      <c r="O511" s="207">
        <v>232.2</v>
      </c>
      <c r="P511" s="207">
        <v>79</v>
      </c>
      <c r="Q511" s="207">
        <v>71.900000000000006</v>
      </c>
      <c r="R511" s="207">
        <v>155</v>
      </c>
      <c r="S511" s="207"/>
      <c r="T511" s="207"/>
      <c r="U511" s="207"/>
      <c r="V511" s="207"/>
      <c r="W511" s="207"/>
      <c r="X511" s="207"/>
      <c r="Y511" s="116"/>
      <c r="Z511" s="207"/>
      <c r="AA511" s="207"/>
      <c r="AB511" s="207"/>
      <c r="AC511" s="10"/>
      <c r="AD511" s="10"/>
      <c r="AE511" s="10"/>
      <c r="AF511" s="27">
        <v>7500</v>
      </c>
      <c r="AG511" s="39" t="s">
        <v>241</v>
      </c>
      <c r="AH511" s="205">
        <v>4.9000000000000004</v>
      </c>
      <c r="AI511" s="11">
        <v>145</v>
      </c>
      <c r="AJ511" s="11">
        <v>3400</v>
      </c>
      <c r="AK511" s="11">
        <v>265</v>
      </c>
      <c r="AL511" s="11">
        <v>2000</v>
      </c>
      <c r="AM511" s="11"/>
      <c r="AN511" s="11"/>
      <c r="AO511" s="11"/>
      <c r="AP511" s="14" t="s">
        <v>146</v>
      </c>
      <c r="AQ511" s="49"/>
      <c r="AR511" s="40" t="s">
        <v>92</v>
      </c>
      <c r="AS511" s="301" t="s">
        <v>93</v>
      </c>
      <c r="AT511" s="12">
        <v>18.2</v>
      </c>
      <c r="AU511" s="12">
        <v>16</v>
      </c>
      <c r="AV511" s="12" t="s">
        <v>3936</v>
      </c>
      <c r="AW511" s="30" t="s">
        <v>3990</v>
      </c>
      <c r="AX511" s="12"/>
      <c r="AY511" s="12"/>
      <c r="AZ511" s="12"/>
      <c r="BA511" s="12"/>
      <c r="BB511" s="12"/>
      <c r="BC511" s="12"/>
      <c r="BD511" s="209">
        <v>40</v>
      </c>
      <c r="BE511" s="210">
        <v>61.2</v>
      </c>
      <c r="BF511" s="210">
        <v>41.1</v>
      </c>
      <c r="BG511" s="210">
        <v>65.3</v>
      </c>
      <c r="BH511" s="210">
        <v>39.6</v>
      </c>
      <c r="BI511" s="210">
        <v>61.1</v>
      </c>
      <c r="BJ511" s="210">
        <v>37.9</v>
      </c>
      <c r="BK511" s="211">
        <v>67.400000000000006</v>
      </c>
      <c r="BL511" s="36"/>
      <c r="BM511" s="8"/>
      <c r="BN511" s="8"/>
      <c r="BO511" s="8"/>
      <c r="BP511" s="334" t="s">
        <v>3224</v>
      </c>
      <c r="BQ511" s="300" t="s">
        <v>2538</v>
      </c>
      <c r="BR511" s="300" t="s">
        <v>2459</v>
      </c>
      <c r="BS511" s="300"/>
      <c r="BT511" s="349"/>
      <c r="BU511" s="337"/>
      <c r="BV511" s="337"/>
      <c r="BW511" s="337"/>
      <c r="BX511" s="337"/>
      <c r="BY511" s="338"/>
      <c r="BZ511" s="338"/>
      <c r="CA511" s="338"/>
      <c r="CB511" s="348"/>
      <c r="CC511" s="339"/>
      <c r="CD511" s="339"/>
      <c r="CE511" s="339"/>
      <c r="CF511" s="339"/>
      <c r="CG511" s="339"/>
      <c r="CH511" s="347"/>
      <c r="CI511" s="340"/>
      <c r="CJ511" s="340"/>
      <c r="CK511" s="340"/>
      <c r="CL511" s="340"/>
      <c r="CM511" s="340"/>
      <c r="CN511" s="340"/>
      <c r="CO511" s="340"/>
      <c r="CP511" s="340"/>
      <c r="CQ511" s="52" t="s">
        <v>948</v>
      </c>
      <c r="CR511" s="9" t="s">
        <v>1031</v>
      </c>
      <c r="CS511" s="9" t="s">
        <v>1030</v>
      </c>
      <c r="CT511" s="22"/>
      <c r="CU511" s="54"/>
      <c r="CV511" s="68"/>
      <c r="CW511" s="68"/>
      <c r="CX511" s="68"/>
      <c r="CY511" s="68"/>
      <c r="CZ511" s="68"/>
      <c r="DA511" s="68"/>
      <c r="DB511" s="68"/>
      <c r="DC511" s="56"/>
      <c r="DD511" s="13"/>
      <c r="DE511" s="13"/>
      <c r="DF511" s="13"/>
      <c r="DG511" s="13"/>
      <c r="DH511" s="47"/>
      <c r="DI511" s="60"/>
      <c r="DJ511" s="64"/>
      <c r="DK511" s="301"/>
      <c r="DL511" s="301"/>
      <c r="DM511" s="302"/>
      <c r="DN511" s="67" t="s">
        <v>187</v>
      </c>
      <c r="DO511" s="15" t="s">
        <v>188</v>
      </c>
      <c r="DP511" s="15" t="s">
        <v>934</v>
      </c>
      <c r="DQ511" s="15" t="s">
        <v>3753</v>
      </c>
      <c r="DR511" s="2"/>
    </row>
    <row r="512" spans="2:122">
      <c r="B512" s="299">
        <v>5407</v>
      </c>
      <c r="C512" s="9" t="s">
        <v>1007</v>
      </c>
      <c r="D512" s="9" t="s">
        <v>1029</v>
      </c>
      <c r="E512" s="8">
        <v>1990</v>
      </c>
      <c r="F512" s="9" t="s">
        <v>3721</v>
      </c>
      <c r="G512" s="22" t="s">
        <v>2634</v>
      </c>
      <c r="H512" s="304"/>
      <c r="I512" s="305"/>
      <c r="J512" s="68"/>
      <c r="K512" s="69"/>
      <c r="L512" s="37" t="s">
        <v>3606</v>
      </c>
      <c r="M512" s="138">
        <v>2</v>
      </c>
      <c r="N512" s="10"/>
      <c r="O512" s="207">
        <v>232.2</v>
      </c>
      <c r="P512" s="207">
        <v>79</v>
      </c>
      <c r="Q512" s="207">
        <v>74</v>
      </c>
      <c r="R512" s="207">
        <v>155</v>
      </c>
      <c r="S512" s="207"/>
      <c r="T512" s="207"/>
      <c r="U512" s="207"/>
      <c r="V512" s="207"/>
      <c r="W512" s="207"/>
      <c r="X512" s="207"/>
      <c r="Y512" s="116"/>
      <c r="Z512" s="207"/>
      <c r="AA512" s="207"/>
      <c r="AB512" s="207"/>
      <c r="AC512" s="10"/>
      <c r="AD512" s="10"/>
      <c r="AE512" s="10"/>
      <c r="AF512" s="27">
        <v>7500</v>
      </c>
      <c r="AG512" s="39" t="s">
        <v>241</v>
      </c>
      <c r="AH512" s="205">
        <v>4.9000000000000004</v>
      </c>
      <c r="AI512" s="11">
        <v>145</v>
      </c>
      <c r="AJ512" s="11">
        <v>3400</v>
      </c>
      <c r="AK512" s="11">
        <v>265</v>
      </c>
      <c r="AL512" s="11">
        <v>2000</v>
      </c>
      <c r="AM512" s="11"/>
      <c r="AN512" s="11"/>
      <c r="AO512" s="11"/>
      <c r="AP512" s="14" t="s">
        <v>133</v>
      </c>
      <c r="AQ512" s="49"/>
      <c r="AR512" s="40" t="s">
        <v>92</v>
      </c>
      <c r="AS512" s="301" t="s">
        <v>93</v>
      </c>
      <c r="AT512" s="12">
        <v>18.2</v>
      </c>
      <c r="AU512" s="12">
        <v>15</v>
      </c>
      <c r="AV512" s="12" t="s">
        <v>3935</v>
      </c>
      <c r="AW512" s="30" t="s">
        <v>3989</v>
      </c>
      <c r="AX512" s="12"/>
      <c r="AY512" s="12"/>
      <c r="AZ512" s="12"/>
      <c r="BA512" s="12"/>
      <c r="BB512" s="12"/>
      <c r="BC512" s="12"/>
      <c r="BD512" s="209">
        <v>40</v>
      </c>
      <c r="BE512" s="210">
        <v>61.2</v>
      </c>
      <c r="BF512" s="210">
        <v>41.1</v>
      </c>
      <c r="BG512" s="210">
        <v>65.3</v>
      </c>
      <c r="BH512" s="210">
        <v>39.6</v>
      </c>
      <c r="BI512" s="210">
        <v>61.1</v>
      </c>
      <c r="BJ512" s="210">
        <v>37.9</v>
      </c>
      <c r="BK512" s="211">
        <v>67.400000000000006</v>
      </c>
      <c r="BL512" s="36"/>
      <c r="BM512" s="8"/>
      <c r="BN512" s="8"/>
      <c r="BO512" s="8"/>
      <c r="BP512" s="334" t="s">
        <v>3225</v>
      </c>
      <c r="BQ512" s="300" t="s">
        <v>2538</v>
      </c>
      <c r="BR512" s="300" t="s">
        <v>2459</v>
      </c>
      <c r="BS512" s="300"/>
      <c r="BT512" s="349"/>
      <c r="BU512" s="337"/>
      <c r="BV512" s="337"/>
      <c r="BW512" s="337"/>
      <c r="BX512" s="337"/>
      <c r="BY512" s="338"/>
      <c r="BZ512" s="338"/>
      <c r="CA512" s="338"/>
      <c r="CB512" s="348"/>
      <c r="CC512" s="339"/>
      <c r="CD512" s="339"/>
      <c r="CE512" s="339"/>
      <c r="CF512" s="339"/>
      <c r="CG512" s="339"/>
      <c r="CH512" s="347"/>
      <c r="CI512" s="340"/>
      <c r="CJ512" s="340"/>
      <c r="CK512" s="340"/>
      <c r="CL512" s="340"/>
      <c r="CM512" s="340"/>
      <c r="CN512" s="340"/>
      <c r="CO512" s="340"/>
      <c r="CP512" s="340"/>
      <c r="CQ512" s="52" t="s">
        <v>948</v>
      </c>
      <c r="CR512" s="9" t="s">
        <v>1032</v>
      </c>
      <c r="CS512" s="9" t="s">
        <v>1030</v>
      </c>
      <c r="CT512" s="22"/>
      <c r="CU512" s="54"/>
      <c r="CV512" s="68"/>
      <c r="CW512" s="68"/>
      <c r="CX512" s="68"/>
      <c r="CY512" s="68"/>
      <c r="CZ512" s="68"/>
      <c r="DA512" s="68"/>
      <c r="DB512" s="68"/>
      <c r="DC512" s="56"/>
      <c r="DD512" s="13"/>
      <c r="DE512" s="13"/>
      <c r="DF512" s="13"/>
      <c r="DG512" s="13"/>
      <c r="DH512" s="47"/>
      <c r="DI512" s="60"/>
      <c r="DJ512" s="64"/>
      <c r="DK512" s="301"/>
      <c r="DL512" s="301"/>
      <c r="DM512" s="302"/>
      <c r="DN512" s="67" t="s">
        <v>187</v>
      </c>
      <c r="DO512" s="15" t="s">
        <v>188</v>
      </c>
      <c r="DP512" s="15" t="s">
        <v>934</v>
      </c>
      <c r="DQ512" s="15" t="s">
        <v>3753</v>
      </c>
      <c r="DR512" s="2"/>
    </row>
    <row r="513" spans="2:122">
      <c r="B513" s="299">
        <v>5409</v>
      </c>
      <c r="C513" s="9" t="s">
        <v>1007</v>
      </c>
      <c r="D513" s="9" t="s">
        <v>1029</v>
      </c>
      <c r="E513" s="8">
        <v>1990</v>
      </c>
      <c r="F513" s="9" t="s">
        <v>3721</v>
      </c>
      <c r="G513" s="22" t="s">
        <v>2635</v>
      </c>
      <c r="H513" s="304"/>
      <c r="I513" s="305"/>
      <c r="J513" s="68"/>
      <c r="K513" s="69"/>
      <c r="L513" s="37" t="s">
        <v>3606</v>
      </c>
      <c r="M513" s="138">
        <v>2</v>
      </c>
      <c r="N513" s="10"/>
      <c r="O513" s="207">
        <v>216.1</v>
      </c>
      <c r="P513" s="207">
        <v>79</v>
      </c>
      <c r="Q513" s="207">
        <v>74.599999999999994</v>
      </c>
      <c r="R513" s="207">
        <v>138.80000000000001</v>
      </c>
      <c r="S513" s="207"/>
      <c r="T513" s="207"/>
      <c r="U513" s="207"/>
      <c r="V513" s="207"/>
      <c r="W513" s="207"/>
      <c r="X513" s="207"/>
      <c r="Y513" s="116"/>
      <c r="Z513" s="207"/>
      <c r="AA513" s="207"/>
      <c r="AB513" s="207"/>
      <c r="AC513" s="10"/>
      <c r="AD513" s="10"/>
      <c r="AE513" s="10"/>
      <c r="AF513" s="27">
        <v>7500</v>
      </c>
      <c r="AG513" s="39" t="s">
        <v>241</v>
      </c>
      <c r="AH513" s="205">
        <v>4.9000000000000004</v>
      </c>
      <c r="AI513" s="11">
        <v>145</v>
      </c>
      <c r="AJ513" s="11">
        <v>3400</v>
      </c>
      <c r="AK513" s="11">
        <v>265</v>
      </c>
      <c r="AL513" s="11">
        <v>2000</v>
      </c>
      <c r="AM513" s="11"/>
      <c r="AN513" s="11"/>
      <c r="AO513" s="11"/>
      <c r="AP513" s="14" t="s">
        <v>133</v>
      </c>
      <c r="AQ513" s="49"/>
      <c r="AR513" s="40" t="s">
        <v>92</v>
      </c>
      <c r="AS513" s="301" t="s">
        <v>93</v>
      </c>
      <c r="AT513" s="12">
        <v>18.2</v>
      </c>
      <c r="AU513" s="12">
        <v>15</v>
      </c>
      <c r="AV513" s="12" t="s">
        <v>3935</v>
      </c>
      <c r="AW513" s="30" t="s">
        <v>3989</v>
      </c>
      <c r="AX513" s="12"/>
      <c r="AY513" s="12"/>
      <c r="AZ513" s="12"/>
      <c r="BA513" s="12"/>
      <c r="BB513" s="12"/>
      <c r="BC513" s="12"/>
      <c r="BD513" s="209">
        <v>40</v>
      </c>
      <c r="BE513" s="210">
        <v>61.2</v>
      </c>
      <c r="BF513" s="210">
        <v>41.1</v>
      </c>
      <c r="BG513" s="210">
        <v>65.3</v>
      </c>
      <c r="BH513" s="210">
        <v>39.6</v>
      </c>
      <c r="BI513" s="210">
        <v>61.1</v>
      </c>
      <c r="BJ513" s="210">
        <v>37.9</v>
      </c>
      <c r="BK513" s="211">
        <v>67.400000000000006</v>
      </c>
      <c r="BL513" s="36"/>
      <c r="BM513" s="8"/>
      <c r="BN513" s="8"/>
      <c r="BO513" s="8"/>
      <c r="BP513" s="334" t="s">
        <v>3226</v>
      </c>
      <c r="BQ513" s="300" t="s">
        <v>2538</v>
      </c>
      <c r="BR513" s="300" t="s">
        <v>2459</v>
      </c>
      <c r="BS513" s="300"/>
      <c r="BT513" s="349"/>
      <c r="BU513" s="337"/>
      <c r="BV513" s="337"/>
      <c r="BW513" s="337"/>
      <c r="BX513" s="337"/>
      <c r="BY513" s="338"/>
      <c r="BZ513" s="338"/>
      <c r="CA513" s="338"/>
      <c r="CB513" s="348"/>
      <c r="CC513" s="339"/>
      <c r="CD513" s="339"/>
      <c r="CE513" s="339"/>
      <c r="CF513" s="339"/>
      <c r="CG513" s="339"/>
      <c r="CH513" s="347"/>
      <c r="CI513" s="340"/>
      <c r="CJ513" s="340"/>
      <c r="CK513" s="340"/>
      <c r="CL513" s="340"/>
      <c r="CM513" s="340"/>
      <c r="CN513" s="340"/>
      <c r="CO513" s="340"/>
      <c r="CP513" s="340"/>
      <c r="CQ513" s="52" t="s">
        <v>948</v>
      </c>
      <c r="CR513" s="9" t="s">
        <v>1032</v>
      </c>
      <c r="CS513" s="9" t="s">
        <v>1030</v>
      </c>
      <c r="CT513" s="22"/>
      <c r="CU513" s="54"/>
      <c r="CV513" s="68"/>
      <c r="CW513" s="68"/>
      <c r="CX513" s="68"/>
      <c r="CY513" s="68"/>
      <c r="CZ513" s="68"/>
      <c r="DA513" s="68"/>
      <c r="DB513" s="68"/>
      <c r="DC513" s="56"/>
      <c r="DD513" s="13"/>
      <c r="DE513" s="13"/>
      <c r="DF513" s="13"/>
      <c r="DG513" s="13"/>
      <c r="DH513" s="47"/>
      <c r="DI513" s="60"/>
      <c r="DJ513" s="64"/>
      <c r="DK513" s="301"/>
      <c r="DL513" s="301"/>
      <c r="DM513" s="302"/>
      <c r="DN513" s="67" t="s">
        <v>187</v>
      </c>
      <c r="DO513" s="15" t="s">
        <v>188</v>
      </c>
      <c r="DP513" s="15" t="s">
        <v>934</v>
      </c>
      <c r="DQ513" s="15" t="s">
        <v>3753</v>
      </c>
      <c r="DR513" s="2"/>
    </row>
    <row r="514" spans="2:122">
      <c r="B514" s="299">
        <v>5335</v>
      </c>
      <c r="C514" s="9" t="s">
        <v>1007</v>
      </c>
      <c r="D514" s="9" t="s">
        <v>1029</v>
      </c>
      <c r="E514" s="8">
        <v>1990</v>
      </c>
      <c r="F514" s="9" t="s">
        <v>3639</v>
      </c>
      <c r="G514" s="22" t="s">
        <v>2636</v>
      </c>
      <c r="H514" s="304"/>
      <c r="I514" s="305"/>
      <c r="J514" s="68"/>
      <c r="K514" s="69"/>
      <c r="L514" s="37" t="s">
        <v>3606</v>
      </c>
      <c r="M514" s="138">
        <v>2</v>
      </c>
      <c r="N514" s="10"/>
      <c r="O514" s="207">
        <v>232.2</v>
      </c>
      <c r="P514" s="207">
        <v>79</v>
      </c>
      <c r="Q514" s="207">
        <v>71.900000000000006</v>
      </c>
      <c r="R514" s="207">
        <v>155</v>
      </c>
      <c r="S514" s="207"/>
      <c r="T514" s="207"/>
      <c r="U514" s="207"/>
      <c r="V514" s="207"/>
      <c r="W514" s="207"/>
      <c r="X514" s="207"/>
      <c r="Y514" s="116"/>
      <c r="Z514" s="207"/>
      <c r="AA514" s="207"/>
      <c r="AB514" s="207"/>
      <c r="AC514" s="10"/>
      <c r="AD514" s="10"/>
      <c r="AE514" s="10"/>
      <c r="AF514" s="27">
        <v>7500</v>
      </c>
      <c r="AG514" s="39" t="s">
        <v>241</v>
      </c>
      <c r="AH514" s="205">
        <v>4.9000000000000004</v>
      </c>
      <c r="AI514" s="11">
        <v>145</v>
      </c>
      <c r="AJ514" s="11">
        <v>3400</v>
      </c>
      <c r="AK514" s="11">
        <v>265</v>
      </c>
      <c r="AL514" s="11">
        <v>2000</v>
      </c>
      <c r="AM514" s="11"/>
      <c r="AN514" s="11"/>
      <c r="AO514" s="11"/>
      <c r="AP514" s="14" t="s">
        <v>146</v>
      </c>
      <c r="AQ514" s="49"/>
      <c r="AR514" s="40" t="s">
        <v>92</v>
      </c>
      <c r="AS514" s="301" t="s">
        <v>93</v>
      </c>
      <c r="AT514" s="12">
        <v>18.2</v>
      </c>
      <c r="AU514" s="12">
        <v>16</v>
      </c>
      <c r="AV514" s="12" t="s">
        <v>3936</v>
      </c>
      <c r="AW514" s="30" t="s">
        <v>3990</v>
      </c>
      <c r="AX514" s="12"/>
      <c r="AY514" s="12"/>
      <c r="AZ514" s="12"/>
      <c r="BA514" s="12"/>
      <c r="BB514" s="12"/>
      <c r="BC514" s="12"/>
      <c r="BD514" s="209">
        <v>40</v>
      </c>
      <c r="BE514" s="210">
        <v>61.2</v>
      </c>
      <c r="BF514" s="210">
        <v>41.1</v>
      </c>
      <c r="BG514" s="210">
        <v>65.3</v>
      </c>
      <c r="BH514" s="210">
        <v>39.6</v>
      </c>
      <c r="BI514" s="210">
        <v>61.1</v>
      </c>
      <c r="BJ514" s="210">
        <v>37.9</v>
      </c>
      <c r="BK514" s="211">
        <v>67.400000000000006</v>
      </c>
      <c r="BL514" s="36"/>
      <c r="BM514" s="8"/>
      <c r="BN514" s="8"/>
      <c r="BO514" s="8"/>
      <c r="BP514" s="334" t="s">
        <v>3227</v>
      </c>
      <c r="BQ514" s="300" t="s">
        <v>2538</v>
      </c>
      <c r="BR514" s="300" t="s">
        <v>2459</v>
      </c>
      <c r="BS514" s="300"/>
      <c r="BT514" s="349"/>
      <c r="BU514" s="337"/>
      <c r="BV514" s="337"/>
      <c r="BW514" s="337"/>
      <c r="BX514" s="337"/>
      <c r="BY514" s="338"/>
      <c r="BZ514" s="338"/>
      <c r="CA514" s="338"/>
      <c r="CB514" s="348"/>
      <c r="CC514" s="339"/>
      <c r="CD514" s="339"/>
      <c r="CE514" s="339"/>
      <c r="CF514" s="339"/>
      <c r="CG514" s="339"/>
      <c r="CH514" s="347"/>
      <c r="CI514" s="340"/>
      <c r="CJ514" s="340"/>
      <c r="CK514" s="340"/>
      <c r="CL514" s="340"/>
      <c r="CM514" s="340"/>
      <c r="CN514" s="340"/>
      <c r="CO514" s="340"/>
      <c r="CP514" s="340"/>
      <c r="CQ514" s="52" t="s">
        <v>1033</v>
      </c>
      <c r="CR514" s="9" t="s">
        <v>1031</v>
      </c>
      <c r="CS514" s="9" t="s">
        <v>1030</v>
      </c>
      <c r="CT514" s="22"/>
      <c r="CU514" s="54"/>
      <c r="CV514" s="68"/>
      <c r="CW514" s="68"/>
      <c r="CX514" s="68"/>
      <c r="CY514" s="68"/>
      <c r="CZ514" s="68"/>
      <c r="DA514" s="68"/>
      <c r="DB514" s="68"/>
      <c r="DC514" s="56"/>
      <c r="DD514" s="13"/>
      <c r="DE514" s="13"/>
      <c r="DF514" s="13"/>
      <c r="DG514" s="13"/>
      <c r="DH514" s="47"/>
      <c r="DI514" s="60"/>
      <c r="DJ514" s="64"/>
      <c r="DK514" s="301"/>
      <c r="DL514" s="301"/>
      <c r="DM514" s="302"/>
      <c r="DN514" s="67" t="s">
        <v>187</v>
      </c>
      <c r="DO514" s="15" t="s">
        <v>188</v>
      </c>
      <c r="DP514" s="15" t="s">
        <v>934</v>
      </c>
      <c r="DQ514" s="15" t="s">
        <v>3753</v>
      </c>
      <c r="DR514" s="2"/>
    </row>
    <row r="515" spans="2:122">
      <c r="B515" s="299">
        <v>5337</v>
      </c>
      <c r="C515" s="9" t="s">
        <v>1007</v>
      </c>
      <c r="D515" s="9" t="s">
        <v>1029</v>
      </c>
      <c r="E515" s="8">
        <v>1990</v>
      </c>
      <c r="F515" s="9" t="s">
        <v>3639</v>
      </c>
      <c r="G515" s="22" t="s">
        <v>2637</v>
      </c>
      <c r="H515" s="304"/>
      <c r="I515" s="305"/>
      <c r="J515" s="68"/>
      <c r="K515" s="69"/>
      <c r="L515" s="37" t="s">
        <v>3606</v>
      </c>
      <c r="M515" s="138">
        <v>2</v>
      </c>
      <c r="N515" s="10"/>
      <c r="O515" s="207">
        <v>216.1</v>
      </c>
      <c r="P515" s="207">
        <v>79</v>
      </c>
      <c r="Q515" s="207">
        <v>72.099999999999994</v>
      </c>
      <c r="R515" s="207">
        <v>138.80000000000001</v>
      </c>
      <c r="S515" s="207"/>
      <c r="T515" s="207"/>
      <c r="U515" s="207"/>
      <c r="V515" s="207"/>
      <c r="W515" s="207"/>
      <c r="X515" s="207"/>
      <c r="Y515" s="116"/>
      <c r="Z515" s="207"/>
      <c r="AA515" s="207"/>
      <c r="AB515" s="207"/>
      <c r="AC515" s="10"/>
      <c r="AD515" s="10"/>
      <c r="AE515" s="10"/>
      <c r="AF515" s="27">
        <v>7500</v>
      </c>
      <c r="AG515" s="39" t="s">
        <v>241</v>
      </c>
      <c r="AH515" s="205">
        <v>4.9000000000000004</v>
      </c>
      <c r="AI515" s="11">
        <v>145</v>
      </c>
      <c r="AJ515" s="11">
        <v>3400</v>
      </c>
      <c r="AK515" s="11">
        <v>265</v>
      </c>
      <c r="AL515" s="11">
        <v>2000</v>
      </c>
      <c r="AM515" s="11"/>
      <c r="AN515" s="11"/>
      <c r="AO515" s="11"/>
      <c r="AP515" s="14" t="s">
        <v>146</v>
      </c>
      <c r="AQ515" s="49"/>
      <c r="AR515" s="40" t="s">
        <v>92</v>
      </c>
      <c r="AS515" s="301" t="s">
        <v>93</v>
      </c>
      <c r="AT515" s="12">
        <v>18.2</v>
      </c>
      <c r="AU515" s="12">
        <v>16</v>
      </c>
      <c r="AV515" s="12" t="s">
        <v>3936</v>
      </c>
      <c r="AW515" s="30" t="s">
        <v>3990</v>
      </c>
      <c r="AX515" s="12"/>
      <c r="AY515" s="12"/>
      <c r="AZ515" s="12"/>
      <c r="BA515" s="12"/>
      <c r="BB515" s="12"/>
      <c r="BC515" s="12"/>
      <c r="BD515" s="209">
        <v>40</v>
      </c>
      <c r="BE515" s="210">
        <v>61.2</v>
      </c>
      <c r="BF515" s="210">
        <v>41.1</v>
      </c>
      <c r="BG515" s="210">
        <v>65.3</v>
      </c>
      <c r="BH515" s="210">
        <v>39.6</v>
      </c>
      <c r="BI515" s="210">
        <v>61.1</v>
      </c>
      <c r="BJ515" s="210">
        <v>37.9</v>
      </c>
      <c r="BK515" s="211">
        <v>67.400000000000006</v>
      </c>
      <c r="BL515" s="36"/>
      <c r="BM515" s="8"/>
      <c r="BN515" s="8"/>
      <c r="BO515" s="8"/>
      <c r="BP515" s="334" t="s">
        <v>3228</v>
      </c>
      <c r="BQ515" s="300" t="s">
        <v>2538</v>
      </c>
      <c r="BR515" s="300" t="s">
        <v>2459</v>
      </c>
      <c r="BS515" s="300"/>
      <c r="BT515" s="349"/>
      <c r="BU515" s="337"/>
      <c r="BV515" s="337"/>
      <c r="BW515" s="337"/>
      <c r="BX515" s="337"/>
      <c r="BY515" s="338"/>
      <c r="BZ515" s="338"/>
      <c r="CA515" s="338"/>
      <c r="CB515" s="348"/>
      <c r="CC515" s="339"/>
      <c r="CD515" s="339"/>
      <c r="CE515" s="339"/>
      <c r="CF515" s="339"/>
      <c r="CG515" s="339"/>
      <c r="CH515" s="347"/>
      <c r="CI515" s="340"/>
      <c r="CJ515" s="340"/>
      <c r="CK515" s="340"/>
      <c r="CL515" s="340"/>
      <c r="CM515" s="340"/>
      <c r="CN515" s="340"/>
      <c r="CO515" s="340"/>
      <c r="CP515" s="340"/>
      <c r="CQ515" s="52" t="s">
        <v>1033</v>
      </c>
      <c r="CR515" s="9" t="s">
        <v>1031</v>
      </c>
      <c r="CS515" s="9" t="s">
        <v>1030</v>
      </c>
      <c r="CT515" s="22"/>
      <c r="CU515" s="54"/>
      <c r="CV515" s="68"/>
      <c r="CW515" s="68"/>
      <c r="CX515" s="68"/>
      <c r="CY515" s="68"/>
      <c r="CZ515" s="68"/>
      <c r="DA515" s="68"/>
      <c r="DB515" s="68"/>
      <c r="DC515" s="56"/>
      <c r="DD515" s="13"/>
      <c r="DE515" s="13"/>
      <c r="DF515" s="13"/>
      <c r="DG515" s="13"/>
      <c r="DH515" s="47"/>
      <c r="DI515" s="60"/>
      <c r="DJ515" s="64"/>
      <c r="DK515" s="301"/>
      <c r="DL515" s="301"/>
      <c r="DM515" s="302"/>
      <c r="DN515" s="67" t="s">
        <v>187</v>
      </c>
      <c r="DO515" s="15" t="s">
        <v>188</v>
      </c>
      <c r="DP515" s="15" t="s">
        <v>934</v>
      </c>
      <c r="DQ515" s="15" t="s">
        <v>3753</v>
      </c>
      <c r="DR515" s="2"/>
    </row>
    <row r="516" spans="2:122">
      <c r="B516" s="299">
        <v>5287</v>
      </c>
      <c r="C516" s="9" t="s">
        <v>1007</v>
      </c>
      <c r="D516" s="9" t="s">
        <v>1029</v>
      </c>
      <c r="E516" s="8">
        <v>1990</v>
      </c>
      <c r="F516" s="9" t="s">
        <v>3639</v>
      </c>
      <c r="G516" s="22" t="s">
        <v>2638</v>
      </c>
      <c r="H516" s="304"/>
      <c r="I516" s="305"/>
      <c r="J516" s="68"/>
      <c r="K516" s="69"/>
      <c r="L516" s="37" t="s">
        <v>3606</v>
      </c>
      <c r="M516" s="138">
        <v>2</v>
      </c>
      <c r="N516" s="10"/>
      <c r="O516" s="207">
        <v>232.2</v>
      </c>
      <c r="P516" s="207">
        <v>79</v>
      </c>
      <c r="Q516" s="207">
        <v>74</v>
      </c>
      <c r="R516" s="207">
        <v>155</v>
      </c>
      <c r="S516" s="207"/>
      <c r="T516" s="207"/>
      <c r="U516" s="207"/>
      <c r="V516" s="207"/>
      <c r="W516" s="207"/>
      <c r="X516" s="207"/>
      <c r="Y516" s="116"/>
      <c r="Z516" s="207"/>
      <c r="AA516" s="207"/>
      <c r="AB516" s="207"/>
      <c r="AC516" s="10"/>
      <c r="AD516" s="10"/>
      <c r="AE516" s="10"/>
      <c r="AF516" s="27">
        <v>7500</v>
      </c>
      <c r="AG516" s="39" t="s">
        <v>241</v>
      </c>
      <c r="AH516" s="205">
        <v>4.9000000000000004</v>
      </c>
      <c r="AI516" s="11">
        <v>145</v>
      </c>
      <c r="AJ516" s="11">
        <v>3400</v>
      </c>
      <c r="AK516" s="11">
        <v>265</v>
      </c>
      <c r="AL516" s="11">
        <v>2000</v>
      </c>
      <c r="AM516" s="11"/>
      <c r="AN516" s="11"/>
      <c r="AO516" s="11"/>
      <c r="AP516" s="14" t="s">
        <v>133</v>
      </c>
      <c r="AQ516" s="49"/>
      <c r="AR516" s="40" t="s">
        <v>92</v>
      </c>
      <c r="AS516" s="301" t="s">
        <v>93</v>
      </c>
      <c r="AT516" s="12">
        <v>18.2</v>
      </c>
      <c r="AU516" s="12">
        <v>15</v>
      </c>
      <c r="AV516" s="12" t="s">
        <v>3935</v>
      </c>
      <c r="AW516" s="30" t="s">
        <v>3989</v>
      </c>
      <c r="AX516" s="12"/>
      <c r="AY516" s="12"/>
      <c r="AZ516" s="12"/>
      <c r="BA516" s="12"/>
      <c r="BB516" s="12"/>
      <c r="BC516" s="12"/>
      <c r="BD516" s="209">
        <v>40</v>
      </c>
      <c r="BE516" s="210">
        <v>61.2</v>
      </c>
      <c r="BF516" s="210">
        <v>41.1</v>
      </c>
      <c r="BG516" s="210">
        <v>65.3</v>
      </c>
      <c r="BH516" s="210">
        <v>39.6</v>
      </c>
      <c r="BI516" s="210">
        <v>61.1</v>
      </c>
      <c r="BJ516" s="210">
        <v>37.9</v>
      </c>
      <c r="BK516" s="211">
        <v>67.400000000000006</v>
      </c>
      <c r="BL516" s="36"/>
      <c r="BM516" s="8"/>
      <c r="BN516" s="8"/>
      <c r="BO516" s="8"/>
      <c r="BP516" s="334" t="s">
        <v>3229</v>
      </c>
      <c r="BQ516" s="300" t="s">
        <v>2538</v>
      </c>
      <c r="BR516" s="300" t="s">
        <v>2459</v>
      </c>
      <c r="BS516" s="300"/>
      <c r="BT516" s="349"/>
      <c r="BU516" s="337"/>
      <c r="BV516" s="337"/>
      <c r="BW516" s="337"/>
      <c r="BX516" s="337"/>
      <c r="BY516" s="338"/>
      <c r="BZ516" s="338"/>
      <c r="CA516" s="338"/>
      <c r="CB516" s="348"/>
      <c r="CC516" s="339"/>
      <c r="CD516" s="339"/>
      <c r="CE516" s="339"/>
      <c r="CF516" s="339"/>
      <c r="CG516" s="339"/>
      <c r="CH516" s="347"/>
      <c r="CI516" s="340"/>
      <c r="CJ516" s="340"/>
      <c r="CK516" s="340"/>
      <c r="CL516" s="340"/>
      <c r="CM516" s="340"/>
      <c r="CN516" s="340"/>
      <c r="CO516" s="340"/>
      <c r="CP516" s="340"/>
      <c r="CQ516" s="52" t="s">
        <v>1033</v>
      </c>
      <c r="CR516" s="9" t="s">
        <v>1032</v>
      </c>
      <c r="CS516" s="9" t="s">
        <v>1030</v>
      </c>
      <c r="CT516" s="22"/>
      <c r="CU516" s="54"/>
      <c r="CV516" s="68"/>
      <c r="CW516" s="68"/>
      <c r="CX516" s="68"/>
      <c r="CY516" s="68"/>
      <c r="CZ516" s="68"/>
      <c r="DA516" s="68"/>
      <c r="DB516" s="68"/>
      <c r="DC516" s="56"/>
      <c r="DD516" s="13"/>
      <c r="DE516" s="13"/>
      <c r="DF516" s="13"/>
      <c r="DG516" s="13"/>
      <c r="DH516" s="47"/>
      <c r="DI516" s="60"/>
      <c r="DJ516" s="64"/>
      <c r="DK516" s="301"/>
      <c r="DL516" s="301"/>
      <c r="DM516" s="302"/>
      <c r="DN516" s="67" t="s">
        <v>187</v>
      </c>
      <c r="DO516" s="15" t="s">
        <v>188</v>
      </c>
      <c r="DP516" s="15" t="s">
        <v>934</v>
      </c>
      <c r="DQ516" s="15" t="s">
        <v>3753</v>
      </c>
      <c r="DR516" s="2"/>
    </row>
    <row r="517" spans="2:122">
      <c r="B517" s="299">
        <v>5289</v>
      </c>
      <c r="C517" s="9" t="s">
        <v>1007</v>
      </c>
      <c r="D517" s="9" t="s">
        <v>1029</v>
      </c>
      <c r="E517" s="8">
        <v>1990</v>
      </c>
      <c r="F517" s="9" t="s">
        <v>3639</v>
      </c>
      <c r="G517" s="22" t="s">
        <v>2639</v>
      </c>
      <c r="H517" s="304"/>
      <c r="I517" s="305"/>
      <c r="J517" s="68"/>
      <c r="K517" s="69"/>
      <c r="L517" s="37" t="s">
        <v>3606</v>
      </c>
      <c r="M517" s="138">
        <v>2</v>
      </c>
      <c r="N517" s="10"/>
      <c r="O517" s="207">
        <v>216.1</v>
      </c>
      <c r="P517" s="207">
        <v>79</v>
      </c>
      <c r="Q517" s="207">
        <v>74.599999999999994</v>
      </c>
      <c r="R517" s="207">
        <v>138.80000000000001</v>
      </c>
      <c r="S517" s="207"/>
      <c r="T517" s="207"/>
      <c r="U517" s="207"/>
      <c r="V517" s="207"/>
      <c r="W517" s="207"/>
      <c r="X517" s="207"/>
      <c r="Y517" s="116"/>
      <c r="Z517" s="207"/>
      <c r="AA517" s="207"/>
      <c r="AB517" s="207"/>
      <c r="AC517" s="10"/>
      <c r="AD517" s="10"/>
      <c r="AE517" s="10"/>
      <c r="AF517" s="27">
        <v>7500</v>
      </c>
      <c r="AG517" s="39" t="s">
        <v>241</v>
      </c>
      <c r="AH517" s="205">
        <v>4.9000000000000004</v>
      </c>
      <c r="AI517" s="11">
        <v>145</v>
      </c>
      <c r="AJ517" s="11">
        <v>3400</v>
      </c>
      <c r="AK517" s="11">
        <v>265</v>
      </c>
      <c r="AL517" s="11">
        <v>2000</v>
      </c>
      <c r="AM517" s="11"/>
      <c r="AN517" s="11"/>
      <c r="AO517" s="11"/>
      <c r="AP517" s="14" t="s">
        <v>133</v>
      </c>
      <c r="AQ517" s="49"/>
      <c r="AR517" s="40" t="s">
        <v>92</v>
      </c>
      <c r="AS517" s="301" t="s">
        <v>93</v>
      </c>
      <c r="AT517" s="12">
        <v>18.2</v>
      </c>
      <c r="AU517" s="12">
        <v>15</v>
      </c>
      <c r="AV517" s="12" t="s">
        <v>3935</v>
      </c>
      <c r="AW517" s="30" t="s">
        <v>3989</v>
      </c>
      <c r="AX517" s="12"/>
      <c r="AY517" s="12"/>
      <c r="AZ517" s="12"/>
      <c r="BA517" s="12"/>
      <c r="BB517" s="12"/>
      <c r="BC517" s="12"/>
      <c r="BD517" s="209">
        <v>40</v>
      </c>
      <c r="BE517" s="210">
        <v>61.2</v>
      </c>
      <c r="BF517" s="210">
        <v>41.1</v>
      </c>
      <c r="BG517" s="210">
        <v>65.3</v>
      </c>
      <c r="BH517" s="210">
        <v>39.6</v>
      </c>
      <c r="BI517" s="210">
        <v>61.1</v>
      </c>
      <c r="BJ517" s="210">
        <v>37.9</v>
      </c>
      <c r="BK517" s="211">
        <v>67.400000000000006</v>
      </c>
      <c r="BL517" s="36"/>
      <c r="BM517" s="8"/>
      <c r="BN517" s="8"/>
      <c r="BO517" s="8"/>
      <c r="BP517" s="334" t="s">
        <v>3230</v>
      </c>
      <c r="BQ517" s="300" t="s">
        <v>2538</v>
      </c>
      <c r="BR517" s="300" t="s">
        <v>2459</v>
      </c>
      <c r="BS517" s="300"/>
      <c r="BT517" s="349"/>
      <c r="BU517" s="337"/>
      <c r="BV517" s="337"/>
      <c r="BW517" s="337"/>
      <c r="BX517" s="337"/>
      <c r="BY517" s="338"/>
      <c r="BZ517" s="338"/>
      <c r="CA517" s="338"/>
      <c r="CB517" s="348"/>
      <c r="CC517" s="339"/>
      <c r="CD517" s="339"/>
      <c r="CE517" s="339"/>
      <c r="CF517" s="339"/>
      <c r="CG517" s="339"/>
      <c r="CH517" s="347"/>
      <c r="CI517" s="340"/>
      <c r="CJ517" s="340"/>
      <c r="CK517" s="340"/>
      <c r="CL517" s="340"/>
      <c r="CM517" s="340"/>
      <c r="CN517" s="340"/>
      <c r="CO517" s="340"/>
      <c r="CP517" s="340"/>
      <c r="CQ517" s="52" t="s">
        <v>1033</v>
      </c>
      <c r="CR517" s="9" t="s">
        <v>1032</v>
      </c>
      <c r="CS517" s="9" t="s">
        <v>1030</v>
      </c>
      <c r="CT517" s="22"/>
      <c r="CU517" s="54"/>
      <c r="CV517" s="68"/>
      <c r="CW517" s="68"/>
      <c r="CX517" s="68"/>
      <c r="CY517" s="68"/>
      <c r="CZ517" s="68"/>
      <c r="DA517" s="68"/>
      <c r="DB517" s="68"/>
      <c r="DC517" s="56"/>
      <c r="DD517" s="13"/>
      <c r="DE517" s="13"/>
      <c r="DF517" s="13"/>
      <c r="DG517" s="13"/>
      <c r="DH517" s="47"/>
      <c r="DI517" s="60"/>
      <c r="DJ517" s="64"/>
      <c r="DK517" s="301"/>
      <c r="DL517" s="301"/>
      <c r="DM517" s="302"/>
      <c r="DN517" s="67" t="s">
        <v>187</v>
      </c>
      <c r="DO517" s="15" t="s">
        <v>188</v>
      </c>
      <c r="DP517" s="15" t="s">
        <v>934</v>
      </c>
      <c r="DQ517" s="15" t="s">
        <v>3753</v>
      </c>
      <c r="DR517" s="2"/>
    </row>
    <row r="518" spans="2:122">
      <c r="B518" s="299">
        <v>5314</v>
      </c>
      <c r="C518" s="9" t="s">
        <v>1007</v>
      </c>
      <c r="D518" s="9" t="s">
        <v>1029</v>
      </c>
      <c r="E518" s="8">
        <v>1990</v>
      </c>
      <c r="F518" s="9" t="s">
        <v>3637</v>
      </c>
      <c r="G518" s="22" t="s">
        <v>2640</v>
      </c>
      <c r="H518" s="304"/>
      <c r="I518" s="305"/>
      <c r="J518" s="68"/>
      <c r="K518" s="69"/>
      <c r="L518" s="37" t="s">
        <v>3606</v>
      </c>
      <c r="M518" s="138">
        <v>2</v>
      </c>
      <c r="N518" s="10"/>
      <c r="O518" s="207">
        <v>232.2</v>
      </c>
      <c r="P518" s="207">
        <v>79</v>
      </c>
      <c r="Q518" s="207">
        <v>71.900000000000006</v>
      </c>
      <c r="R518" s="207">
        <v>155</v>
      </c>
      <c r="S518" s="207"/>
      <c r="T518" s="207"/>
      <c r="U518" s="207"/>
      <c r="V518" s="207"/>
      <c r="W518" s="207"/>
      <c r="X518" s="207"/>
      <c r="Y518" s="116"/>
      <c r="Z518" s="207"/>
      <c r="AA518" s="207"/>
      <c r="AB518" s="207"/>
      <c r="AC518" s="10"/>
      <c r="AD518" s="10"/>
      <c r="AE518" s="10"/>
      <c r="AF518" s="27">
        <v>7500</v>
      </c>
      <c r="AG518" s="39" t="s">
        <v>241</v>
      </c>
      <c r="AH518" s="205">
        <v>4.9000000000000004</v>
      </c>
      <c r="AI518" s="11">
        <v>145</v>
      </c>
      <c r="AJ518" s="11">
        <v>3400</v>
      </c>
      <c r="AK518" s="11">
        <v>265</v>
      </c>
      <c r="AL518" s="11">
        <v>2000</v>
      </c>
      <c r="AM518" s="11"/>
      <c r="AN518" s="11"/>
      <c r="AO518" s="11"/>
      <c r="AP518" s="14" t="s">
        <v>146</v>
      </c>
      <c r="AQ518" s="49"/>
      <c r="AR518" s="40" t="s">
        <v>92</v>
      </c>
      <c r="AS518" s="301" t="s">
        <v>93</v>
      </c>
      <c r="AT518" s="12">
        <v>18.2</v>
      </c>
      <c r="AU518" s="12">
        <v>16</v>
      </c>
      <c r="AV518" s="12" t="s">
        <v>3936</v>
      </c>
      <c r="AW518" s="30" t="s">
        <v>3990</v>
      </c>
      <c r="AX518" s="12"/>
      <c r="AY518" s="12"/>
      <c r="AZ518" s="12"/>
      <c r="BA518" s="12"/>
      <c r="BB518" s="12"/>
      <c r="BC518" s="12"/>
      <c r="BD518" s="209">
        <v>40</v>
      </c>
      <c r="BE518" s="210">
        <v>61.2</v>
      </c>
      <c r="BF518" s="210">
        <v>41.1</v>
      </c>
      <c r="BG518" s="210">
        <v>65.3</v>
      </c>
      <c r="BH518" s="210">
        <v>39.6</v>
      </c>
      <c r="BI518" s="210">
        <v>61.1</v>
      </c>
      <c r="BJ518" s="210">
        <v>37.9</v>
      </c>
      <c r="BK518" s="211">
        <v>67.400000000000006</v>
      </c>
      <c r="BL518" s="36"/>
      <c r="BM518" s="8"/>
      <c r="BN518" s="8"/>
      <c r="BO518" s="8"/>
      <c r="BP518" s="334" t="s">
        <v>3231</v>
      </c>
      <c r="BQ518" s="300" t="s">
        <v>2538</v>
      </c>
      <c r="BR518" s="300" t="s">
        <v>2459</v>
      </c>
      <c r="BS518" s="300"/>
      <c r="BT518" s="349"/>
      <c r="BU518" s="337"/>
      <c r="BV518" s="337"/>
      <c r="BW518" s="337"/>
      <c r="BX518" s="337"/>
      <c r="BY518" s="338"/>
      <c r="BZ518" s="338"/>
      <c r="CA518" s="338"/>
      <c r="CB518" s="348"/>
      <c r="CC518" s="339"/>
      <c r="CD518" s="339"/>
      <c r="CE518" s="339"/>
      <c r="CF518" s="339"/>
      <c r="CG518" s="339"/>
      <c r="CH518" s="347"/>
      <c r="CI518" s="340"/>
      <c r="CJ518" s="340"/>
      <c r="CK518" s="340"/>
      <c r="CL518" s="340"/>
      <c r="CM518" s="340"/>
      <c r="CN518" s="340"/>
      <c r="CO518" s="340"/>
      <c r="CP518" s="340"/>
      <c r="CQ518" s="52" t="s">
        <v>1034</v>
      </c>
      <c r="CR518" s="9" t="s">
        <v>1031</v>
      </c>
      <c r="CS518" s="9" t="s">
        <v>1030</v>
      </c>
      <c r="CT518" s="22"/>
      <c r="CU518" s="54"/>
      <c r="CV518" s="68"/>
      <c r="CW518" s="68"/>
      <c r="CX518" s="68"/>
      <c r="CY518" s="68"/>
      <c r="CZ518" s="68"/>
      <c r="DA518" s="68"/>
      <c r="DB518" s="68"/>
      <c r="DC518" s="56"/>
      <c r="DD518" s="13"/>
      <c r="DE518" s="13"/>
      <c r="DF518" s="13"/>
      <c r="DG518" s="13"/>
      <c r="DH518" s="47"/>
      <c r="DI518" s="60"/>
      <c r="DJ518" s="64"/>
      <c r="DK518" s="301"/>
      <c r="DL518" s="301"/>
      <c r="DM518" s="302"/>
      <c r="DN518" s="67" t="s">
        <v>187</v>
      </c>
      <c r="DO518" s="15" t="s">
        <v>188</v>
      </c>
      <c r="DP518" s="15" t="s">
        <v>934</v>
      </c>
      <c r="DQ518" s="15" t="s">
        <v>3753</v>
      </c>
      <c r="DR518" s="2"/>
    </row>
    <row r="519" spans="2:122">
      <c r="B519" s="299">
        <v>5315</v>
      </c>
      <c r="C519" s="9" t="s">
        <v>1007</v>
      </c>
      <c r="D519" s="9" t="s">
        <v>1029</v>
      </c>
      <c r="E519" s="8">
        <v>1990</v>
      </c>
      <c r="F519" s="9" t="s">
        <v>3637</v>
      </c>
      <c r="G519" s="22" t="s">
        <v>2641</v>
      </c>
      <c r="H519" s="304"/>
      <c r="I519" s="305"/>
      <c r="J519" s="68"/>
      <c r="K519" s="69"/>
      <c r="L519" s="37" t="s">
        <v>3606</v>
      </c>
      <c r="M519" s="138">
        <v>2</v>
      </c>
      <c r="N519" s="10"/>
      <c r="O519" s="207">
        <v>216.1</v>
      </c>
      <c r="P519" s="207">
        <v>79</v>
      </c>
      <c r="Q519" s="207">
        <v>72.099999999999994</v>
      </c>
      <c r="R519" s="207">
        <v>138.80000000000001</v>
      </c>
      <c r="S519" s="207"/>
      <c r="T519" s="207"/>
      <c r="U519" s="207"/>
      <c r="V519" s="207"/>
      <c r="W519" s="207"/>
      <c r="X519" s="207"/>
      <c r="Y519" s="116"/>
      <c r="Z519" s="207"/>
      <c r="AA519" s="207"/>
      <c r="AB519" s="207"/>
      <c r="AC519" s="10"/>
      <c r="AD519" s="10"/>
      <c r="AE519" s="10"/>
      <c r="AF519" s="27">
        <v>7500</v>
      </c>
      <c r="AG519" s="39" t="s">
        <v>241</v>
      </c>
      <c r="AH519" s="205">
        <v>4.9000000000000004</v>
      </c>
      <c r="AI519" s="11">
        <v>145</v>
      </c>
      <c r="AJ519" s="11">
        <v>3400</v>
      </c>
      <c r="AK519" s="11">
        <v>265</v>
      </c>
      <c r="AL519" s="11">
        <v>2000</v>
      </c>
      <c r="AM519" s="11"/>
      <c r="AN519" s="11"/>
      <c r="AO519" s="11"/>
      <c r="AP519" s="14" t="s">
        <v>146</v>
      </c>
      <c r="AQ519" s="49"/>
      <c r="AR519" s="40" t="s">
        <v>92</v>
      </c>
      <c r="AS519" s="301" t="s">
        <v>93</v>
      </c>
      <c r="AT519" s="12">
        <v>18.2</v>
      </c>
      <c r="AU519" s="12">
        <v>16</v>
      </c>
      <c r="AV519" s="12" t="s">
        <v>3936</v>
      </c>
      <c r="AW519" s="30" t="s">
        <v>3990</v>
      </c>
      <c r="AX519" s="12"/>
      <c r="AY519" s="12"/>
      <c r="AZ519" s="12"/>
      <c r="BA519" s="12"/>
      <c r="BB519" s="12"/>
      <c r="BC519" s="12"/>
      <c r="BD519" s="209">
        <v>40</v>
      </c>
      <c r="BE519" s="210">
        <v>61.2</v>
      </c>
      <c r="BF519" s="210">
        <v>41.1</v>
      </c>
      <c r="BG519" s="210">
        <v>65.3</v>
      </c>
      <c r="BH519" s="210">
        <v>39.6</v>
      </c>
      <c r="BI519" s="210">
        <v>61.1</v>
      </c>
      <c r="BJ519" s="210">
        <v>37.9</v>
      </c>
      <c r="BK519" s="211">
        <v>67.400000000000006</v>
      </c>
      <c r="BL519" s="36"/>
      <c r="BM519" s="8"/>
      <c r="BN519" s="8"/>
      <c r="BO519" s="8"/>
      <c r="BP519" s="334" t="s">
        <v>3232</v>
      </c>
      <c r="BQ519" s="300" t="s">
        <v>2538</v>
      </c>
      <c r="BR519" s="300" t="s">
        <v>2459</v>
      </c>
      <c r="BS519" s="300"/>
      <c r="BT519" s="349"/>
      <c r="BU519" s="337"/>
      <c r="BV519" s="337"/>
      <c r="BW519" s="337"/>
      <c r="BX519" s="337"/>
      <c r="BY519" s="338"/>
      <c r="BZ519" s="338"/>
      <c r="CA519" s="338"/>
      <c r="CB519" s="348"/>
      <c r="CC519" s="339"/>
      <c r="CD519" s="339"/>
      <c r="CE519" s="339"/>
      <c r="CF519" s="339"/>
      <c r="CG519" s="339"/>
      <c r="CH519" s="347"/>
      <c r="CI519" s="340"/>
      <c r="CJ519" s="340"/>
      <c r="CK519" s="340"/>
      <c r="CL519" s="340"/>
      <c r="CM519" s="340"/>
      <c r="CN519" s="340"/>
      <c r="CO519" s="340"/>
      <c r="CP519" s="340"/>
      <c r="CQ519" s="52" t="s">
        <v>1034</v>
      </c>
      <c r="CR519" s="9" t="s">
        <v>1031</v>
      </c>
      <c r="CS519" s="9" t="s">
        <v>1030</v>
      </c>
      <c r="CT519" s="22"/>
      <c r="CU519" s="54"/>
      <c r="CV519" s="68"/>
      <c r="CW519" s="68"/>
      <c r="CX519" s="68"/>
      <c r="CY519" s="68"/>
      <c r="CZ519" s="68"/>
      <c r="DA519" s="68"/>
      <c r="DB519" s="68"/>
      <c r="DC519" s="56"/>
      <c r="DD519" s="13"/>
      <c r="DE519" s="13"/>
      <c r="DF519" s="13"/>
      <c r="DG519" s="13"/>
      <c r="DH519" s="47"/>
      <c r="DI519" s="60"/>
      <c r="DJ519" s="64"/>
      <c r="DK519" s="301"/>
      <c r="DL519" s="301"/>
      <c r="DM519" s="302"/>
      <c r="DN519" s="67" t="s">
        <v>187</v>
      </c>
      <c r="DO519" s="15" t="s">
        <v>188</v>
      </c>
      <c r="DP519" s="15" t="s">
        <v>934</v>
      </c>
      <c r="DQ519" s="15" t="s">
        <v>3753</v>
      </c>
      <c r="DR519" s="2"/>
    </row>
    <row r="520" spans="2:122">
      <c r="B520" s="299">
        <v>5320</v>
      </c>
      <c r="C520" s="9" t="s">
        <v>1007</v>
      </c>
      <c r="D520" s="9" t="s">
        <v>1029</v>
      </c>
      <c r="E520" s="8">
        <v>1990</v>
      </c>
      <c r="F520" s="9" t="s">
        <v>3637</v>
      </c>
      <c r="G520" s="22" t="s">
        <v>2642</v>
      </c>
      <c r="H520" s="304"/>
      <c r="I520" s="305"/>
      <c r="J520" s="68"/>
      <c r="K520" s="69"/>
      <c r="L520" s="37" t="s">
        <v>3606</v>
      </c>
      <c r="M520" s="138">
        <v>2</v>
      </c>
      <c r="N520" s="10"/>
      <c r="O520" s="207">
        <v>232.2</v>
      </c>
      <c r="P520" s="207">
        <v>79</v>
      </c>
      <c r="Q520" s="207">
        <v>74</v>
      </c>
      <c r="R520" s="207">
        <v>155</v>
      </c>
      <c r="S520" s="207"/>
      <c r="T520" s="207"/>
      <c r="U520" s="207"/>
      <c r="V520" s="207"/>
      <c r="W520" s="207"/>
      <c r="X520" s="207"/>
      <c r="Y520" s="116"/>
      <c r="Z520" s="207"/>
      <c r="AA520" s="207"/>
      <c r="AB520" s="207"/>
      <c r="AC520" s="10"/>
      <c r="AD520" s="10"/>
      <c r="AE520" s="10"/>
      <c r="AF520" s="27">
        <v>7500</v>
      </c>
      <c r="AG520" s="39" t="s">
        <v>241</v>
      </c>
      <c r="AH520" s="205">
        <v>4.9000000000000004</v>
      </c>
      <c r="AI520" s="11">
        <v>145</v>
      </c>
      <c r="AJ520" s="11">
        <v>3400</v>
      </c>
      <c r="AK520" s="11">
        <v>265</v>
      </c>
      <c r="AL520" s="11">
        <v>2000</v>
      </c>
      <c r="AM520" s="11"/>
      <c r="AN520" s="11"/>
      <c r="AO520" s="11"/>
      <c r="AP520" s="14" t="s">
        <v>133</v>
      </c>
      <c r="AQ520" s="49"/>
      <c r="AR520" s="40" t="s">
        <v>92</v>
      </c>
      <c r="AS520" s="301" t="s">
        <v>93</v>
      </c>
      <c r="AT520" s="12">
        <v>18.2</v>
      </c>
      <c r="AU520" s="12">
        <v>15</v>
      </c>
      <c r="AV520" s="12" t="s">
        <v>3935</v>
      </c>
      <c r="AW520" s="30" t="s">
        <v>3989</v>
      </c>
      <c r="AX520" s="12"/>
      <c r="AY520" s="12"/>
      <c r="AZ520" s="12"/>
      <c r="BA520" s="12"/>
      <c r="BB520" s="12"/>
      <c r="BC520" s="12"/>
      <c r="BD520" s="209">
        <v>40</v>
      </c>
      <c r="BE520" s="210">
        <v>61.2</v>
      </c>
      <c r="BF520" s="210">
        <v>41.1</v>
      </c>
      <c r="BG520" s="210">
        <v>65.3</v>
      </c>
      <c r="BH520" s="210">
        <v>39.6</v>
      </c>
      <c r="BI520" s="210">
        <v>61.1</v>
      </c>
      <c r="BJ520" s="210">
        <v>37.9</v>
      </c>
      <c r="BK520" s="211">
        <v>67.400000000000006</v>
      </c>
      <c r="BL520" s="36"/>
      <c r="BM520" s="8"/>
      <c r="BN520" s="8"/>
      <c r="BO520" s="8"/>
      <c r="BP520" s="334" t="s">
        <v>3233</v>
      </c>
      <c r="BQ520" s="300" t="s">
        <v>2538</v>
      </c>
      <c r="BR520" s="300" t="s">
        <v>2459</v>
      </c>
      <c r="BS520" s="300"/>
      <c r="BT520" s="349"/>
      <c r="BU520" s="337"/>
      <c r="BV520" s="337"/>
      <c r="BW520" s="337"/>
      <c r="BX520" s="337"/>
      <c r="BY520" s="338"/>
      <c r="BZ520" s="338"/>
      <c r="CA520" s="338"/>
      <c r="CB520" s="348"/>
      <c r="CC520" s="339"/>
      <c r="CD520" s="339"/>
      <c r="CE520" s="339"/>
      <c r="CF520" s="339"/>
      <c r="CG520" s="339"/>
      <c r="CH520" s="347"/>
      <c r="CI520" s="340"/>
      <c r="CJ520" s="340"/>
      <c r="CK520" s="340"/>
      <c r="CL520" s="340"/>
      <c r="CM520" s="340"/>
      <c r="CN520" s="340"/>
      <c r="CO520" s="340"/>
      <c r="CP520" s="340"/>
      <c r="CQ520" s="52" t="s">
        <v>1034</v>
      </c>
      <c r="CR520" s="9" t="s">
        <v>1032</v>
      </c>
      <c r="CS520" s="9" t="s">
        <v>1030</v>
      </c>
      <c r="CT520" s="22"/>
      <c r="CU520" s="54"/>
      <c r="CV520" s="68"/>
      <c r="CW520" s="68"/>
      <c r="CX520" s="68"/>
      <c r="CY520" s="68"/>
      <c r="CZ520" s="68"/>
      <c r="DA520" s="68"/>
      <c r="DB520" s="68"/>
      <c r="DC520" s="56"/>
      <c r="DD520" s="13"/>
      <c r="DE520" s="13"/>
      <c r="DF520" s="13"/>
      <c r="DG520" s="13"/>
      <c r="DH520" s="47"/>
      <c r="DI520" s="60"/>
      <c r="DJ520" s="64"/>
      <c r="DK520" s="301"/>
      <c r="DL520" s="301"/>
      <c r="DM520" s="302"/>
      <c r="DN520" s="67" t="s">
        <v>187</v>
      </c>
      <c r="DO520" s="15" t="s">
        <v>188</v>
      </c>
      <c r="DP520" s="15" t="s">
        <v>934</v>
      </c>
      <c r="DQ520" s="15" t="s">
        <v>3753</v>
      </c>
      <c r="DR520" s="2"/>
    </row>
    <row r="521" spans="2:122">
      <c r="B521" s="299">
        <v>5322</v>
      </c>
      <c r="C521" s="9" t="s">
        <v>1007</v>
      </c>
      <c r="D521" s="9" t="s">
        <v>1029</v>
      </c>
      <c r="E521" s="8">
        <v>1990</v>
      </c>
      <c r="F521" s="9" t="s">
        <v>3637</v>
      </c>
      <c r="G521" s="22" t="s">
        <v>2643</v>
      </c>
      <c r="H521" s="304"/>
      <c r="I521" s="305"/>
      <c r="J521" s="68"/>
      <c r="K521" s="69"/>
      <c r="L521" s="37" t="s">
        <v>3606</v>
      </c>
      <c r="M521" s="138">
        <v>2</v>
      </c>
      <c r="N521" s="10"/>
      <c r="O521" s="207">
        <v>216.1</v>
      </c>
      <c r="P521" s="207">
        <v>79</v>
      </c>
      <c r="Q521" s="207">
        <v>74.599999999999994</v>
      </c>
      <c r="R521" s="207">
        <v>138.80000000000001</v>
      </c>
      <c r="S521" s="207"/>
      <c r="T521" s="207"/>
      <c r="U521" s="207"/>
      <c r="V521" s="207"/>
      <c r="W521" s="207"/>
      <c r="X521" s="207"/>
      <c r="Y521" s="116"/>
      <c r="Z521" s="207"/>
      <c r="AA521" s="207"/>
      <c r="AB521" s="207"/>
      <c r="AC521" s="10"/>
      <c r="AD521" s="10"/>
      <c r="AE521" s="10"/>
      <c r="AF521" s="27">
        <v>7500</v>
      </c>
      <c r="AG521" s="39" t="s">
        <v>241</v>
      </c>
      <c r="AH521" s="205">
        <v>4.9000000000000004</v>
      </c>
      <c r="AI521" s="11">
        <v>145</v>
      </c>
      <c r="AJ521" s="11">
        <v>3400</v>
      </c>
      <c r="AK521" s="11">
        <v>265</v>
      </c>
      <c r="AL521" s="11">
        <v>2000</v>
      </c>
      <c r="AM521" s="11"/>
      <c r="AN521" s="11"/>
      <c r="AO521" s="11"/>
      <c r="AP521" s="14" t="s">
        <v>133</v>
      </c>
      <c r="AQ521" s="49"/>
      <c r="AR521" s="40" t="s">
        <v>92</v>
      </c>
      <c r="AS521" s="301" t="s">
        <v>93</v>
      </c>
      <c r="AT521" s="12">
        <v>18.2</v>
      </c>
      <c r="AU521" s="12">
        <v>15</v>
      </c>
      <c r="AV521" s="12" t="s">
        <v>3935</v>
      </c>
      <c r="AW521" s="30" t="s">
        <v>3989</v>
      </c>
      <c r="AX521" s="12"/>
      <c r="AY521" s="12"/>
      <c r="AZ521" s="12"/>
      <c r="BA521" s="12"/>
      <c r="BB521" s="12"/>
      <c r="BC521" s="12"/>
      <c r="BD521" s="209">
        <v>40</v>
      </c>
      <c r="BE521" s="210">
        <v>61.2</v>
      </c>
      <c r="BF521" s="210">
        <v>41.1</v>
      </c>
      <c r="BG521" s="210">
        <v>65.3</v>
      </c>
      <c r="BH521" s="210">
        <v>39.6</v>
      </c>
      <c r="BI521" s="210">
        <v>61.1</v>
      </c>
      <c r="BJ521" s="210">
        <v>37.9</v>
      </c>
      <c r="BK521" s="211">
        <v>67.400000000000006</v>
      </c>
      <c r="BL521" s="36"/>
      <c r="BM521" s="8"/>
      <c r="BN521" s="8"/>
      <c r="BO521" s="8"/>
      <c r="BP521" s="334" t="s">
        <v>3234</v>
      </c>
      <c r="BQ521" s="300" t="s">
        <v>2538</v>
      </c>
      <c r="BR521" s="300" t="s">
        <v>2459</v>
      </c>
      <c r="BS521" s="300"/>
      <c r="BT521" s="349"/>
      <c r="BU521" s="337"/>
      <c r="BV521" s="337"/>
      <c r="BW521" s="337"/>
      <c r="BX521" s="337"/>
      <c r="BY521" s="338"/>
      <c r="BZ521" s="338"/>
      <c r="CA521" s="338"/>
      <c r="CB521" s="348"/>
      <c r="CC521" s="339"/>
      <c r="CD521" s="339"/>
      <c r="CE521" s="339"/>
      <c r="CF521" s="339"/>
      <c r="CG521" s="339"/>
      <c r="CH521" s="347"/>
      <c r="CI521" s="340"/>
      <c r="CJ521" s="340"/>
      <c r="CK521" s="340"/>
      <c r="CL521" s="340"/>
      <c r="CM521" s="340"/>
      <c r="CN521" s="340"/>
      <c r="CO521" s="340"/>
      <c r="CP521" s="340"/>
      <c r="CQ521" s="52" t="s">
        <v>1034</v>
      </c>
      <c r="CR521" s="9" t="s">
        <v>1032</v>
      </c>
      <c r="CS521" s="9" t="s">
        <v>1030</v>
      </c>
      <c r="CT521" s="22"/>
      <c r="CU521" s="54"/>
      <c r="CV521" s="68"/>
      <c r="CW521" s="68"/>
      <c r="CX521" s="68"/>
      <c r="CY521" s="68"/>
      <c r="CZ521" s="68"/>
      <c r="DA521" s="68"/>
      <c r="DB521" s="68"/>
      <c r="DC521" s="56"/>
      <c r="DD521" s="13"/>
      <c r="DE521" s="13"/>
      <c r="DF521" s="13"/>
      <c r="DG521" s="13"/>
      <c r="DH521" s="47"/>
      <c r="DI521" s="60"/>
      <c r="DJ521" s="64"/>
      <c r="DK521" s="301"/>
      <c r="DL521" s="301"/>
      <c r="DM521" s="302"/>
      <c r="DN521" s="67" t="s">
        <v>187</v>
      </c>
      <c r="DO521" s="15" t="s">
        <v>188</v>
      </c>
      <c r="DP521" s="15" t="s">
        <v>934</v>
      </c>
      <c r="DQ521" s="15" t="s">
        <v>3753</v>
      </c>
      <c r="DR521" s="2"/>
    </row>
    <row r="522" spans="2:122">
      <c r="B522" s="299">
        <v>5406</v>
      </c>
      <c r="C522" s="9" t="s">
        <v>1007</v>
      </c>
      <c r="D522" s="9" t="s">
        <v>1029</v>
      </c>
      <c r="E522" s="8">
        <v>1990</v>
      </c>
      <c r="F522" s="9" t="s">
        <v>3721</v>
      </c>
      <c r="G522" s="22" t="s">
        <v>2644</v>
      </c>
      <c r="H522" s="304"/>
      <c r="I522" s="305"/>
      <c r="J522" s="68"/>
      <c r="K522" s="69"/>
      <c r="L522" s="37" t="s">
        <v>3607</v>
      </c>
      <c r="M522" s="138">
        <v>2</v>
      </c>
      <c r="N522" s="10"/>
      <c r="O522" s="207">
        <v>194.1</v>
      </c>
      <c r="P522" s="207">
        <v>79</v>
      </c>
      <c r="Q522" s="207">
        <v>69.8</v>
      </c>
      <c r="R522" s="207">
        <v>116.8</v>
      </c>
      <c r="S522" s="207"/>
      <c r="T522" s="207"/>
      <c r="U522" s="207"/>
      <c r="V522" s="207"/>
      <c r="W522" s="207"/>
      <c r="X522" s="207"/>
      <c r="Y522" s="116"/>
      <c r="Z522" s="207"/>
      <c r="AA522" s="207"/>
      <c r="AB522" s="207"/>
      <c r="AC522" s="10"/>
      <c r="AD522" s="10"/>
      <c r="AE522" s="10"/>
      <c r="AF522" s="27">
        <v>7500</v>
      </c>
      <c r="AG522" s="39" t="s">
        <v>241</v>
      </c>
      <c r="AH522" s="205">
        <v>4.9000000000000004</v>
      </c>
      <c r="AI522" s="11">
        <v>145</v>
      </c>
      <c r="AJ522" s="11">
        <v>3400</v>
      </c>
      <c r="AK522" s="11">
        <v>265</v>
      </c>
      <c r="AL522" s="11">
        <v>2000</v>
      </c>
      <c r="AM522" s="11"/>
      <c r="AN522" s="11"/>
      <c r="AO522" s="11"/>
      <c r="AP522" s="14" t="s">
        <v>146</v>
      </c>
      <c r="AQ522" s="49"/>
      <c r="AR522" s="40" t="s">
        <v>92</v>
      </c>
      <c r="AS522" s="301" t="s">
        <v>93</v>
      </c>
      <c r="AT522" s="12">
        <v>18.2</v>
      </c>
      <c r="AU522" s="12">
        <v>16</v>
      </c>
      <c r="AV522" s="12" t="s">
        <v>3936</v>
      </c>
      <c r="AW522" s="30" t="s">
        <v>3990</v>
      </c>
      <c r="AX522" s="12"/>
      <c r="AY522" s="12"/>
      <c r="AZ522" s="12"/>
      <c r="BA522" s="12"/>
      <c r="BB522" s="12"/>
      <c r="BC522" s="12"/>
      <c r="BD522" s="209">
        <v>40.299999999999997</v>
      </c>
      <c r="BE522" s="210">
        <v>61.2</v>
      </c>
      <c r="BF522" s="210">
        <v>41.1</v>
      </c>
      <c r="BG522" s="210">
        <v>65.3</v>
      </c>
      <c r="BH522" s="210"/>
      <c r="BI522" s="210"/>
      <c r="BJ522" s="210"/>
      <c r="BK522" s="211"/>
      <c r="BL522" s="36"/>
      <c r="BM522" s="8"/>
      <c r="BN522" s="8"/>
      <c r="BO522" s="8"/>
      <c r="BP522" s="334" t="s">
        <v>3235</v>
      </c>
      <c r="BQ522" s="300" t="s">
        <v>2538</v>
      </c>
      <c r="BR522" s="300" t="s">
        <v>2459</v>
      </c>
      <c r="BS522" s="300"/>
      <c r="BT522" s="349"/>
      <c r="BU522" s="337"/>
      <c r="BV522" s="337"/>
      <c r="BW522" s="337"/>
      <c r="BX522" s="337"/>
      <c r="BY522" s="338"/>
      <c r="BZ522" s="338"/>
      <c r="CA522" s="338"/>
      <c r="CB522" s="348"/>
      <c r="CC522" s="339"/>
      <c r="CD522" s="339"/>
      <c r="CE522" s="339"/>
      <c r="CF522" s="339"/>
      <c r="CG522" s="339"/>
      <c r="CH522" s="347"/>
      <c r="CI522" s="340"/>
      <c r="CJ522" s="340"/>
      <c r="CK522" s="340"/>
      <c r="CL522" s="340"/>
      <c r="CM522" s="340"/>
      <c r="CN522" s="340"/>
      <c r="CO522" s="340"/>
      <c r="CP522" s="340"/>
      <c r="CQ522" s="52" t="s">
        <v>949</v>
      </c>
      <c r="CR522" s="9" t="s">
        <v>1031</v>
      </c>
      <c r="CS522" s="9" t="s">
        <v>1030</v>
      </c>
      <c r="CT522" s="22"/>
      <c r="CU522" s="54"/>
      <c r="CV522" s="68"/>
      <c r="CW522" s="68"/>
      <c r="CX522" s="68"/>
      <c r="CY522" s="68"/>
      <c r="CZ522" s="68"/>
      <c r="DA522" s="68"/>
      <c r="DB522" s="68"/>
      <c r="DC522" s="56"/>
      <c r="DD522" s="13"/>
      <c r="DE522" s="13"/>
      <c r="DF522" s="13"/>
      <c r="DG522" s="13"/>
      <c r="DH522" s="47"/>
      <c r="DI522" s="60"/>
      <c r="DJ522" s="64"/>
      <c r="DK522" s="301"/>
      <c r="DL522" s="301"/>
      <c r="DM522" s="302"/>
      <c r="DN522" s="67" t="s">
        <v>187</v>
      </c>
      <c r="DO522" s="15" t="s">
        <v>188</v>
      </c>
      <c r="DP522" s="15" t="s">
        <v>934</v>
      </c>
      <c r="DQ522" s="15" t="s">
        <v>3753</v>
      </c>
      <c r="DR522" s="2"/>
    </row>
    <row r="523" spans="2:122">
      <c r="B523" s="299">
        <v>5404</v>
      </c>
      <c r="C523" s="9" t="s">
        <v>1007</v>
      </c>
      <c r="D523" s="9" t="s">
        <v>1029</v>
      </c>
      <c r="E523" s="8">
        <v>1990</v>
      </c>
      <c r="F523" s="9" t="s">
        <v>3721</v>
      </c>
      <c r="G523" s="22" t="s">
        <v>2570</v>
      </c>
      <c r="H523" s="304"/>
      <c r="I523" s="305"/>
      <c r="J523" s="68"/>
      <c r="K523" s="69"/>
      <c r="L523" s="37" t="s">
        <v>3607</v>
      </c>
      <c r="M523" s="138">
        <v>2</v>
      </c>
      <c r="N523" s="10"/>
      <c r="O523" s="207">
        <v>210.2</v>
      </c>
      <c r="P523" s="207">
        <v>79</v>
      </c>
      <c r="Q523" s="207">
        <v>69.900000000000006</v>
      </c>
      <c r="R523" s="207">
        <v>133</v>
      </c>
      <c r="S523" s="207"/>
      <c r="T523" s="207"/>
      <c r="U523" s="207"/>
      <c r="V523" s="207"/>
      <c r="W523" s="207"/>
      <c r="X523" s="207"/>
      <c r="Y523" s="116"/>
      <c r="Z523" s="207"/>
      <c r="AA523" s="207"/>
      <c r="AB523" s="207"/>
      <c r="AC523" s="10"/>
      <c r="AD523" s="10"/>
      <c r="AE523" s="10"/>
      <c r="AF523" s="27">
        <v>7500</v>
      </c>
      <c r="AG523" s="39" t="s">
        <v>241</v>
      </c>
      <c r="AH523" s="205">
        <v>4.9000000000000004</v>
      </c>
      <c r="AI523" s="11">
        <v>145</v>
      </c>
      <c r="AJ523" s="11">
        <v>3400</v>
      </c>
      <c r="AK523" s="11">
        <v>265</v>
      </c>
      <c r="AL523" s="11">
        <v>2000</v>
      </c>
      <c r="AM523" s="11"/>
      <c r="AN523" s="11"/>
      <c r="AO523" s="11"/>
      <c r="AP523" s="14" t="s">
        <v>146</v>
      </c>
      <c r="AQ523" s="49"/>
      <c r="AR523" s="40" t="s">
        <v>92</v>
      </c>
      <c r="AS523" s="301" t="s">
        <v>93</v>
      </c>
      <c r="AT523" s="12">
        <v>18.2</v>
      </c>
      <c r="AU523" s="12">
        <v>16</v>
      </c>
      <c r="AV523" s="12" t="s">
        <v>3936</v>
      </c>
      <c r="AW523" s="30" t="s">
        <v>3990</v>
      </c>
      <c r="AX523" s="12"/>
      <c r="AY523" s="12"/>
      <c r="AZ523" s="12"/>
      <c r="BA523" s="12"/>
      <c r="BB523" s="12"/>
      <c r="BC523" s="12"/>
      <c r="BD523" s="209">
        <v>40.299999999999997</v>
      </c>
      <c r="BE523" s="210">
        <v>61.2</v>
      </c>
      <c r="BF523" s="210">
        <v>41.1</v>
      </c>
      <c r="BG523" s="210">
        <v>65.3</v>
      </c>
      <c r="BH523" s="210"/>
      <c r="BI523" s="210"/>
      <c r="BJ523" s="210"/>
      <c r="BK523" s="211"/>
      <c r="BL523" s="36"/>
      <c r="BM523" s="8"/>
      <c r="BN523" s="8"/>
      <c r="BO523" s="8"/>
      <c r="BP523" s="334" t="s">
        <v>3236</v>
      </c>
      <c r="BQ523" s="300" t="s">
        <v>2538</v>
      </c>
      <c r="BR523" s="300" t="s">
        <v>2459</v>
      </c>
      <c r="BS523" s="300"/>
      <c r="BT523" s="349"/>
      <c r="BU523" s="337"/>
      <c r="BV523" s="337"/>
      <c r="BW523" s="337"/>
      <c r="BX523" s="337"/>
      <c r="BY523" s="338"/>
      <c r="BZ523" s="338"/>
      <c r="CA523" s="338"/>
      <c r="CB523" s="348"/>
      <c r="CC523" s="339"/>
      <c r="CD523" s="339"/>
      <c r="CE523" s="339"/>
      <c r="CF523" s="339"/>
      <c r="CG523" s="339"/>
      <c r="CH523" s="347"/>
      <c r="CI523" s="340"/>
      <c r="CJ523" s="340"/>
      <c r="CK523" s="340"/>
      <c r="CL523" s="340"/>
      <c r="CM523" s="340"/>
      <c r="CN523" s="340"/>
      <c r="CO523" s="340"/>
      <c r="CP523" s="340"/>
      <c r="CQ523" s="52" t="s">
        <v>949</v>
      </c>
      <c r="CR523" s="9" t="s">
        <v>1031</v>
      </c>
      <c r="CS523" s="9" t="s">
        <v>1030</v>
      </c>
      <c r="CT523" s="22"/>
      <c r="CU523" s="54"/>
      <c r="CV523" s="68"/>
      <c r="CW523" s="68"/>
      <c r="CX523" s="68"/>
      <c r="CY523" s="68"/>
      <c r="CZ523" s="68"/>
      <c r="DA523" s="68"/>
      <c r="DB523" s="68"/>
      <c r="DC523" s="56"/>
      <c r="DD523" s="13"/>
      <c r="DE523" s="13"/>
      <c r="DF523" s="13"/>
      <c r="DG523" s="13"/>
      <c r="DH523" s="47"/>
      <c r="DI523" s="60"/>
      <c r="DJ523" s="64"/>
      <c r="DK523" s="301"/>
      <c r="DL523" s="301"/>
      <c r="DM523" s="302"/>
      <c r="DN523" s="67" t="s">
        <v>187</v>
      </c>
      <c r="DO523" s="15" t="s">
        <v>188</v>
      </c>
      <c r="DP523" s="15" t="s">
        <v>934</v>
      </c>
      <c r="DQ523" s="15" t="s">
        <v>3753</v>
      </c>
      <c r="DR523" s="2"/>
    </row>
    <row r="524" spans="2:122">
      <c r="B524" s="299">
        <v>5410</v>
      </c>
      <c r="C524" s="9" t="s">
        <v>1007</v>
      </c>
      <c r="D524" s="9" t="s">
        <v>1029</v>
      </c>
      <c r="E524" s="8">
        <v>1990</v>
      </c>
      <c r="F524" s="9" t="s">
        <v>3721</v>
      </c>
      <c r="G524" s="22" t="s">
        <v>2645</v>
      </c>
      <c r="H524" s="304"/>
      <c r="I524" s="305"/>
      <c r="J524" s="68"/>
      <c r="K524" s="69"/>
      <c r="L524" s="37" t="s">
        <v>3607</v>
      </c>
      <c r="M524" s="138">
        <v>2</v>
      </c>
      <c r="N524" s="10"/>
      <c r="O524" s="207">
        <v>210.2</v>
      </c>
      <c r="P524" s="207">
        <v>79</v>
      </c>
      <c r="Q524" s="207">
        <v>73.2</v>
      </c>
      <c r="R524" s="207">
        <v>133</v>
      </c>
      <c r="S524" s="207"/>
      <c r="T524" s="207"/>
      <c r="U524" s="207"/>
      <c r="V524" s="207"/>
      <c r="W524" s="207"/>
      <c r="X524" s="207"/>
      <c r="Y524" s="116"/>
      <c r="Z524" s="207"/>
      <c r="AA524" s="207"/>
      <c r="AB524" s="207"/>
      <c r="AC524" s="10"/>
      <c r="AD524" s="10"/>
      <c r="AE524" s="10"/>
      <c r="AF524" s="27">
        <v>7500</v>
      </c>
      <c r="AG524" s="39" t="s">
        <v>241</v>
      </c>
      <c r="AH524" s="205">
        <v>4.9000000000000004</v>
      </c>
      <c r="AI524" s="11">
        <v>145</v>
      </c>
      <c r="AJ524" s="11">
        <v>3400</v>
      </c>
      <c r="AK524" s="11">
        <v>265</v>
      </c>
      <c r="AL524" s="11">
        <v>2000</v>
      </c>
      <c r="AM524" s="11"/>
      <c r="AN524" s="11"/>
      <c r="AO524" s="11"/>
      <c r="AP524" s="14" t="s">
        <v>133</v>
      </c>
      <c r="AQ524" s="49"/>
      <c r="AR524" s="40" t="s">
        <v>92</v>
      </c>
      <c r="AS524" s="301" t="s">
        <v>93</v>
      </c>
      <c r="AT524" s="12">
        <v>18.2</v>
      </c>
      <c r="AU524" s="12">
        <v>15</v>
      </c>
      <c r="AV524" s="12" t="s">
        <v>3935</v>
      </c>
      <c r="AW524" s="30" t="s">
        <v>3989</v>
      </c>
      <c r="AX524" s="12"/>
      <c r="AY524" s="12"/>
      <c r="AZ524" s="12"/>
      <c r="BA524" s="12"/>
      <c r="BB524" s="12"/>
      <c r="BC524" s="12"/>
      <c r="BD524" s="209">
        <v>40.299999999999997</v>
      </c>
      <c r="BE524" s="210">
        <v>61.2</v>
      </c>
      <c r="BF524" s="210">
        <v>41.1</v>
      </c>
      <c r="BG524" s="210">
        <v>65.3</v>
      </c>
      <c r="BH524" s="210"/>
      <c r="BI524" s="210"/>
      <c r="BJ524" s="210"/>
      <c r="BK524" s="211"/>
      <c r="BL524" s="36"/>
      <c r="BM524" s="8"/>
      <c r="BN524" s="8"/>
      <c r="BO524" s="8"/>
      <c r="BP524" s="334" t="s">
        <v>3237</v>
      </c>
      <c r="BQ524" s="300" t="s">
        <v>2538</v>
      </c>
      <c r="BR524" s="300" t="s">
        <v>2459</v>
      </c>
      <c r="BS524" s="300"/>
      <c r="BT524" s="349"/>
      <c r="BU524" s="337"/>
      <c r="BV524" s="337"/>
      <c r="BW524" s="337"/>
      <c r="BX524" s="337"/>
      <c r="BY524" s="338"/>
      <c r="BZ524" s="338"/>
      <c r="CA524" s="338"/>
      <c r="CB524" s="348"/>
      <c r="CC524" s="339"/>
      <c r="CD524" s="339"/>
      <c r="CE524" s="339"/>
      <c r="CF524" s="339"/>
      <c r="CG524" s="339"/>
      <c r="CH524" s="347"/>
      <c r="CI524" s="340"/>
      <c r="CJ524" s="340"/>
      <c r="CK524" s="340"/>
      <c r="CL524" s="340"/>
      <c r="CM524" s="340"/>
      <c r="CN524" s="340"/>
      <c r="CO524" s="340"/>
      <c r="CP524" s="340"/>
      <c r="CQ524" s="52" t="s">
        <v>949</v>
      </c>
      <c r="CR524" s="9" t="s">
        <v>1032</v>
      </c>
      <c r="CS524" s="9" t="s">
        <v>1030</v>
      </c>
      <c r="CT524" s="22"/>
      <c r="CU524" s="54"/>
      <c r="CV524" s="68"/>
      <c r="CW524" s="68"/>
      <c r="CX524" s="68"/>
      <c r="CY524" s="68"/>
      <c r="CZ524" s="68"/>
      <c r="DA524" s="68"/>
      <c r="DB524" s="68"/>
      <c r="DC524" s="56"/>
      <c r="DD524" s="13"/>
      <c r="DE524" s="13"/>
      <c r="DF524" s="13"/>
      <c r="DG524" s="13"/>
      <c r="DH524" s="47"/>
      <c r="DI524" s="60"/>
      <c r="DJ524" s="64"/>
      <c r="DK524" s="301"/>
      <c r="DL524" s="301"/>
      <c r="DM524" s="302"/>
      <c r="DN524" s="67" t="s">
        <v>187</v>
      </c>
      <c r="DO524" s="15" t="s">
        <v>188</v>
      </c>
      <c r="DP524" s="15" t="s">
        <v>934</v>
      </c>
      <c r="DQ524" s="15" t="s">
        <v>3753</v>
      </c>
      <c r="DR524" s="2"/>
    </row>
    <row r="525" spans="2:122">
      <c r="B525" s="299">
        <v>5413</v>
      </c>
      <c r="C525" s="9" t="s">
        <v>1007</v>
      </c>
      <c r="D525" s="9" t="s">
        <v>1029</v>
      </c>
      <c r="E525" s="8">
        <v>1990</v>
      </c>
      <c r="F525" s="9" t="s">
        <v>3721</v>
      </c>
      <c r="G525" s="22" t="s">
        <v>2646</v>
      </c>
      <c r="H525" s="304"/>
      <c r="I525" s="305"/>
      <c r="J525" s="68"/>
      <c r="K525" s="69"/>
      <c r="L525" s="37" t="s">
        <v>3607</v>
      </c>
      <c r="M525" s="138">
        <v>2</v>
      </c>
      <c r="N525" s="10"/>
      <c r="O525" s="207">
        <v>194.1</v>
      </c>
      <c r="P525" s="207">
        <v>79</v>
      </c>
      <c r="Q525" s="207">
        <v>73.8</v>
      </c>
      <c r="R525" s="207">
        <v>116.8</v>
      </c>
      <c r="S525" s="207"/>
      <c r="T525" s="207"/>
      <c r="U525" s="207"/>
      <c r="V525" s="207"/>
      <c r="W525" s="207"/>
      <c r="X525" s="207"/>
      <c r="Y525" s="116"/>
      <c r="Z525" s="207"/>
      <c r="AA525" s="207"/>
      <c r="AB525" s="207"/>
      <c r="AC525" s="10"/>
      <c r="AD525" s="10"/>
      <c r="AE525" s="10"/>
      <c r="AF525" s="27">
        <v>7500</v>
      </c>
      <c r="AG525" s="39" t="s">
        <v>241</v>
      </c>
      <c r="AH525" s="205">
        <v>4.9000000000000004</v>
      </c>
      <c r="AI525" s="11">
        <v>145</v>
      </c>
      <c r="AJ525" s="11">
        <v>3400</v>
      </c>
      <c r="AK525" s="11">
        <v>265</v>
      </c>
      <c r="AL525" s="11">
        <v>2000</v>
      </c>
      <c r="AM525" s="11"/>
      <c r="AN525" s="11"/>
      <c r="AO525" s="11"/>
      <c r="AP525" s="14" t="s">
        <v>133</v>
      </c>
      <c r="AQ525" s="49"/>
      <c r="AR525" s="40" t="s">
        <v>92</v>
      </c>
      <c r="AS525" s="301" t="s">
        <v>93</v>
      </c>
      <c r="AT525" s="12">
        <v>18.2</v>
      </c>
      <c r="AU525" s="12">
        <v>15</v>
      </c>
      <c r="AV525" s="12" t="s">
        <v>3935</v>
      </c>
      <c r="AW525" s="30" t="s">
        <v>3989</v>
      </c>
      <c r="AX525" s="12"/>
      <c r="AY525" s="12"/>
      <c r="AZ525" s="12"/>
      <c r="BA525" s="12"/>
      <c r="BB525" s="12"/>
      <c r="BC525" s="12"/>
      <c r="BD525" s="209">
        <v>40.299999999999997</v>
      </c>
      <c r="BE525" s="210">
        <v>61.2</v>
      </c>
      <c r="BF525" s="210">
        <v>41.1</v>
      </c>
      <c r="BG525" s="210">
        <v>65.3</v>
      </c>
      <c r="BH525" s="210"/>
      <c r="BI525" s="210"/>
      <c r="BJ525" s="210"/>
      <c r="BK525" s="211"/>
      <c r="BL525" s="36"/>
      <c r="BM525" s="8"/>
      <c r="BN525" s="8"/>
      <c r="BO525" s="8"/>
      <c r="BP525" s="334" t="s">
        <v>3238</v>
      </c>
      <c r="BQ525" s="300" t="s">
        <v>2538</v>
      </c>
      <c r="BR525" s="300" t="s">
        <v>2459</v>
      </c>
      <c r="BS525" s="300"/>
      <c r="BT525" s="349"/>
      <c r="BU525" s="337"/>
      <c r="BV525" s="337"/>
      <c r="BW525" s="337"/>
      <c r="BX525" s="337"/>
      <c r="BY525" s="338"/>
      <c r="BZ525" s="338"/>
      <c r="CA525" s="338"/>
      <c r="CB525" s="348"/>
      <c r="CC525" s="339"/>
      <c r="CD525" s="339"/>
      <c r="CE525" s="339"/>
      <c r="CF525" s="339"/>
      <c r="CG525" s="339"/>
      <c r="CH525" s="347"/>
      <c r="CI525" s="340"/>
      <c r="CJ525" s="340"/>
      <c r="CK525" s="340"/>
      <c r="CL525" s="340"/>
      <c r="CM525" s="340"/>
      <c r="CN525" s="340"/>
      <c r="CO525" s="340"/>
      <c r="CP525" s="340"/>
      <c r="CQ525" s="52" t="s">
        <v>949</v>
      </c>
      <c r="CR525" s="9" t="s">
        <v>1032</v>
      </c>
      <c r="CS525" s="9" t="s">
        <v>1030</v>
      </c>
      <c r="CT525" s="22"/>
      <c r="CU525" s="54"/>
      <c r="CV525" s="68"/>
      <c r="CW525" s="68"/>
      <c r="CX525" s="68"/>
      <c r="CY525" s="68"/>
      <c r="CZ525" s="68"/>
      <c r="DA525" s="68"/>
      <c r="DB525" s="68"/>
      <c r="DC525" s="56"/>
      <c r="DD525" s="13"/>
      <c r="DE525" s="13"/>
      <c r="DF525" s="13"/>
      <c r="DG525" s="13"/>
      <c r="DH525" s="47"/>
      <c r="DI525" s="60"/>
      <c r="DJ525" s="64"/>
      <c r="DK525" s="301"/>
      <c r="DL525" s="301"/>
      <c r="DM525" s="302"/>
      <c r="DN525" s="67" t="s">
        <v>187</v>
      </c>
      <c r="DO525" s="15" t="s">
        <v>188</v>
      </c>
      <c r="DP525" s="15" t="s">
        <v>934</v>
      </c>
      <c r="DQ525" s="15" t="s">
        <v>3753</v>
      </c>
      <c r="DR525" s="2"/>
    </row>
    <row r="526" spans="2:122">
      <c r="B526" s="299">
        <v>5444</v>
      </c>
      <c r="C526" s="9" t="s">
        <v>1007</v>
      </c>
      <c r="D526" s="9" t="s">
        <v>1029</v>
      </c>
      <c r="E526" s="8">
        <v>1990</v>
      </c>
      <c r="F526" s="9" t="s">
        <v>3635</v>
      </c>
      <c r="G526" s="22" t="s">
        <v>2647</v>
      </c>
      <c r="H526" s="304"/>
      <c r="I526" s="305"/>
      <c r="J526" s="68"/>
      <c r="K526" s="69"/>
      <c r="L526" s="37" t="s">
        <v>3607</v>
      </c>
      <c r="M526" s="138">
        <v>2</v>
      </c>
      <c r="N526" s="10"/>
      <c r="O526" s="207">
        <v>194.1</v>
      </c>
      <c r="P526" s="207">
        <v>79</v>
      </c>
      <c r="Q526" s="207">
        <v>69.8</v>
      </c>
      <c r="R526" s="207">
        <v>116.8</v>
      </c>
      <c r="S526" s="207"/>
      <c r="T526" s="207"/>
      <c r="U526" s="207"/>
      <c r="V526" s="207"/>
      <c r="W526" s="207"/>
      <c r="X526" s="207"/>
      <c r="Y526" s="116"/>
      <c r="Z526" s="207"/>
      <c r="AA526" s="207"/>
      <c r="AB526" s="207"/>
      <c r="AC526" s="10"/>
      <c r="AD526" s="10"/>
      <c r="AE526" s="10"/>
      <c r="AF526" s="27">
        <v>7500</v>
      </c>
      <c r="AG526" s="39" t="s">
        <v>241</v>
      </c>
      <c r="AH526" s="205">
        <v>4.9000000000000004</v>
      </c>
      <c r="AI526" s="11">
        <v>145</v>
      </c>
      <c r="AJ526" s="11">
        <v>3400</v>
      </c>
      <c r="AK526" s="11">
        <v>265</v>
      </c>
      <c r="AL526" s="11">
        <v>2000</v>
      </c>
      <c r="AM526" s="11"/>
      <c r="AN526" s="11"/>
      <c r="AO526" s="11"/>
      <c r="AP526" s="14" t="s">
        <v>146</v>
      </c>
      <c r="AQ526" s="49"/>
      <c r="AR526" s="40" t="s">
        <v>92</v>
      </c>
      <c r="AS526" s="301" t="s">
        <v>93</v>
      </c>
      <c r="AT526" s="12">
        <v>18.2</v>
      </c>
      <c r="AU526" s="12">
        <v>16</v>
      </c>
      <c r="AV526" s="12" t="s">
        <v>3936</v>
      </c>
      <c r="AW526" s="30" t="s">
        <v>3990</v>
      </c>
      <c r="AX526" s="12"/>
      <c r="AY526" s="12"/>
      <c r="AZ526" s="12"/>
      <c r="BA526" s="12"/>
      <c r="BB526" s="12"/>
      <c r="BC526" s="12"/>
      <c r="BD526" s="209">
        <v>40.299999999999997</v>
      </c>
      <c r="BE526" s="210">
        <v>61.2</v>
      </c>
      <c r="BF526" s="210">
        <v>41.1</v>
      </c>
      <c r="BG526" s="210">
        <v>65.3</v>
      </c>
      <c r="BH526" s="210"/>
      <c r="BI526" s="210"/>
      <c r="BJ526" s="210"/>
      <c r="BK526" s="211"/>
      <c r="BL526" s="36"/>
      <c r="BM526" s="8"/>
      <c r="BN526" s="8"/>
      <c r="BO526" s="8"/>
      <c r="BP526" s="334" t="s">
        <v>3239</v>
      </c>
      <c r="BQ526" s="300" t="s">
        <v>2538</v>
      </c>
      <c r="BR526" s="300" t="s">
        <v>2459</v>
      </c>
      <c r="BS526" s="300"/>
      <c r="BT526" s="349"/>
      <c r="BU526" s="337"/>
      <c r="BV526" s="337"/>
      <c r="BW526" s="337"/>
      <c r="BX526" s="337"/>
      <c r="BY526" s="338"/>
      <c r="BZ526" s="338"/>
      <c r="CA526" s="338"/>
      <c r="CB526" s="348"/>
      <c r="CC526" s="339"/>
      <c r="CD526" s="339"/>
      <c r="CE526" s="339"/>
      <c r="CF526" s="339"/>
      <c r="CG526" s="339"/>
      <c r="CH526" s="347"/>
      <c r="CI526" s="340"/>
      <c r="CJ526" s="340"/>
      <c r="CK526" s="340"/>
      <c r="CL526" s="340"/>
      <c r="CM526" s="340"/>
      <c r="CN526" s="340"/>
      <c r="CO526" s="340"/>
      <c r="CP526" s="340"/>
      <c r="CQ526" s="52" t="s">
        <v>995</v>
      </c>
      <c r="CR526" s="9" t="s">
        <v>1031</v>
      </c>
      <c r="CS526" s="9" t="s">
        <v>1030</v>
      </c>
      <c r="CT526" s="22"/>
      <c r="CU526" s="54"/>
      <c r="CV526" s="68"/>
      <c r="CW526" s="68"/>
      <c r="CX526" s="68"/>
      <c r="CY526" s="68"/>
      <c r="CZ526" s="68"/>
      <c r="DA526" s="68"/>
      <c r="DB526" s="68"/>
      <c r="DC526" s="56"/>
      <c r="DD526" s="13"/>
      <c r="DE526" s="13"/>
      <c r="DF526" s="13"/>
      <c r="DG526" s="13"/>
      <c r="DH526" s="47"/>
      <c r="DI526" s="60"/>
      <c r="DJ526" s="64"/>
      <c r="DK526" s="301"/>
      <c r="DL526" s="301"/>
      <c r="DM526" s="302"/>
      <c r="DN526" s="67" t="s">
        <v>187</v>
      </c>
      <c r="DO526" s="15" t="s">
        <v>188</v>
      </c>
      <c r="DP526" s="15" t="s">
        <v>934</v>
      </c>
      <c r="DQ526" s="15" t="s">
        <v>3753</v>
      </c>
      <c r="DR526" s="2"/>
    </row>
    <row r="527" spans="2:122">
      <c r="B527" s="299">
        <v>5443</v>
      </c>
      <c r="C527" s="9" t="s">
        <v>1007</v>
      </c>
      <c r="D527" s="9" t="s">
        <v>1029</v>
      </c>
      <c r="E527" s="8">
        <v>1990</v>
      </c>
      <c r="F527" s="9" t="s">
        <v>3635</v>
      </c>
      <c r="G527" s="22" t="s">
        <v>2648</v>
      </c>
      <c r="H527" s="304"/>
      <c r="I527" s="305"/>
      <c r="J527" s="68"/>
      <c r="K527" s="69"/>
      <c r="L527" s="37" t="s">
        <v>3607</v>
      </c>
      <c r="M527" s="138">
        <v>2</v>
      </c>
      <c r="N527" s="10"/>
      <c r="O527" s="207">
        <v>210.2</v>
      </c>
      <c r="P527" s="207">
        <v>79</v>
      </c>
      <c r="Q527" s="207">
        <v>69.900000000000006</v>
      </c>
      <c r="R527" s="207">
        <v>133</v>
      </c>
      <c r="S527" s="207"/>
      <c r="T527" s="207"/>
      <c r="U527" s="207"/>
      <c r="V527" s="207"/>
      <c r="W527" s="207"/>
      <c r="X527" s="207"/>
      <c r="Y527" s="116"/>
      <c r="Z527" s="207"/>
      <c r="AA527" s="207"/>
      <c r="AB527" s="207"/>
      <c r="AC527" s="10"/>
      <c r="AD527" s="10"/>
      <c r="AE527" s="10"/>
      <c r="AF527" s="27">
        <v>7500</v>
      </c>
      <c r="AG527" s="39" t="s">
        <v>241</v>
      </c>
      <c r="AH527" s="205">
        <v>4.9000000000000004</v>
      </c>
      <c r="AI527" s="11">
        <v>145</v>
      </c>
      <c r="AJ527" s="11">
        <v>3400</v>
      </c>
      <c r="AK527" s="11">
        <v>265</v>
      </c>
      <c r="AL527" s="11">
        <v>2000</v>
      </c>
      <c r="AM527" s="11"/>
      <c r="AN527" s="11"/>
      <c r="AO527" s="11"/>
      <c r="AP527" s="14" t="s">
        <v>146</v>
      </c>
      <c r="AQ527" s="49"/>
      <c r="AR527" s="40" t="s">
        <v>92</v>
      </c>
      <c r="AS527" s="301" t="s">
        <v>93</v>
      </c>
      <c r="AT527" s="12">
        <v>18.2</v>
      </c>
      <c r="AU527" s="12">
        <v>16</v>
      </c>
      <c r="AV527" s="12" t="s">
        <v>3936</v>
      </c>
      <c r="AW527" s="30" t="s">
        <v>3990</v>
      </c>
      <c r="AX527" s="12"/>
      <c r="AY527" s="12"/>
      <c r="AZ527" s="12"/>
      <c r="BA527" s="12"/>
      <c r="BB527" s="12"/>
      <c r="BC527" s="12"/>
      <c r="BD527" s="209">
        <v>40.299999999999997</v>
      </c>
      <c r="BE527" s="210">
        <v>61.2</v>
      </c>
      <c r="BF527" s="210">
        <v>41.1</v>
      </c>
      <c r="BG527" s="210">
        <v>65.3</v>
      </c>
      <c r="BH527" s="210"/>
      <c r="BI527" s="210"/>
      <c r="BJ527" s="210"/>
      <c r="BK527" s="211"/>
      <c r="BL527" s="36"/>
      <c r="BM527" s="8"/>
      <c r="BN527" s="8"/>
      <c r="BO527" s="8"/>
      <c r="BP527" s="334" t="s">
        <v>3240</v>
      </c>
      <c r="BQ527" s="300" t="s">
        <v>2538</v>
      </c>
      <c r="BR527" s="300" t="s">
        <v>2459</v>
      </c>
      <c r="BS527" s="300"/>
      <c r="BT527" s="349"/>
      <c r="BU527" s="337"/>
      <c r="BV527" s="337"/>
      <c r="BW527" s="337"/>
      <c r="BX527" s="337"/>
      <c r="BY527" s="338"/>
      <c r="BZ527" s="338"/>
      <c r="CA527" s="338"/>
      <c r="CB527" s="348"/>
      <c r="CC527" s="339"/>
      <c r="CD527" s="339"/>
      <c r="CE527" s="339"/>
      <c r="CF527" s="339"/>
      <c r="CG527" s="339"/>
      <c r="CH527" s="347"/>
      <c r="CI527" s="340"/>
      <c r="CJ527" s="340"/>
      <c r="CK527" s="340"/>
      <c r="CL527" s="340"/>
      <c r="CM527" s="340"/>
      <c r="CN527" s="340"/>
      <c r="CO527" s="340"/>
      <c r="CP527" s="340"/>
      <c r="CQ527" s="52" t="s">
        <v>995</v>
      </c>
      <c r="CR527" s="9" t="s">
        <v>1031</v>
      </c>
      <c r="CS527" s="9" t="s">
        <v>1030</v>
      </c>
      <c r="CT527" s="22"/>
      <c r="CU527" s="54"/>
      <c r="CV527" s="68"/>
      <c r="CW527" s="68"/>
      <c r="CX527" s="68"/>
      <c r="CY527" s="68"/>
      <c r="CZ527" s="68"/>
      <c r="DA527" s="68"/>
      <c r="DB527" s="68"/>
      <c r="DC527" s="56"/>
      <c r="DD527" s="13"/>
      <c r="DE527" s="13"/>
      <c r="DF527" s="13"/>
      <c r="DG527" s="13"/>
      <c r="DH527" s="47"/>
      <c r="DI527" s="60"/>
      <c r="DJ527" s="64"/>
      <c r="DK527" s="301"/>
      <c r="DL527" s="301"/>
      <c r="DM527" s="302"/>
      <c r="DN527" s="67" t="s">
        <v>187</v>
      </c>
      <c r="DO527" s="15" t="s">
        <v>188</v>
      </c>
      <c r="DP527" s="15" t="s">
        <v>934</v>
      </c>
      <c r="DQ527" s="15" t="s">
        <v>3753</v>
      </c>
      <c r="DR527" s="2"/>
    </row>
    <row r="528" spans="2:122">
      <c r="B528" s="299">
        <v>5286</v>
      </c>
      <c r="C528" s="9" t="s">
        <v>1007</v>
      </c>
      <c r="D528" s="9" t="s">
        <v>1029</v>
      </c>
      <c r="E528" s="8">
        <v>1990</v>
      </c>
      <c r="F528" s="9" t="s">
        <v>3639</v>
      </c>
      <c r="G528" s="22" t="s">
        <v>2649</v>
      </c>
      <c r="H528" s="304"/>
      <c r="I528" s="305"/>
      <c r="J528" s="68"/>
      <c r="K528" s="69"/>
      <c r="L528" s="37" t="s">
        <v>3607</v>
      </c>
      <c r="M528" s="138">
        <v>2</v>
      </c>
      <c r="N528" s="10"/>
      <c r="O528" s="207">
        <v>194.1</v>
      </c>
      <c r="P528" s="207">
        <v>79</v>
      </c>
      <c r="Q528" s="207">
        <v>69.8</v>
      </c>
      <c r="R528" s="207">
        <v>116.8</v>
      </c>
      <c r="S528" s="207"/>
      <c r="T528" s="207"/>
      <c r="U528" s="207"/>
      <c r="V528" s="207"/>
      <c r="W528" s="207"/>
      <c r="X528" s="207"/>
      <c r="Y528" s="116"/>
      <c r="Z528" s="207"/>
      <c r="AA528" s="207"/>
      <c r="AB528" s="207"/>
      <c r="AC528" s="10"/>
      <c r="AD528" s="10"/>
      <c r="AE528" s="10"/>
      <c r="AF528" s="27">
        <v>7500</v>
      </c>
      <c r="AG528" s="39" t="s">
        <v>241</v>
      </c>
      <c r="AH528" s="205">
        <v>4.9000000000000004</v>
      </c>
      <c r="AI528" s="11">
        <v>145</v>
      </c>
      <c r="AJ528" s="11">
        <v>3400</v>
      </c>
      <c r="AK528" s="11">
        <v>265</v>
      </c>
      <c r="AL528" s="11">
        <v>2000</v>
      </c>
      <c r="AM528" s="11"/>
      <c r="AN528" s="11"/>
      <c r="AO528" s="11"/>
      <c r="AP528" s="14" t="s">
        <v>146</v>
      </c>
      <c r="AQ528" s="49"/>
      <c r="AR528" s="40" t="s">
        <v>92</v>
      </c>
      <c r="AS528" s="301" t="s">
        <v>93</v>
      </c>
      <c r="AT528" s="12">
        <v>18.2</v>
      </c>
      <c r="AU528" s="12">
        <v>16</v>
      </c>
      <c r="AV528" s="12" t="s">
        <v>3936</v>
      </c>
      <c r="AW528" s="30" t="s">
        <v>3990</v>
      </c>
      <c r="AX528" s="12"/>
      <c r="AY528" s="12"/>
      <c r="AZ528" s="12"/>
      <c r="BA528" s="12"/>
      <c r="BB528" s="12"/>
      <c r="BC528" s="12"/>
      <c r="BD528" s="209">
        <v>40.299999999999997</v>
      </c>
      <c r="BE528" s="210">
        <v>61.2</v>
      </c>
      <c r="BF528" s="210">
        <v>41.1</v>
      </c>
      <c r="BG528" s="210">
        <v>65.3</v>
      </c>
      <c r="BH528" s="210"/>
      <c r="BI528" s="210"/>
      <c r="BJ528" s="210"/>
      <c r="BK528" s="211"/>
      <c r="BL528" s="36"/>
      <c r="BM528" s="8"/>
      <c r="BN528" s="8"/>
      <c r="BO528" s="8"/>
      <c r="BP528" s="334" t="s">
        <v>3241</v>
      </c>
      <c r="BQ528" s="300" t="s">
        <v>2538</v>
      </c>
      <c r="BR528" s="300" t="s">
        <v>2459</v>
      </c>
      <c r="BS528" s="300"/>
      <c r="BT528" s="349"/>
      <c r="BU528" s="337"/>
      <c r="BV528" s="337"/>
      <c r="BW528" s="337"/>
      <c r="BX528" s="337"/>
      <c r="BY528" s="338"/>
      <c r="BZ528" s="338"/>
      <c r="CA528" s="338"/>
      <c r="CB528" s="348"/>
      <c r="CC528" s="339"/>
      <c r="CD528" s="339"/>
      <c r="CE528" s="339"/>
      <c r="CF528" s="339"/>
      <c r="CG528" s="339"/>
      <c r="CH528" s="347"/>
      <c r="CI528" s="340"/>
      <c r="CJ528" s="340"/>
      <c r="CK528" s="340"/>
      <c r="CL528" s="340"/>
      <c r="CM528" s="340"/>
      <c r="CN528" s="340"/>
      <c r="CO528" s="340"/>
      <c r="CP528" s="340"/>
      <c r="CQ528" s="52" t="s">
        <v>1035</v>
      </c>
      <c r="CR528" s="9" t="s">
        <v>1031</v>
      </c>
      <c r="CS528" s="9" t="s">
        <v>1030</v>
      </c>
      <c r="CT528" s="22"/>
      <c r="CU528" s="54"/>
      <c r="CV528" s="68"/>
      <c r="CW528" s="68"/>
      <c r="CX528" s="68"/>
      <c r="CY528" s="68"/>
      <c r="CZ528" s="68"/>
      <c r="DA528" s="68"/>
      <c r="DB528" s="68"/>
      <c r="DC528" s="56"/>
      <c r="DD528" s="13"/>
      <c r="DE528" s="13"/>
      <c r="DF528" s="13"/>
      <c r="DG528" s="13"/>
      <c r="DH528" s="47"/>
      <c r="DI528" s="60"/>
      <c r="DJ528" s="64"/>
      <c r="DK528" s="301"/>
      <c r="DL528" s="301"/>
      <c r="DM528" s="302"/>
      <c r="DN528" s="67" t="s">
        <v>187</v>
      </c>
      <c r="DO528" s="15" t="s">
        <v>188</v>
      </c>
      <c r="DP528" s="15" t="s">
        <v>934</v>
      </c>
      <c r="DQ528" s="15" t="s">
        <v>3753</v>
      </c>
      <c r="DR528" s="2"/>
    </row>
    <row r="529" spans="2:122">
      <c r="B529" s="299">
        <v>5340</v>
      </c>
      <c r="C529" s="9" t="s">
        <v>1007</v>
      </c>
      <c r="D529" s="9" t="s">
        <v>1029</v>
      </c>
      <c r="E529" s="8">
        <v>1990</v>
      </c>
      <c r="F529" s="9" t="s">
        <v>3639</v>
      </c>
      <c r="G529" s="22" t="s">
        <v>2650</v>
      </c>
      <c r="H529" s="304"/>
      <c r="I529" s="305"/>
      <c r="J529" s="68"/>
      <c r="K529" s="69"/>
      <c r="L529" s="37" t="s">
        <v>3607</v>
      </c>
      <c r="M529" s="138">
        <v>2</v>
      </c>
      <c r="N529" s="10"/>
      <c r="O529" s="207">
        <v>210.2</v>
      </c>
      <c r="P529" s="207">
        <v>79</v>
      </c>
      <c r="Q529" s="207">
        <v>69.900000000000006</v>
      </c>
      <c r="R529" s="207">
        <v>133</v>
      </c>
      <c r="S529" s="207"/>
      <c r="T529" s="207"/>
      <c r="U529" s="207"/>
      <c r="V529" s="207"/>
      <c r="W529" s="207"/>
      <c r="X529" s="207"/>
      <c r="Y529" s="116"/>
      <c r="Z529" s="207"/>
      <c r="AA529" s="207"/>
      <c r="AB529" s="207"/>
      <c r="AC529" s="10"/>
      <c r="AD529" s="10"/>
      <c r="AE529" s="10"/>
      <c r="AF529" s="27">
        <v>7500</v>
      </c>
      <c r="AG529" s="39" t="s">
        <v>241</v>
      </c>
      <c r="AH529" s="205">
        <v>4.9000000000000004</v>
      </c>
      <c r="AI529" s="11">
        <v>145</v>
      </c>
      <c r="AJ529" s="11">
        <v>3400</v>
      </c>
      <c r="AK529" s="11">
        <v>265</v>
      </c>
      <c r="AL529" s="11">
        <v>2000</v>
      </c>
      <c r="AM529" s="11"/>
      <c r="AN529" s="11"/>
      <c r="AO529" s="11"/>
      <c r="AP529" s="14" t="s">
        <v>146</v>
      </c>
      <c r="AQ529" s="49"/>
      <c r="AR529" s="40" t="s">
        <v>92</v>
      </c>
      <c r="AS529" s="301" t="s">
        <v>93</v>
      </c>
      <c r="AT529" s="12">
        <v>18.2</v>
      </c>
      <c r="AU529" s="12">
        <v>16</v>
      </c>
      <c r="AV529" s="12" t="s">
        <v>3936</v>
      </c>
      <c r="AW529" s="30" t="s">
        <v>3990</v>
      </c>
      <c r="AX529" s="12"/>
      <c r="AY529" s="12"/>
      <c r="AZ529" s="12"/>
      <c r="BA529" s="12"/>
      <c r="BB529" s="12"/>
      <c r="BC529" s="12"/>
      <c r="BD529" s="209">
        <v>40.299999999999997</v>
      </c>
      <c r="BE529" s="210">
        <v>61.2</v>
      </c>
      <c r="BF529" s="210">
        <v>41.1</v>
      </c>
      <c r="BG529" s="210">
        <v>65.3</v>
      </c>
      <c r="BH529" s="210"/>
      <c r="BI529" s="210"/>
      <c r="BJ529" s="210"/>
      <c r="BK529" s="211"/>
      <c r="BL529" s="36"/>
      <c r="BM529" s="8"/>
      <c r="BN529" s="8"/>
      <c r="BO529" s="8"/>
      <c r="BP529" s="334" t="s">
        <v>3242</v>
      </c>
      <c r="BQ529" s="300" t="s">
        <v>2538</v>
      </c>
      <c r="BR529" s="300" t="s">
        <v>2459</v>
      </c>
      <c r="BS529" s="300"/>
      <c r="BT529" s="349"/>
      <c r="BU529" s="337"/>
      <c r="BV529" s="337"/>
      <c r="BW529" s="337"/>
      <c r="BX529" s="337"/>
      <c r="BY529" s="338"/>
      <c r="BZ529" s="338"/>
      <c r="CA529" s="338"/>
      <c r="CB529" s="348"/>
      <c r="CC529" s="339"/>
      <c r="CD529" s="339"/>
      <c r="CE529" s="339"/>
      <c r="CF529" s="339"/>
      <c r="CG529" s="339"/>
      <c r="CH529" s="347"/>
      <c r="CI529" s="340"/>
      <c r="CJ529" s="340"/>
      <c r="CK529" s="340"/>
      <c r="CL529" s="340"/>
      <c r="CM529" s="340"/>
      <c r="CN529" s="340"/>
      <c r="CO529" s="340"/>
      <c r="CP529" s="340"/>
      <c r="CQ529" s="52" t="s">
        <v>1035</v>
      </c>
      <c r="CR529" s="9" t="s">
        <v>1031</v>
      </c>
      <c r="CS529" s="9" t="s">
        <v>1030</v>
      </c>
      <c r="CT529" s="22"/>
      <c r="CU529" s="54"/>
      <c r="CV529" s="68"/>
      <c r="CW529" s="68"/>
      <c r="CX529" s="68"/>
      <c r="CY529" s="68"/>
      <c r="CZ529" s="68"/>
      <c r="DA529" s="68"/>
      <c r="DB529" s="68"/>
      <c r="DC529" s="56"/>
      <c r="DD529" s="13"/>
      <c r="DE529" s="13"/>
      <c r="DF529" s="13"/>
      <c r="DG529" s="13"/>
      <c r="DH529" s="47"/>
      <c r="DI529" s="60"/>
      <c r="DJ529" s="64"/>
      <c r="DK529" s="301"/>
      <c r="DL529" s="301"/>
      <c r="DM529" s="302"/>
      <c r="DN529" s="67" t="s">
        <v>187</v>
      </c>
      <c r="DO529" s="15" t="s">
        <v>188</v>
      </c>
      <c r="DP529" s="15" t="s">
        <v>934</v>
      </c>
      <c r="DQ529" s="15" t="s">
        <v>3753</v>
      </c>
      <c r="DR529" s="2"/>
    </row>
    <row r="530" spans="2:122">
      <c r="B530" s="299">
        <v>5291</v>
      </c>
      <c r="C530" s="9" t="s">
        <v>1007</v>
      </c>
      <c r="D530" s="9" t="s">
        <v>1029</v>
      </c>
      <c r="E530" s="8">
        <v>1990</v>
      </c>
      <c r="F530" s="9" t="s">
        <v>3639</v>
      </c>
      <c r="G530" s="22" t="s">
        <v>2651</v>
      </c>
      <c r="H530" s="304"/>
      <c r="I530" s="305"/>
      <c r="J530" s="68"/>
      <c r="K530" s="69"/>
      <c r="L530" s="37" t="s">
        <v>3607</v>
      </c>
      <c r="M530" s="138">
        <v>2</v>
      </c>
      <c r="N530" s="10"/>
      <c r="O530" s="207">
        <v>210.2</v>
      </c>
      <c r="P530" s="207">
        <v>79</v>
      </c>
      <c r="Q530" s="207">
        <v>73.2</v>
      </c>
      <c r="R530" s="207">
        <v>133</v>
      </c>
      <c r="S530" s="207"/>
      <c r="T530" s="207"/>
      <c r="U530" s="207"/>
      <c r="V530" s="207"/>
      <c r="W530" s="207"/>
      <c r="X530" s="207"/>
      <c r="Y530" s="116"/>
      <c r="Z530" s="207"/>
      <c r="AA530" s="207"/>
      <c r="AB530" s="207"/>
      <c r="AC530" s="10"/>
      <c r="AD530" s="10"/>
      <c r="AE530" s="10"/>
      <c r="AF530" s="27">
        <v>7500</v>
      </c>
      <c r="AG530" s="39" t="s">
        <v>241</v>
      </c>
      <c r="AH530" s="205">
        <v>4.9000000000000004</v>
      </c>
      <c r="AI530" s="11">
        <v>145</v>
      </c>
      <c r="AJ530" s="11">
        <v>3400</v>
      </c>
      <c r="AK530" s="11">
        <v>265</v>
      </c>
      <c r="AL530" s="11">
        <v>2000</v>
      </c>
      <c r="AM530" s="11"/>
      <c r="AN530" s="11"/>
      <c r="AO530" s="11"/>
      <c r="AP530" s="14" t="s">
        <v>133</v>
      </c>
      <c r="AQ530" s="49"/>
      <c r="AR530" s="40" t="s">
        <v>92</v>
      </c>
      <c r="AS530" s="301" t="s">
        <v>93</v>
      </c>
      <c r="AT530" s="12">
        <v>18.2</v>
      </c>
      <c r="AU530" s="12">
        <v>15</v>
      </c>
      <c r="AV530" s="12" t="s">
        <v>3935</v>
      </c>
      <c r="AW530" s="30" t="s">
        <v>3989</v>
      </c>
      <c r="AX530" s="12"/>
      <c r="AY530" s="12"/>
      <c r="AZ530" s="12"/>
      <c r="BA530" s="12"/>
      <c r="BB530" s="12"/>
      <c r="BC530" s="12"/>
      <c r="BD530" s="209">
        <v>40.299999999999997</v>
      </c>
      <c r="BE530" s="210">
        <v>61.2</v>
      </c>
      <c r="BF530" s="210">
        <v>41.1</v>
      </c>
      <c r="BG530" s="210">
        <v>65.3</v>
      </c>
      <c r="BH530" s="210"/>
      <c r="BI530" s="210"/>
      <c r="BJ530" s="210"/>
      <c r="BK530" s="211"/>
      <c r="BL530" s="36"/>
      <c r="BM530" s="8"/>
      <c r="BN530" s="8"/>
      <c r="BO530" s="8"/>
      <c r="BP530" s="334" t="s">
        <v>3243</v>
      </c>
      <c r="BQ530" s="300" t="s">
        <v>2538</v>
      </c>
      <c r="BR530" s="300" t="s">
        <v>2459</v>
      </c>
      <c r="BS530" s="300"/>
      <c r="BT530" s="349"/>
      <c r="BU530" s="337"/>
      <c r="BV530" s="337"/>
      <c r="BW530" s="337"/>
      <c r="BX530" s="337"/>
      <c r="BY530" s="338"/>
      <c r="BZ530" s="338"/>
      <c r="CA530" s="338"/>
      <c r="CB530" s="348"/>
      <c r="CC530" s="339"/>
      <c r="CD530" s="339"/>
      <c r="CE530" s="339"/>
      <c r="CF530" s="339"/>
      <c r="CG530" s="339"/>
      <c r="CH530" s="347"/>
      <c r="CI530" s="340"/>
      <c r="CJ530" s="340"/>
      <c r="CK530" s="340"/>
      <c r="CL530" s="340"/>
      <c r="CM530" s="340"/>
      <c r="CN530" s="340"/>
      <c r="CO530" s="340"/>
      <c r="CP530" s="340"/>
      <c r="CQ530" s="52" t="s">
        <v>1035</v>
      </c>
      <c r="CR530" s="9" t="s">
        <v>1032</v>
      </c>
      <c r="CS530" s="9" t="s">
        <v>1030</v>
      </c>
      <c r="CT530" s="22"/>
      <c r="CU530" s="54"/>
      <c r="CV530" s="68"/>
      <c r="CW530" s="68"/>
      <c r="CX530" s="68"/>
      <c r="CY530" s="68"/>
      <c r="CZ530" s="68"/>
      <c r="DA530" s="68"/>
      <c r="DB530" s="68"/>
      <c r="DC530" s="56"/>
      <c r="DD530" s="13"/>
      <c r="DE530" s="13"/>
      <c r="DF530" s="13"/>
      <c r="DG530" s="13"/>
      <c r="DH530" s="47"/>
      <c r="DI530" s="60"/>
      <c r="DJ530" s="64"/>
      <c r="DK530" s="301"/>
      <c r="DL530" s="301"/>
      <c r="DM530" s="302"/>
      <c r="DN530" s="67" t="s">
        <v>187</v>
      </c>
      <c r="DO530" s="15" t="s">
        <v>188</v>
      </c>
      <c r="DP530" s="15" t="s">
        <v>934</v>
      </c>
      <c r="DQ530" s="15" t="s">
        <v>3753</v>
      </c>
      <c r="DR530" s="2"/>
    </row>
    <row r="531" spans="2:122">
      <c r="B531" s="299">
        <v>5293</v>
      </c>
      <c r="C531" s="9" t="s">
        <v>1007</v>
      </c>
      <c r="D531" s="9" t="s">
        <v>1029</v>
      </c>
      <c r="E531" s="8">
        <v>1990</v>
      </c>
      <c r="F531" s="9" t="s">
        <v>3639</v>
      </c>
      <c r="G531" s="22" t="s">
        <v>2652</v>
      </c>
      <c r="H531" s="304"/>
      <c r="I531" s="305"/>
      <c r="J531" s="68"/>
      <c r="K531" s="69"/>
      <c r="L531" s="37" t="s">
        <v>3607</v>
      </c>
      <c r="M531" s="138">
        <v>2</v>
      </c>
      <c r="N531" s="10"/>
      <c r="O531" s="207">
        <v>194.1</v>
      </c>
      <c r="P531" s="207">
        <v>79</v>
      </c>
      <c r="Q531" s="207">
        <v>73.8</v>
      </c>
      <c r="R531" s="207">
        <v>116.8</v>
      </c>
      <c r="S531" s="207"/>
      <c r="T531" s="207"/>
      <c r="U531" s="207"/>
      <c r="V531" s="207"/>
      <c r="W531" s="207"/>
      <c r="X531" s="207"/>
      <c r="Y531" s="116"/>
      <c r="Z531" s="207"/>
      <c r="AA531" s="207"/>
      <c r="AB531" s="207"/>
      <c r="AC531" s="10"/>
      <c r="AD531" s="10"/>
      <c r="AE531" s="10"/>
      <c r="AF531" s="27">
        <v>7500</v>
      </c>
      <c r="AG531" s="39" t="s">
        <v>241</v>
      </c>
      <c r="AH531" s="205">
        <v>4.9000000000000004</v>
      </c>
      <c r="AI531" s="11">
        <v>145</v>
      </c>
      <c r="AJ531" s="11">
        <v>3400</v>
      </c>
      <c r="AK531" s="11">
        <v>265</v>
      </c>
      <c r="AL531" s="11">
        <v>2000</v>
      </c>
      <c r="AM531" s="11"/>
      <c r="AN531" s="11"/>
      <c r="AO531" s="11"/>
      <c r="AP531" s="14" t="s">
        <v>133</v>
      </c>
      <c r="AQ531" s="49"/>
      <c r="AR531" s="40" t="s">
        <v>92</v>
      </c>
      <c r="AS531" s="301" t="s">
        <v>93</v>
      </c>
      <c r="AT531" s="12">
        <v>18.2</v>
      </c>
      <c r="AU531" s="12">
        <v>15</v>
      </c>
      <c r="AV531" s="12" t="s">
        <v>3935</v>
      </c>
      <c r="AW531" s="30" t="s">
        <v>3989</v>
      </c>
      <c r="AX531" s="12"/>
      <c r="AY531" s="12"/>
      <c r="AZ531" s="12"/>
      <c r="BA531" s="12"/>
      <c r="BB531" s="12"/>
      <c r="BC531" s="12"/>
      <c r="BD531" s="209">
        <v>40.299999999999997</v>
      </c>
      <c r="BE531" s="210">
        <v>61.2</v>
      </c>
      <c r="BF531" s="210">
        <v>41.1</v>
      </c>
      <c r="BG531" s="210">
        <v>65.3</v>
      </c>
      <c r="BH531" s="210"/>
      <c r="BI531" s="210"/>
      <c r="BJ531" s="210"/>
      <c r="BK531" s="211"/>
      <c r="BL531" s="36"/>
      <c r="BM531" s="8"/>
      <c r="BN531" s="8"/>
      <c r="BO531" s="8"/>
      <c r="BP531" s="334" t="s">
        <v>3244</v>
      </c>
      <c r="BQ531" s="300" t="s">
        <v>2538</v>
      </c>
      <c r="BR531" s="300" t="s">
        <v>2459</v>
      </c>
      <c r="BS531" s="300"/>
      <c r="BT531" s="349"/>
      <c r="BU531" s="337"/>
      <c r="BV531" s="337"/>
      <c r="BW531" s="337"/>
      <c r="BX531" s="337"/>
      <c r="BY531" s="338"/>
      <c r="BZ531" s="338"/>
      <c r="CA531" s="338"/>
      <c r="CB531" s="348"/>
      <c r="CC531" s="339"/>
      <c r="CD531" s="339"/>
      <c r="CE531" s="339"/>
      <c r="CF531" s="339"/>
      <c r="CG531" s="339"/>
      <c r="CH531" s="347"/>
      <c r="CI531" s="340"/>
      <c r="CJ531" s="340"/>
      <c r="CK531" s="340"/>
      <c r="CL531" s="340"/>
      <c r="CM531" s="340"/>
      <c r="CN531" s="340"/>
      <c r="CO531" s="340"/>
      <c r="CP531" s="340"/>
      <c r="CQ531" s="52" t="s">
        <v>1035</v>
      </c>
      <c r="CR531" s="9" t="s">
        <v>1032</v>
      </c>
      <c r="CS531" s="9" t="s">
        <v>1030</v>
      </c>
      <c r="CT531" s="22"/>
      <c r="CU531" s="54"/>
      <c r="CV531" s="68"/>
      <c r="CW531" s="68"/>
      <c r="CX531" s="68"/>
      <c r="CY531" s="68"/>
      <c r="CZ531" s="68"/>
      <c r="DA531" s="68"/>
      <c r="DB531" s="68"/>
      <c r="DC531" s="56"/>
      <c r="DD531" s="13"/>
      <c r="DE531" s="13"/>
      <c r="DF531" s="13"/>
      <c r="DG531" s="13"/>
      <c r="DH531" s="47"/>
      <c r="DI531" s="60"/>
      <c r="DJ531" s="64"/>
      <c r="DK531" s="301"/>
      <c r="DL531" s="301"/>
      <c r="DM531" s="302"/>
      <c r="DN531" s="67" t="s">
        <v>187</v>
      </c>
      <c r="DO531" s="15" t="s">
        <v>188</v>
      </c>
      <c r="DP531" s="15" t="s">
        <v>934</v>
      </c>
      <c r="DQ531" s="15" t="s">
        <v>3753</v>
      </c>
      <c r="DR531" s="2"/>
    </row>
    <row r="532" spans="2:122">
      <c r="B532" s="299">
        <v>5318</v>
      </c>
      <c r="C532" s="9" t="s">
        <v>1007</v>
      </c>
      <c r="D532" s="9" t="s">
        <v>1029</v>
      </c>
      <c r="E532" s="8">
        <v>1990</v>
      </c>
      <c r="F532" s="9" t="s">
        <v>3637</v>
      </c>
      <c r="G532" s="22" t="s">
        <v>2653</v>
      </c>
      <c r="H532" s="304"/>
      <c r="I532" s="305"/>
      <c r="J532" s="68"/>
      <c r="K532" s="69"/>
      <c r="L532" s="37" t="s">
        <v>3607</v>
      </c>
      <c r="M532" s="138">
        <v>2</v>
      </c>
      <c r="N532" s="10"/>
      <c r="O532" s="207">
        <v>210.2</v>
      </c>
      <c r="P532" s="207">
        <v>79</v>
      </c>
      <c r="Q532" s="207">
        <v>69.900000000000006</v>
      </c>
      <c r="R532" s="207">
        <v>133</v>
      </c>
      <c r="S532" s="207"/>
      <c r="T532" s="207"/>
      <c r="U532" s="207"/>
      <c r="V532" s="207"/>
      <c r="W532" s="207"/>
      <c r="X532" s="207"/>
      <c r="Y532" s="116"/>
      <c r="Z532" s="207"/>
      <c r="AA532" s="207"/>
      <c r="AB532" s="207"/>
      <c r="AC532" s="10"/>
      <c r="AD532" s="10"/>
      <c r="AE532" s="10"/>
      <c r="AF532" s="27">
        <v>7500</v>
      </c>
      <c r="AG532" s="39" t="s">
        <v>241</v>
      </c>
      <c r="AH532" s="205">
        <v>4.9000000000000004</v>
      </c>
      <c r="AI532" s="11">
        <v>145</v>
      </c>
      <c r="AJ532" s="11">
        <v>3400</v>
      </c>
      <c r="AK532" s="11">
        <v>265</v>
      </c>
      <c r="AL532" s="11">
        <v>2000</v>
      </c>
      <c r="AM532" s="11"/>
      <c r="AN532" s="11"/>
      <c r="AO532" s="11"/>
      <c r="AP532" s="14" t="s">
        <v>146</v>
      </c>
      <c r="AQ532" s="49"/>
      <c r="AR532" s="40" t="s">
        <v>92</v>
      </c>
      <c r="AS532" s="301" t="s">
        <v>93</v>
      </c>
      <c r="AT532" s="12">
        <v>18.2</v>
      </c>
      <c r="AU532" s="12">
        <v>16</v>
      </c>
      <c r="AV532" s="12" t="s">
        <v>3936</v>
      </c>
      <c r="AW532" s="30" t="s">
        <v>3990</v>
      </c>
      <c r="AX532" s="12"/>
      <c r="AY532" s="12"/>
      <c r="AZ532" s="12"/>
      <c r="BA532" s="12"/>
      <c r="BB532" s="12"/>
      <c r="BC532" s="12"/>
      <c r="BD532" s="209">
        <v>40.299999999999997</v>
      </c>
      <c r="BE532" s="210">
        <v>61.2</v>
      </c>
      <c r="BF532" s="210">
        <v>41.1</v>
      </c>
      <c r="BG532" s="210">
        <v>65.3</v>
      </c>
      <c r="BH532" s="210"/>
      <c r="BI532" s="210"/>
      <c r="BJ532" s="210"/>
      <c r="BK532" s="211"/>
      <c r="BL532" s="36"/>
      <c r="BM532" s="8"/>
      <c r="BN532" s="8"/>
      <c r="BO532" s="8"/>
      <c r="BP532" s="334" t="s">
        <v>3245</v>
      </c>
      <c r="BQ532" s="300" t="s">
        <v>2538</v>
      </c>
      <c r="BR532" s="300" t="s">
        <v>2459</v>
      </c>
      <c r="BS532" s="300"/>
      <c r="BT532" s="349"/>
      <c r="BU532" s="337"/>
      <c r="BV532" s="337"/>
      <c r="BW532" s="337"/>
      <c r="BX532" s="337"/>
      <c r="BY532" s="338"/>
      <c r="BZ532" s="338"/>
      <c r="CA532" s="338"/>
      <c r="CB532" s="348"/>
      <c r="CC532" s="339"/>
      <c r="CD532" s="339"/>
      <c r="CE532" s="339"/>
      <c r="CF532" s="339"/>
      <c r="CG532" s="339"/>
      <c r="CH532" s="347"/>
      <c r="CI532" s="340"/>
      <c r="CJ532" s="340"/>
      <c r="CK532" s="340"/>
      <c r="CL532" s="340"/>
      <c r="CM532" s="340"/>
      <c r="CN532" s="340"/>
      <c r="CO532" s="340"/>
      <c r="CP532" s="340"/>
      <c r="CQ532" s="52" t="s">
        <v>1036</v>
      </c>
      <c r="CR532" s="9" t="s">
        <v>1031</v>
      </c>
      <c r="CS532" s="9" t="s">
        <v>1030</v>
      </c>
      <c r="CT532" s="22"/>
      <c r="CU532" s="54"/>
      <c r="CV532" s="68"/>
      <c r="CW532" s="68"/>
      <c r="CX532" s="68"/>
      <c r="CY532" s="68"/>
      <c r="CZ532" s="68"/>
      <c r="DA532" s="68"/>
      <c r="DB532" s="68"/>
      <c r="DC532" s="56"/>
      <c r="DD532" s="13"/>
      <c r="DE532" s="13"/>
      <c r="DF532" s="13"/>
      <c r="DG532" s="13"/>
      <c r="DH532" s="47"/>
      <c r="DI532" s="60"/>
      <c r="DJ532" s="64"/>
      <c r="DK532" s="301"/>
      <c r="DL532" s="301"/>
      <c r="DM532" s="302"/>
      <c r="DN532" s="67" t="s">
        <v>187</v>
      </c>
      <c r="DO532" s="15" t="s">
        <v>188</v>
      </c>
      <c r="DP532" s="15" t="s">
        <v>934</v>
      </c>
      <c r="DQ532" s="15" t="s">
        <v>3753</v>
      </c>
      <c r="DR532" s="2"/>
    </row>
    <row r="533" spans="2:122">
      <c r="B533" s="299">
        <v>5319</v>
      </c>
      <c r="C533" s="9" t="s">
        <v>1007</v>
      </c>
      <c r="D533" s="9" t="s">
        <v>1029</v>
      </c>
      <c r="E533" s="8">
        <v>1990</v>
      </c>
      <c r="F533" s="9" t="s">
        <v>3637</v>
      </c>
      <c r="G533" s="22" t="s">
        <v>2654</v>
      </c>
      <c r="H533" s="304"/>
      <c r="I533" s="305"/>
      <c r="J533" s="68"/>
      <c r="K533" s="69"/>
      <c r="L533" s="37" t="s">
        <v>3607</v>
      </c>
      <c r="M533" s="138">
        <v>2</v>
      </c>
      <c r="N533" s="10"/>
      <c r="O533" s="207">
        <v>194.1</v>
      </c>
      <c r="P533" s="207">
        <v>79</v>
      </c>
      <c r="Q533" s="207">
        <v>69.8</v>
      </c>
      <c r="R533" s="207">
        <v>116.8</v>
      </c>
      <c r="S533" s="207"/>
      <c r="T533" s="207"/>
      <c r="U533" s="207"/>
      <c r="V533" s="207"/>
      <c r="W533" s="207"/>
      <c r="X533" s="207"/>
      <c r="Y533" s="116"/>
      <c r="Z533" s="207"/>
      <c r="AA533" s="207"/>
      <c r="AB533" s="207"/>
      <c r="AC533" s="10"/>
      <c r="AD533" s="10"/>
      <c r="AE533" s="10"/>
      <c r="AF533" s="27">
        <v>7500</v>
      </c>
      <c r="AG533" s="39" t="s">
        <v>241</v>
      </c>
      <c r="AH533" s="205">
        <v>4.9000000000000004</v>
      </c>
      <c r="AI533" s="11">
        <v>145</v>
      </c>
      <c r="AJ533" s="11">
        <v>3400</v>
      </c>
      <c r="AK533" s="11">
        <v>265</v>
      </c>
      <c r="AL533" s="11">
        <v>2000</v>
      </c>
      <c r="AM533" s="11"/>
      <c r="AN533" s="11"/>
      <c r="AO533" s="11"/>
      <c r="AP533" s="14" t="s">
        <v>146</v>
      </c>
      <c r="AQ533" s="49"/>
      <c r="AR533" s="40" t="s">
        <v>92</v>
      </c>
      <c r="AS533" s="301" t="s">
        <v>93</v>
      </c>
      <c r="AT533" s="12">
        <v>18.2</v>
      </c>
      <c r="AU533" s="12">
        <v>16</v>
      </c>
      <c r="AV533" s="12" t="s">
        <v>3936</v>
      </c>
      <c r="AW533" s="30" t="s">
        <v>3990</v>
      </c>
      <c r="AX533" s="12"/>
      <c r="AY533" s="12"/>
      <c r="AZ533" s="12"/>
      <c r="BA533" s="12"/>
      <c r="BB533" s="12"/>
      <c r="BC533" s="12"/>
      <c r="BD533" s="209">
        <v>40.299999999999997</v>
      </c>
      <c r="BE533" s="210">
        <v>61.2</v>
      </c>
      <c r="BF533" s="210">
        <v>41.1</v>
      </c>
      <c r="BG533" s="210">
        <v>65.3</v>
      </c>
      <c r="BH533" s="210"/>
      <c r="BI533" s="210"/>
      <c r="BJ533" s="210"/>
      <c r="BK533" s="211"/>
      <c r="BL533" s="36"/>
      <c r="BM533" s="8"/>
      <c r="BN533" s="8"/>
      <c r="BO533" s="8"/>
      <c r="BP533" s="334" t="s">
        <v>3246</v>
      </c>
      <c r="BQ533" s="300" t="s">
        <v>2538</v>
      </c>
      <c r="BR533" s="300" t="s">
        <v>2459</v>
      </c>
      <c r="BS533" s="300"/>
      <c r="BT533" s="349"/>
      <c r="BU533" s="337"/>
      <c r="BV533" s="337"/>
      <c r="BW533" s="337"/>
      <c r="BX533" s="337"/>
      <c r="BY533" s="338"/>
      <c r="BZ533" s="338"/>
      <c r="CA533" s="338"/>
      <c r="CB533" s="348"/>
      <c r="CC533" s="339"/>
      <c r="CD533" s="339"/>
      <c r="CE533" s="339"/>
      <c r="CF533" s="339"/>
      <c r="CG533" s="339"/>
      <c r="CH533" s="347"/>
      <c r="CI533" s="340"/>
      <c r="CJ533" s="340"/>
      <c r="CK533" s="340"/>
      <c r="CL533" s="340"/>
      <c r="CM533" s="340"/>
      <c r="CN533" s="340"/>
      <c r="CO533" s="340"/>
      <c r="CP533" s="340"/>
      <c r="CQ533" s="52" t="s">
        <v>1036</v>
      </c>
      <c r="CR533" s="9" t="s">
        <v>1031</v>
      </c>
      <c r="CS533" s="9" t="s">
        <v>1030</v>
      </c>
      <c r="CT533" s="22"/>
      <c r="CU533" s="54"/>
      <c r="CV533" s="68"/>
      <c r="CW533" s="68"/>
      <c r="CX533" s="68"/>
      <c r="CY533" s="68"/>
      <c r="CZ533" s="68"/>
      <c r="DA533" s="68"/>
      <c r="DB533" s="68"/>
      <c r="DC533" s="56"/>
      <c r="DD533" s="13"/>
      <c r="DE533" s="13"/>
      <c r="DF533" s="13"/>
      <c r="DG533" s="13"/>
      <c r="DH533" s="47"/>
      <c r="DI533" s="60"/>
      <c r="DJ533" s="64"/>
      <c r="DK533" s="301"/>
      <c r="DL533" s="301"/>
      <c r="DM533" s="302"/>
      <c r="DN533" s="67" t="s">
        <v>187</v>
      </c>
      <c r="DO533" s="15" t="s">
        <v>188</v>
      </c>
      <c r="DP533" s="15" t="s">
        <v>934</v>
      </c>
      <c r="DQ533" s="15" t="s">
        <v>3753</v>
      </c>
      <c r="DR533" s="2"/>
    </row>
    <row r="534" spans="2:122">
      <c r="B534" s="299">
        <v>5324</v>
      </c>
      <c r="C534" s="9" t="s">
        <v>1007</v>
      </c>
      <c r="D534" s="9" t="s">
        <v>1029</v>
      </c>
      <c r="E534" s="8">
        <v>1990</v>
      </c>
      <c r="F534" s="9" t="s">
        <v>3637</v>
      </c>
      <c r="G534" s="22" t="s">
        <v>2655</v>
      </c>
      <c r="H534" s="304"/>
      <c r="I534" s="305"/>
      <c r="J534" s="68"/>
      <c r="K534" s="69"/>
      <c r="L534" s="37" t="s">
        <v>3607</v>
      </c>
      <c r="M534" s="138">
        <v>2</v>
      </c>
      <c r="N534" s="10"/>
      <c r="O534" s="207">
        <v>210.2</v>
      </c>
      <c r="P534" s="207">
        <v>79</v>
      </c>
      <c r="Q534" s="207">
        <v>73.2</v>
      </c>
      <c r="R534" s="207">
        <v>133</v>
      </c>
      <c r="S534" s="207"/>
      <c r="T534" s="207"/>
      <c r="U534" s="207"/>
      <c r="V534" s="207"/>
      <c r="W534" s="207"/>
      <c r="X534" s="207"/>
      <c r="Y534" s="116"/>
      <c r="Z534" s="207"/>
      <c r="AA534" s="207"/>
      <c r="AB534" s="207"/>
      <c r="AC534" s="10"/>
      <c r="AD534" s="10"/>
      <c r="AE534" s="10"/>
      <c r="AF534" s="27">
        <v>7500</v>
      </c>
      <c r="AG534" s="39" t="s">
        <v>241</v>
      </c>
      <c r="AH534" s="205">
        <v>4.9000000000000004</v>
      </c>
      <c r="AI534" s="11">
        <v>145</v>
      </c>
      <c r="AJ534" s="11">
        <v>3400</v>
      </c>
      <c r="AK534" s="11">
        <v>265</v>
      </c>
      <c r="AL534" s="11">
        <v>2000</v>
      </c>
      <c r="AM534" s="11"/>
      <c r="AN534" s="11"/>
      <c r="AO534" s="11"/>
      <c r="AP534" s="14" t="s">
        <v>133</v>
      </c>
      <c r="AQ534" s="49"/>
      <c r="AR534" s="40" t="s">
        <v>92</v>
      </c>
      <c r="AS534" s="301" t="s">
        <v>93</v>
      </c>
      <c r="AT534" s="12">
        <v>18.2</v>
      </c>
      <c r="AU534" s="12">
        <v>15</v>
      </c>
      <c r="AV534" s="12" t="s">
        <v>3935</v>
      </c>
      <c r="AW534" s="30" t="s">
        <v>3989</v>
      </c>
      <c r="AX534" s="12"/>
      <c r="AY534" s="12"/>
      <c r="AZ534" s="12"/>
      <c r="BA534" s="12"/>
      <c r="BB534" s="12"/>
      <c r="BC534" s="12"/>
      <c r="BD534" s="209">
        <v>40.299999999999997</v>
      </c>
      <c r="BE534" s="210">
        <v>61.2</v>
      </c>
      <c r="BF534" s="210">
        <v>41.1</v>
      </c>
      <c r="BG534" s="210">
        <v>65.3</v>
      </c>
      <c r="BH534" s="210"/>
      <c r="BI534" s="210"/>
      <c r="BJ534" s="210"/>
      <c r="BK534" s="211"/>
      <c r="BL534" s="36"/>
      <c r="BM534" s="8"/>
      <c r="BN534" s="8"/>
      <c r="BO534" s="8"/>
      <c r="BP534" s="334" t="s">
        <v>3247</v>
      </c>
      <c r="BQ534" s="300" t="s">
        <v>2538</v>
      </c>
      <c r="BR534" s="300" t="s">
        <v>2459</v>
      </c>
      <c r="BS534" s="300"/>
      <c r="BT534" s="349"/>
      <c r="BU534" s="337"/>
      <c r="BV534" s="337"/>
      <c r="BW534" s="337"/>
      <c r="BX534" s="337"/>
      <c r="BY534" s="338"/>
      <c r="BZ534" s="338"/>
      <c r="CA534" s="338"/>
      <c r="CB534" s="348"/>
      <c r="CC534" s="339"/>
      <c r="CD534" s="339"/>
      <c r="CE534" s="339"/>
      <c r="CF534" s="339"/>
      <c r="CG534" s="339"/>
      <c r="CH534" s="347"/>
      <c r="CI534" s="340"/>
      <c r="CJ534" s="340"/>
      <c r="CK534" s="340"/>
      <c r="CL534" s="340"/>
      <c r="CM534" s="340"/>
      <c r="CN534" s="340"/>
      <c r="CO534" s="340"/>
      <c r="CP534" s="340"/>
      <c r="CQ534" s="52" t="s">
        <v>1036</v>
      </c>
      <c r="CR534" s="9" t="s">
        <v>1032</v>
      </c>
      <c r="CS534" s="9" t="s">
        <v>1030</v>
      </c>
      <c r="CT534" s="22"/>
      <c r="CU534" s="54"/>
      <c r="CV534" s="68"/>
      <c r="CW534" s="68"/>
      <c r="CX534" s="68"/>
      <c r="CY534" s="68"/>
      <c r="CZ534" s="68"/>
      <c r="DA534" s="68"/>
      <c r="DB534" s="68"/>
      <c r="DC534" s="56"/>
      <c r="DD534" s="13"/>
      <c r="DE534" s="13"/>
      <c r="DF534" s="13"/>
      <c r="DG534" s="13"/>
      <c r="DH534" s="47"/>
      <c r="DI534" s="60"/>
      <c r="DJ534" s="64"/>
      <c r="DK534" s="301"/>
      <c r="DL534" s="301"/>
      <c r="DM534" s="302"/>
      <c r="DN534" s="67" t="s">
        <v>187</v>
      </c>
      <c r="DO534" s="15" t="s">
        <v>188</v>
      </c>
      <c r="DP534" s="15" t="s">
        <v>934</v>
      </c>
      <c r="DQ534" s="15" t="s">
        <v>3753</v>
      </c>
      <c r="DR534" s="2"/>
    </row>
    <row r="535" spans="2:122" ht="13.5" thickBot="1">
      <c r="B535" s="299">
        <v>5326</v>
      </c>
      <c r="C535" s="9" t="s">
        <v>1007</v>
      </c>
      <c r="D535" s="9" t="s">
        <v>1029</v>
      </c>
      <c r="E535" s="8">
        <v>1990</v>
      </c>
      <c r="F535" s="9" t="s">
        <v>3637</v>
      </c>
      <c r="G535" s="22" t="s">
        <v>2656</v>
      </c>
      <c r="H535" s="304"/>
      <c r="I535" s="305"/>
      <c r="J535" s="68"/>
      <c r="K535" s="69"/>
      <c r="L535" s="37" t="s">
        <v>3607</v>
      </c>
      <c r="M535" s="138">
        <v>2</v>
      </c>
      <c r="N535" s="10"/>
      <c r="O535" s="207">
        <v>194.1</v>
      </c>
      <c r="P535" s="207">
        <v>79</v>
      </c>
      <c r="Q535" s="207">
        <v>73.8</v>
      </c>
      <c r="R535" s="207">
        <v>116.8</v>
      </c>
      <c r="S535" s="207"/>
      <c r="T535" s="207"/>
      <c r="U535" s="207"/>
      <c r="V535" s="207"/>
      <c r="W535" s="207"/>
      <c r="X535" s="207"/>
      <c r="Y535" s="116"/>
      <c r="Z535" s="207"/>
      <c r="AA535" s="207"/>
      <c r="AB535" s="207"/>
      <c r="AC535" s="10"/>
      <c r="AD535" s="10"/>
      <c r="AE535" s="10"/>
      <c r="AF535" s="27">
        <v>7500</v>
      </c>
      <c r="AG535" s="39" t="s">
        <v>241</v>
      </c>
      <c r="AH535" s="205">
        <v>4.9000000000000004</v>
      </c>
      <c r="AI535" s="11">
        <v>145</v>
      </c>
      <c r="AJ535" s="11">
        <v>3400</v>
      </c>
      <c r="AK535" s="11">
        <v>265</v>
      </c>
      <c r="AL535" s="11">
        <v>2000</v>
      </c>
      <c r="AM535" s="11"/>
      <c r="AN535" s="11"/>
      <c r="AO535" s="11"/>
      <c r="AP535" s="14" t="s">
        <v>133</v>
      </c>
      <c r="AQ535" s="49"/>
      <c r="AR535" s="40" t="s">
        <v>92</v>
      </c>
      <c r="AS535" s="301" t="s">
        <v>93</v>
      </c>
      <c r="AT535" s="12">
        <v>18.2</v>
      </c>
      <c r="AU535" s="12">
        <v>15</v>
      </c>
      <c r="AV535" s="12" t="s">
        <v>3935</v>
      </c>
      <c r="AW535" s="30" t="s">
        <v>3989</v>
      </c>
      <c r="AX535" s="12"/>
      <c r="AY535" s="12"/>
      <c r="AZ535" s="12"/>
      <c r="BA535" s="12"/>
      <c r="BB535" s="12"/>
      <c r="BC535" s="12"/>
      <c r="BD535" s="209">
        <v>40.299999999999997</v>
      </c>
      <c r="BE535" s="210">
        <v>61.2</v>
      </c>
      <c r="BF535" s="210">
        <v>41.1</v>
      </c>
      <c r="BG535" s="210">
        <v>65.3</v>
      </c>
      <c r="BH535" s="210"/>
      <c r="BI535" s="210"/>
      <c r="BJ535" s="210"/>
      <c r="BK535" s="211"/>
      <c r="BL535" s="36"/>
      <c r="BM535" s="8"/>
      <c r="BN535" s="8"/>
      <c r="BO535" s="8"/>
      <c r="BP535" s="334" t="s">
        <v>3248</v>
      </c>
      <c r="BQ535" s="300" t="s">
        <v>2538</v>
      </c>
      <c r="BR535" s="300" t="s">
        <v>2459</v>
      </c>
      <c r="BS535" s="300"/>
      <c r="BT535" s="349"/>
      <c r="BU535" s="337"/>
      <c r="BV535" s="337"/>
      <c r="BW535" s="337"/>
      <c r="BX535" s="337"/>
      <c r="BY535" s="338"/>
      <c r="BZ535" s="338"/>
      <c r="CA535" s="338"/>
      <c r="CB535" s="348"/>
      <c r="CC535" s="339"/>
      <c r="CD535" s="339"/>
      <c r="CE535" s="339"/>
      <c r="CF535" s="339"/>
      <c r="CG535" s="339"/>
      <c r="CH535" s="347"/>
      <c r="CI535" s="340"/>
      <c r="CJ535" s="340"/>
      <c r="CK535" s="340"/>
      <c r="CL535" s="340"/>
      <c r="CM535" s="340"/>
      <c r="CN535" s="340"/>
      <c r="CO535" s="340"/>
      <c r="CP535" s="340"/>
      <c r="CQ535" s="52" t="s">
        <v>1036</v>
      </c>
      <c r="CR535" s="9" t="s">
        <v>1032</v>
      </c>
      <c r="CS535" s="9" t="s">
        <v>1030</v>
      </c>
      <c r="CT535" s="22"/>
      <c r="CU535" s="54"/>
      <c r="CV535" s="68"/>
      <c r="CW535" s="68"/>
      <c r="CX535" s="68"/>
      <c r="CY535" s="68"/>
      <c r="CZ535" s="68"/>
      <c r="DA535" s="68"/>
      <c r="DB535" s="68"/>
      <c r="DC535" s="56"/>
      <c r="DD535" s="13"/>
      <c r="DE535" s="13"/>
      <c r="DF535" s="13"/>
      <c r="DG535" s="13"/>
      <c r="DH535" s="47"/>
      <c r="DI535" s="60"/>
      <c r="DJ535" s="64"/>
      <c r="DK535" s="301"/>
      <c r="DL535" s="301"/>
      <c r="DM535" s="302"/>
      <c r="DN535" s="67" t="s">
        <v>187</v>
      </c>
      <c r="DO535" s="15" t="s">
        <v>188</v>
      </c>
      <c r="DP535" s="15" t="s">
        <v>934</v>
      </c>
      <c r="DQ535" s="15" t="s">
        <v>3753</v>
      </c>
      <c r="DR535" s="2"/>
    </row>
    <row r="536" spans="2:122">
      <c r="B536" s="426">
        <v>401936173</v>
      </c>
      <c r="C536" s="427" t="s">
        <v>1007</v>
      </c>
      <c r="D536" s="427" t="s">
        <v>3735</v>
      </c>
      <c r="E536" s="428">
        <v>2023</v>
      </c>
      <c r="F536" s="427" t="s">
        <v>3709</v>
      </c>
      <c r="G536" s="429" t="s">
        <v>3739</v>
      </c>
      <c r="H536" s="430">
        <v>46974</v>
      </c>
      <c r="I536" s="431">
        <v>46974</v>
      </c>
      <c r="J536" s="354" t="s">
        <v>4023</v>
      </c>
      <c r="K536" s="432" t="s">
        <v>3749</v>
      </c>
      <c r="L536" s="433" t="s">
        <v>3608</v>
      </c>
      <c r="M536" s="434">
        <v>4</v>
      </c>
      <c r="N536" s="435">
        <v>5</v>
      </c>
      <c r="O536" s="436">
        <v>232.7</v>
      </c>
      <c r="P536" s="436">
        <v>80</v>
      </c>
      <c r="Q536" s="436">
        <v>78.3</v>
      </c>
      <c r="R536" s="436">
        <v>145.5</v>
      </c>
      <c r="S536" s="436"/>
      <c r="T536" s="436"/>
      <c r="U536" s="436">
        <v>8.4</v>
      </c>
      <c r="V536" s="436">
        <v>24.4</v>
      </c>
      <c r="W536" s="436">
        <v>23.6</v>
      </c>
      <c r="X536" s="436"/>
      <c r="Y536" s="437"/>
      <c r="Z536" s="436"/>
      <c r="AA536" s="436">
        <v>14.1</v>
      </c>
      <c r="AB536" s="436"/>
      <c r="AC536" s="435"/>
      <c r="AD536" s="435">
        <v>8250</v>
      </c>
      <c r="AE536" s="435">
        <v>2000</v>
      </c>
      <c r="AF536" s="438">
        <v>7700</v>
      </c>
      <c r="AG536" s="439"/>
      <c r="AH536" s="440"/>
      <c r="AI536" s="441">
        <v>426</v>
      </c>
      <c r="AJ536" s="441"/>
      <c r="AK536" s="441">
        <v>775</v>
      </c>
      <c r="AL536" s="441"/>
      <c r="AM536" s="441"/>
      <c r="AN536" s="441"/>
      <c r="AO536" s="441"/>
      <c r="AP536" s="442" t="s">
        <v>133</v>
      </c>
      <c r="AQ536" s="48" t="s">
        <v>228</v>
      </c>
      <c r="AR536" s="443" t="s">
        <v>229</v>
      </c>
      <c r="AS536" s="444" t="s">
        <v>229</v>
      </c>
      <c r="AT536" s="445"/>
      <c r="AU536" s="445"/>
      <c r="AV536" s="445"/>
      <c r="AW536" s="446"/>
      <c r="AX536" s="445">
        <v>68</v>
      </c>
      <c r="AY536" s="445" t="s">
        <v>3993</v>
      </c>
      <c r="AZ536" s="445" t="s">
        <v>3994</v>
      </c>
      <c r="BA536" s="445">
        <v>49</v>
      </c>
      <c r="BB536" s="445">
        <v>11.9</v>
      </c>
      <c r="BC536" s="445">
        <v>98</v>
      </c>
      <c r="BD536" s="447">
        <v>40.799999999999997</v>
      </c>
      <c r="BE536" s="448">
        <v>62.5</v>
      </c>
      <c r="BF536" s="448">
        <v>43.9</v>
      </c>
      <c r="BG536" s="448">
        <v>66.7</v>
      </c>
      <c r="BH536" s="448">
        <v>40.4</v>
      </c>
      <c r="BI536" s="448">
        <v>62.6</v>
      </c>
      <c r="BJ536" s="448">
        <v>43.6</v>
      </c>
      <c r="BK536" s="449">
        <v>66</v>
      </c>
      <c r="BL536" s="450" t="s">
        <v>264</v>
      </c>
      <c r="BM536" s="428" t="s">
        <v>940</v>
      </c>
      <c r="BN536" s="428" t="s">
        <v>940</v>
      </c>
      <c r="BO536" s="428" t="s">
        <v>2772</v>
      </c>
      <c r="BP536" s="451" t="s">
        <v>4100</v>
      </c>
      <c r="BQ536" s="452" t="s">
        <v>4015</v>
      </c>
      <c r="BR536" s="452" t="s">
        <v>4017</v>
      </c>
      <c r="BS536" s="452"/>
      <c r="BT536" s="453"/>
      <c r="BU536" s="454"/>
      <c r="BV536" s="454"/>
      <c r="BW536" s="454"/>
      <c r="BX536" s="454"/>
      <c r="BY536" s="455"/>
      <c r="BZ536" s="455"/>
      <c r="CA536" s="455"/>
      <c r="CB536" s="456"/>
      <c r="CC536" s="457"/>
      <c r="CD536" s="457"/>
      <c r="CE536" s="457"/>
      <c r="CF536" s="457"/>
      <c r="CG536" s="457"/>
      <c r="CH536" s="458"/>
      <c r="CI536" s="459"/>
      <c r="CJ536" s="459"/>
      <c r="CK536" s="459"/>
      <c r="CL536" s="459"/>
      <c r="CM536" s="459"/>
      <c r="CN536" s="459"/>
      <c r="CO536" s="459"/>
      <c r="CP536" s="459"/>
      <c r="CQ536" s="460"/>
      <c r="CR536" s="427"/>
      <c r="CS536" s="427"/>
      <c r="CT536" s="429"/>
      <c r="CU536" s="355"/>
      <c r="CV536" s="354"/>
      <c r="CW536" s="354"/>
      <c r="CX536" s="354"/>
      <c r="CY536" s="354"/>
      <c r="CZ536" s="354"/>
      <c r="DA536" s="354"/>
      <c r="DB536" s="354"/>
      <c r="DC536" s="55"/>
      <c r="DD536" s="18"/>
      <c r="DE536" s="18"/>
      <c r="DF536" s="18"/>
      <c r="DG536" s="18"/>
      <c r="DH536" s="461"/>
      <c r="DI536" s="59"/>
      <c r="DJ536" s="63"/>
      <c r="DK536" s="444"/>
      <c r="DL536" s="444"/>
      <c r="DM536" s="462"/>
      <c r="DN536" s="463" t="s">
        <v>187</v>
      </c>
      <c r="DO536" s="464" t="s">
        <v>188</v>
      </c>
      <c r="DP536" s="464" t="s">
        <v>934</v>
      </c>
      <c r="DQ536" s="464" t="s">
        <v>3757</v>
      </c>
      <c r="DR536" s="2"/>
    </row>
    <row r="537" spans="2:122">
      <c r="B537" s="299">
        <v>401954472</v>
      </c>
      <c r="C537" s="9" t="s">
        <v>1007</v>
      </c>
      <c r="D537" s="9" t="s">
        <v>3735</v>
      </c>
      <c r="E537" s="8">
        <v>2023</v>
      </c>
      <c r="F537" s="9" t="s">
        <v>3670</v>
      </c>
      <c r="G537" s="22" t="s">
        <v>3736</v>
      </c>
      <c r="H537" s="304">
        <v>96874</v>
      </c>
      <c r="I537" s="305">
        <v>96874</v>
      </c>
      <c r="J537" s="68" t="s">
        <v>4024</v>
      </c>
      <c r="K537" s="69" t="s">
        <v>3745</v>
      </c>
      <c r="L537" s="37" t="s">
        <v>3608</v>
      </c>
      <c r="M537" s="138">
        <v>4</v>
      </c>
      <c r="N537" s="10">
        <v>5</v>
      </c>
      <c r="O537" s="207">
        <v>232.7</v>
      </c>
      <c r="P537" s="207">
        <v>80</v>
      </c>
      <c r="Q537" s="207">
        <v>78.3</v>
      </c>
      <c r="R537" s="207">
        <v>145.5</v>
      </c>
      <c r="S537" s="207"/>
      <c r="T537" s="207"/>
      <c r="U537" s="207">
        <v>8.4</v>
      </c>
      <c r="V537" s="207">
        <v>24.4</v>
      </c>
      <c r="W537" s="207">
        <v>23.6</v>
      </c>
      <c r="X537" s="207"/>
      <c r="Y537" s="116"/>
      <c r="Z537" s="207"/>
      <c r="AA537" s="207">
        <v>14.1</v>
      </c>
      <c r="AB537" s="207"/>
      <c r="AC537" s="10"/>
      <c r="AD537" s="10">
        <v>8550</v>
      </c>
      <c r="AE537" s="10">
        <v>1800</v>
      </c>
      <c r="AF537" s="27">
        <v>8500</v>
      </c>
      <c r="AG537" s="39"/>
      <c r="AH537" s="205"/>
      <c r="AI537" s="11">
        <v>563</v>
      </c>
      <c r="AJ537" s="11"/>
      <c r="AK537" s="11">
        <v>775</v>
      </c>
      <c r="AL537" s="11"/>
      <c r="AM537" s="11"/>
      <c r="AN537" s="11"/>
      <c r="AO537" s="11"/>
      <c r="AP537" s="14" t="s">
        <v>133</v>
      </c>
      <c r="AQ537" s="49" t="s">
        <v>228</v>
      </c>
      <c r="AR537" s="40" t="s">
        <v>229</v>
      </c>
      <c r="AS537" s="301" t="s">
        <v>229</v>
      </c>
      <c r="AT537" s="12"/>
      <c r="AU537" s="12"/>
      <c r="AV537" s="12"/>
      <c r="AW537" s="30"/>
      <c r="AX537" s="12">
        <v>66</v>
      </c>
      <c r="AY537" s="12" t="s">
        <v>3991</v>
      </c>
      <c r="AZ537" s="12" t="s">
        <v>3992</v>
      </c>
      <c r="BA537" s="12">
        <v>51</v>
      </c>
      <c r="BB537" s="12">
        <v>9.3000000000000007</v>
      </c>
      <c r="BC537" s="12">
        <v>131</v>
      </c>
      <c r="BD537" s="209">
        <v>40.799999999999997</v>
      </c>
      <c r="BE537" s="210">
        <v>62.5</v>
      </c>
      <c r="BF537" s="210">
        <v>43.9</v>
      </c>
      <c r="BG537" s="210">
        <v>66.7</v>
      </c>
      <c r="BH537" s="210">
        <v>40.4</v>
      </c>
      <c r="BI537" s="210">
        <v>62.6</v>
      </c>
      <c r="BJ537" s="210">
        <v>43.6</v>
      </c>
      <c r="BK537" s="211">
        <v>66</v>
      </c>
      <c r="BL537" s="36" t="s">
        <v>264</v>
      </c>
      <c r="BM537" s="8" t="s">
        <v>940</v>
      </c>
      <c r="BN537" s="8" t="s">
        <v>940</v>
      </c>
      <c r="BO537" s="8" t="s">
        <v>2772</v>
      </c>
      <c r="BP537" s="334" t="s">
        <v>4101</v>
      </c>
      <c r="BQ537" s="300" t="s">
        <v>4015</v>
      </c>
      <c r="BR537" s="300" t="s">
        <v>4017</v>
      </c>
      <c r="BS537" s="300"/>
      <c r="BT537" s="349"/>
      <c r="BU537" s="337"/>
      <c r="BV537" s="337"/>
      <c r="BW537" s="337"/>
      <c r="BX537" s="337"/>
      <c r="BY537" s="338"/>
      <c r="BZ537" s="338"/>
      <c r="CA537" s="338"/>
      <c r="CB537" s="348"/>
      <c r="CC537" s="339"/>
      <c r="CD537" s="339"/>
      <c r="CE537" s="339"/>
      <c r="CF537" s="339"/>
      <c r="CG537" s="339"/>
      <c r="CH537" s="347"/>
      <c r="CI537" s="340"/>
      <c r="CJ537" s="340"/>
      <c r="CK537" s="340"/>
      <c r="CL537" s="340"/>
      <c r="CM537" s="340"/>
      <c r="CN537" s="340"/>
      <c r="CO537" s="340"/>
      <c r="CP537" s="340"/>
      <c r="CQ537" s="52"/>
      <c r="CR537" s="9"/>
      <c r="CS537" s="9"/>
      <c r="CT537" s="22"/>
      <c r="CU537" s="54"/>
      <c r="CV537" s="68"/>
      <c r="CW537" s="68"/>
      <c r="CX537" s="68"/>
      <c r="CY537" s="68"/>
      <c r="CZ537" s="68"/>
      <c r="DA537" s="68"/>
      <c r="DB537" s="68"/>
      <c r="DC537" s="56"/>
      <c r="DD537" s="13"/>
      <c r="DE537" s="13"/>
      <c r="DF537" s="13"/>
      <c r="DG537" s="13"/>
      <c r="DH537" s="47"/>
      <c r="DI537" s="60"/>
      <c r="DJ537" s="64"/>
      <c r="DK537" s="301"/>
      <c r="DL537" s="301"/>
      <c r="DM537" s="302"/>
      <c r="DN537" s="67" t="s">
        <v>187</v>
      </c>
      <c r="DO537" s="15" t="s">
        <v>188</v>
      </c>
      <c r="DP537" s="15" t="s">
        <v>934</v>
      </c>
      <c r="DQ537" s="15" t="s">
        <v>3757</v>
      </c>
      <c r="DR537" s="2"/>
    </row>
    <row r="538" spans="2:122">
      <c r="B538" s="299">
        <v>401954474</v>
      </c>
      <c r="C538" s="9" t="s">
        <v>1007</v>
      </c>
      <c r="D538" s="9" t="s">
        <v>3735</v>
      </c>
      <c r="E538" s="8">
        <v>2023</v>
      </c>
      <c r="F538" s="9" t="s">
        <v>3648</v>
      </c>
      <c r="G538" s="22" t="s">
        <v>3738</v>
      </c>
      <c r="H538" s="304">
        <v>74474</v>
      </c>
      <c r="I538" s="305">
        <v>74474</v>
      </c>
      <c r="J538" s="68" t="s">
        <v>4024</v>
      </c>
      <c r="K538" s="69" t="s">
        <v>3748</v>
      </c>
      <c r="L538" s="37" t="s">
        <v>3608</v>
      </c>
      <c r="M538" s="138">
        <v>4</v>
      </c>
      <c r="N538" s="10">
        <v>5</v>
      </c>
      <c r="O538" s="207">
        <v>232.7</v>
      </c>
      <c r="P538" s="207">
        <v>80</v>
      </c>
      <c r="Q538" s="207">
        <v>78.3</v>
      </c>
      <c r="R538" s="207">
        <v>145.5</v>
      </c>
      <c r="S538" s="207"/>
      <c r="T538" s="207"/>
      <c r="U538" s="207">
        <v>8.4</v>
      </c>
      <c r="V538" s="207">
        <v>24.4</v>
      </c>
      <c r="W538" s="207">
        <v>23.6</v>
      </c>
      <c r="X538" s="207"/>
      <c r="Y538" s="116"/>
      <c r="Z538" s="207"/>
      <c r="AA538" s="207">
        <v>14.1</v>
      </c>
      <c r="AB538" s="207"/>
      <c r="AC538" s="10"/>
      <c r="AD538" s="10">
        <v>8250</v>
      </c>
      <c r="AE538" s="10">
        <v>2000</v>
      </c>
      <c r="AF538" s="27">
        <v>10000</v>
      </c>
      <c r="AG538" s="39"/>
      <c r="AH538" s="205"/>
      <c r="AI538" s="11">
        <v>426</v>
      </c>
      <c r="AJ538" s="11"/>
      <c r="AK538" s="11">
        <v>775</v>
      </c>
      <c r="AL538" s="11"/>
      <c r="AM538" s="11"/>
      <c r="AN538" s="11"/>
      <c r="AO538" s="11"/>
      <c r="AP538" s="14" t="s">
        <v>133</v>
      </c>
      <c r="AQ538" s="49" t="s">
        <v>228</v>
      </c>
      <c r="AR538" s="40" t="s">
        <v>229</v>
      </c>
      <c r="AS538" s="301" t="s">
        <v>229</v>
      </c>
      <c r="AT538" s="12"/>
      <c r="AU538" s="12"/>
      <c r="AV538" s="12"/>
      <c r="AW538" s="30"/>
      <c r="AX538" s="12">
        <v>68</v>
      </c>
      <c r="AY538" s="12" t="s">
        <v>3993</v>
      </c>
      <c r="AZ538" s="12" t="s">
        <v>3994</v>
      </c>
      <c r="BA538" s="12">
        <v>49</v>
      </c>
      <c r="BB538" s="12">
        <v>11.9</v>
      </c>
      <c r="BC538" s="12">
        <v>98</v>
      </c>
      <c r="BD538" s="209">
        <v>40.799999999999997</v>
      </c>
      <c r="BE538" s="210">
        <v>62.5</v>
      </c>
      <c r="BF538" s="210">
        <v>43.9</v>
      </c>
      <c r="BG538" s="210">
        <v>66.7</v>
      </c>
      <c r="BH538" s="210">
        <v>40.4</v>
      </c>
      <c r="BI538" s="210">
        <v>62.6</v>
      </c>
      <c r="BJ538" s="210">
        <v>43.6</v>
      </c>
      <c r="BK538" s="211">
        <v>66</v>
      </c>
      <c r="BL538" s="36" t="s">
        <v>264</v>
      </c>
      <c r="BM538" s="8" t="s">
        <v>940</v>
      </c>
      <c r="BN538" s="8" t="s">
        <v>940</v>
      </c>
      <c r="BO538" s="8" t="s">
        <v>2772</v>
      </c>
      <c r="BP538" s="334" t="s">
        <v>4102</v>
      </c>
      <c r="BQ538" s="300" t="s">
        <v>4015</v>
      </c>
      <c r="BR538" s="300" t="s">
        <v>4017</v>
      </c>
      <c r="BS538" s="300"/>
      <c r="BT538" s="349"/>
      <c r="BU538" s="337"/>
      <c r="BV538" s="337"/>
      <c r="BW538" s="337"/>
      <c r="BX538" s="337"/>
      <c r="BY538" s="338"/>
      <c r="BZ538" s="338"/>
      <c r="CA538" s="338"/>
      <c r="CB538" s="348"/>
      <c r="CC538" s="339"/>
      <c r="CD538" s="339"/>
      <c r="CE538" s="339"/>
      <c r="CF538" s="339"/>
      <c r="CG538" s="339"/>
      <c r="CH538" s="347"/>
      <c r="CI538" s="340"/>
      <c r="CJ538" s="340"/>
      <c r="CK538" s="340"/>
      <c r="CL538" s="340"/>
      <c r="CM538" s="340"/>
      <c r="CN538" s="340"/>
      <c r="CO538" s="340"/>
      <c r="CP538" s="340"/>
      <c r="CQ538" s="52"/>
      <c r="CR538" s="9"/>
      <c r="CS538" s="9"/>
      <c r="CT538" s="22"/>
      <c r="CU538" s="54"/>
      <c r="CV538" s="68"/>
      <c r="CW538" s="68"/>
      <c r="CX538" s="68"/>
      <c r="CY538" s="68"/>
      <c r="CZ538" s="68"/>
      <c r="DA538" s="68"/>
      <c r="DB538" s="68"/>
      <c r="DC538" s="56"/>
      <c r="DD538" s="13"/>
      <c r="DE538" s="13"/>
      <c r="DF538" s="13"/>
      <c r="DG538" s="13"/>
      <c r="DH538" s="47"/>
      <c r="DI538" s="60"/>
      <c r="DJ538" s="64"/>
      <c r="DK538" s="301"/>
      <c r="DL538" s="301"/>
      <c r="DM538" s="302"/>
      <c r="DN538" s="67" t="s">
        <v>187</v>
      </c>
      <c r="DO538" s="15" t="s">
        <v>188</v>
      </c>
      <c r="DP538" s="15" t="s">
        <v>934</v>
      </c>
      <c r="DQ538" s="15" t="s">
        <v>3757</v>
      </c>
      <c r="DR538" s="2"/>
    </row>
    <row r="539" spans="2:122">
      <c r="B539" s="299">
        <v>401954473</v>
      </c>
      <c r="C539" s="9" t="s">
        <v>1007</v>
      </c>
      <c r="D539" s="9" t="s">
        <v>3735</v>
      </c>
      <c r="E539" s="8">
        <v>2023</v>
      </c>
      <c r="F539" s="9" t="s">
        <v>3636</v>
      </c>
      <c r="G539" s="22" t="s">
        <v>3737</v>
      </c>
      <c r="H539" s="304">
        <v>59474</v>
      </c>
      <c r="I539" s="305">
        <v>59474</v>
      </c>
      <c r="J539" s="68" t="s">
        <v>4025</v>
      </c>
      <c r="K539" s="69" t="s">
        <v>3747</v>
      </c>
      <c r="L539" s="37" t="s">
        <v>3608</v>
      </c>
      <c r="M539" s="138">
        <v>4</v>
      </c>
      <c r="N539" s="10">
        <v>5</v>
      </c>
      <c r="O539" s="207">
        <v>232.7</v>
      </c>
      <c r="P539" s="207">
        <v>80</v>
      </c>
      <c r="Q539" s="207">
        <v>78.3</v>
      </c>
      <c r="R539" s="207">
        <v>145.5</v>
      </c>
      <c r="S539" s="207"/>
      <c r="T539" s="207"/>
      <c r="U539" s="207">
        <v>8.4</v>
      </c>
      <c r="V539" s="207">
        <v>24.4</v>
      </c>
      <c r="W539" s="207">
        <v>23.6</v>
      </c>
      <c r="X539" s="207"/>
      <c r="Y539" s="116"/>
      <c r="Z539" s="207"/>
      <c r="AA539" s="207">
        <v>14.1</v>
      </c>
      <c r="AB539" s="207"/>
      <c r="AC539" s="10"/>
      <c r="AD539" s="10">
        <v>8250</v>
      </c>
      <c r="AE539" s="10">
        <v>2000</v>
      </c>
      <c r="AF539" s="27">
        <v>10000</v>
      </c>
      <c r="AG539" s="39"/>
      <c r="AH539" s="205"/>
      <c r="AI539" s="11">
        <v>426</v>
      </c>
      <c r="AJ539" s="11"/>
      <c r="AK539" s="11">
        <v>775</v>
      </c>
      <c r="AL539" s="11"/>
      <c r="AM539" s="11"/>
      <c r="AN539" s="11"/>
      <c r="AO539" s="11"/>
      <c r="AP539" s="14" t="s">
        <v>133</v>
      </c>
      <c r="AQ539" s="49" t="s">
        <v>228</v>
      </c>
      <c r="AR539" s="40" t="s">
        <v>229</v>
      </c>
      <c r="AS539" s="301" t="s">
        <v>229</v>
      </c>
      <c r="AT539" s="12"/>
      <c r="AU539" s="12"/>
      <c r="AV539" s="12"/>
      <c r="AW539" s="30"/>
      <c r="AX539" s="12">
        <v>68</v>
      </c>
      <c r="AY539" s="12" t="s">
        <v>3993</v>
      </c>
      <c r="AZ539" s="12" t="s">
        <v>3994</v>
      </c>
      <c r="BA539" s="12">
        <v>49</v>
      </c>
      <c r="BB539" s="12">
        <v>11.9</v>
      </c>
      <c r="BC539" s="12">
        <v>98</v>
      </c>
      <c r="BD539" s="209">
        <v>40.799999999999997</v>
      </c>
      <c r="BE539" s="210">
        <v>62.5</v>
      </c>
      <c r="BF539" s="210">
        <v>43.9</v>
      </c>
      <c r="BG539" s="210">
        <v>66.7</v>
      </c>
      <c r="BH539" s="210">
        <v>40.4</v>
      </c>
      <c r="BI539" s="210">
        <v>62.6</v>
      </c>
      <c r="BJ539" s="210">
        <v>43.6</v>
      </c>
      <c r="BK539" s="211">
        <v>66</v>
      </c>
      <c r="BL539" s="36" t="s">
        <v>264</v>
      </c>
      <c r="BM539" s="8" t="s">
        <v>940</v>
      </c>
      <c r="BN539" s="8" t="s">
        <v>940</v>
      </c>
      <c r="BO539" s="8" t="s">
        <v>2772</v>
      </c>
      <c r="BP539" s="334" t="s">
        <v>4103</v>
      </c>
      <c r="BQ539" s="300" t="s">
        <v>4015</v>
      </c>
      <c r="BR539" s="300" t="s">
        <v>4017</v>
      </c>
      <c r="BS539" s="300"/>
      <c r="BT539" s="349"/>
      <c r="BU539" s="337"/>
      <c r="BV539" s="337"/>
      <c r="BW539" s="337"/>
      <c r="BX539" s="337"/>
      <c r="BY539" s="338"/>
      <c r="BZ539" s="338"/>
      <c r="CA539" s="338"/>
      <c r="CB539" s="348"/>
      <c r="CC539" s="339"/>
      <c r="CD539" s="339"/>
      <c r="CE539" s="339"/>
      <c r="CF539" s="339"/>
      <c r="CG539" s="339"/>
      <c r="CH539" s="347"/>
      <c r="CI539" s="340"/>
      <c r="CJ539" s="340"/>
      <c r="CK539" s="340"/>
      <c r="CL539" s="340"/>
      <c r="CM539" s="340"/>
      <c r="CN539" s="340"/>
      <c r="CO539" s="340"/>
      <c r="CP539" s="340"/>
      <c r="CQ539" s="52"/>
      <c r="CR539" s="9"/>
      <c r="CS539" s="9"/>
      <c r="CT539" s="22"/>
      <c r="CU539" s="54"/>
      <c r="CV539" s="68"/>
      <c r="CW539" s="68"/>
      <c r="CX539" s="68"/>
      <c r="CY539" s="68"/>
      <c r="CZ539" s="68"/>
      <c r="DA539" s="68"/>
      <c r="DB539" s="68"/>
      <c r="DC539" s="56"/>
      <c r="DD539" s="13"/>
      <c r="DE539" s="13"/>
      <c r="DF539" s="13"/>
      <c r="DG539" s="13"/>
      <c r="DH539" s="47"/>
      <c r="DI539" s="60"/>
      <c r="DJ539" s="64"/>
      <c r="DK539" s="301"/>
      <c r="DL539" s="301"/>
      <c r="DM539" s="302"/>
      <c r="DN539" s="67" t="s">
        <v>187</v>
      </c>
      <c r="DO539" s="15" t="s">
        <v>188</v>
      </c>
      <c r="DP539" s="15" t="s">
        <v>934</v>
      </c>
      <c r="DQ539" s="15" t="s">
        <v>3757</v>
      </c>
      <c r="DR539" s="2"/>
    </row>
    <row r="540" spans="2:122">
      <c r="B540" s="366">
        <v>401893872</v>
      </c>
      <c r="C540" s="16" t="s">
        <v>1007</v>
      </c>
      <c r="D540" s="16" t="s">
        <v>3735</v>
      </c>
      <c r="E540" s="367">
        <v>2022</v>
      </c>
      <c r="F540" s="16" t="s">
        <v>3670</v>
      </c>
      <c r="G540" s="368" t="s">
        <v>3736</v>
      </c>
      <c r="H540" s="306">
        <v>90874</v>
      </c>
      <c r="I540" s="307">
        <v>90874</v>
      </c>
      <c r="J540" s="350" t="s">
        <v>3744</v>
      </c>
      <c r="K540" s="369" t="s">
        <v>3745</v>
      </c>
      <c r="L540" s="38" t="s">
        <v>3608</v>
      </c>
      <c r="M540" s="370">
        <v>4</v>
      </c>
      <c r="N540" s="371">
        <v>5</v>
      </c>
      <c r="O540" s="208">
        <v>232.7</v>
      </c>
      <c r="P540" s="208">
        <v>80</v>
      </c>
      <c r="Q540" s="208">
        <v>78.3</v>
      </c>
      <c r="R540" s="208">
        <v>145.5</v>
      </c>
      <c r="S540" s="208"/>
      <c r="T540" s="208"/>
      <c r="U540" s="208">
        <v>8.4</v>
      </c>
      <c r="V540" s="208">
        <v>24.4</v>
      </c>
      <c r="W540" s="208">
        <v>23.6</v>
      </c>
      <c r="X540" s="208"/>
      <c r="Y540" s="120"/>
      <c r="Z540" s="208"/>
      <c r="AA540" s="208">
        <v>14.1</v>
      </c>
      <c r="AB540" s="208"/>
      <c r="AC540" s="371"/>
      <c r="AD540" s="371">
        <v>8550</v>
      </c>
      <c r="AE540" s="371">
        <v>1800</v>
      </c>
      <c r="AF540" s="28">
        <v>8500</v>
      </c>
      <c r="AG540" s="372"/>
      <c r="AH540" s="206"/>
      <c r="AI540" s="373">
        <v>563</v>
      </c>
      <c r="AJ540" s="373"/>
      <c r="AK540" s="373">
        <v>775</v>
      </c>
      <c r="AL540" s="373"/>
      <c r="AM540" s="373"/>
      <c r="AN540" s="373"/>
      <c r="AO540" s="373"/>
      <c r="AP540" s="374" t="s">
        <v>133</v>
      </c>
      <c r="AQ540" s="50" t="s">
        <v>228</v>
      </c>
      <c r="AR540" s="375" t="s">
        <v>229</v>
      </c>
      <c r="AS540" s="376" t="s">
        <v>229</v>
      </c>
      <c r="AT540" s="377"/>
      <c r="AU540" s="377"/>
      <c r="AV540" s="377"/>
      <c r="AW540" s="378"/>
      <c r="AX540" s="377">
        <v>66</v>
      </c>
      <c r="AY540" s="377" t="s">
        <v>3991</v>
      </c>
      <c r="AZ540" s="377" t="s">
        <v>3992</v>
      </c>
      <c r="BA540" s="377">
        <v>51</v>
      </c>
      <c r="BB540" s="377">
        <v>9.3000000000000007</v>
      </c>
      <c r="BC540" s="377">
        <v>131</v>
      </c>
      <c r="BD540" s="379">
        <v>40.799999999999997</v>
      </c>
      <c r="BE540" s="380">
        <v>62.5</v>
      </c>
      <c r="BF540" s="380">
        <v>43.9</v>
      </c>
      <c r="BG540" s="380">
        <v>66.7</v>
      </c>
      <c r="BH540" s="380">
        <v>40.4</v>
      </c>
      <c r="BI540" s="380">
        <v>62.6</v>
      </c>
      <c r="BJ540" s="380">
        <v>43.6</v>
      </c>
      <c r="BK540" s="381">
        <v>66</v>
      </c>
      <c r="BL540" s="44" t="s">
        <v>264</v>
      </c>
      <c r="BM540" s="367" t="s">
        <v>940</v>
      </c>
      <c r="BN540" s="367" t="s">
        <v>940</v>
      </c>
      <c r="BO540" s="367" t="s">
        <v>2772</v>
      </c>
      <c r="BP540" s="382" t="s">
        <v>4104</v>
      </c>
      <c r="BQ540" s="383" t="s">
        <v>4016</v>
      </c>
      <c r="BR540" s="383" t="s">
        <v>4017</v>
      </c>
      <c r="BS540" s="383"/>
      <c r="BT540" s="384"/>
      <c r="BU540" s="385"/>
      <c r="BV540" s="385"/>
      <c r="BW540" s="385"/>
      <c r="BX540" s="385"/>
      <c r="BY540" s="386"/>
      <c r="BZ540" s="386" t="s">
        <v>4018</v>
      </c>
      <c r="CA540" s="386"/>
      <c r="CB540" s="387"/>
      <c r="CC540" s="388"/>
      <c r="CD540" s="388"/>
      <c r="CE540" s="388"/>
      <c r="CF540" s="388"/>
      <c r="CG540" s="388"/>
      <c r="CH540" s="389"/>
      <c r="CI540" s="390"/>
      <c r="CJ540" s="390"/>
      <c r="CK540" s="390"/>
      <c r="CL540" s="390"/>
      <c r="CM540" s="390"/>
      <c r="CN540" s="390"/>
      <c r="CO540" s="390"/>
      <c r="CP540" s="390"/>
      <c r="CQ540" s="53"/>
      <c r="CR540" s="16"/>
      <c r="CS540" s="16"/>
      <c r="CT540" s="368"/>
      <c r="CU540" s="351"/>
      <c r="CV540" s="350"/>
      <c r="CW540" s="350"/>
      <c r="CX540" s="350"/>
      <c r="CY540" s="350"/>
      <c r="CZ540" s="350"/>
      <c r="DA540" s="350"/>
      <c r="DB540" s="350"/>
      <c r="DC540" s="57"/>
      <c r="DD540" s="17"/>
      <c r="DE540" s="17"/>
      <c r="DF540" s="17"/>
      <c r="DG540" s="17"/>
      <c r="DH540" s="391"/>
      <c r="DI540" s="61"/>
      <c r="DJ540" s="65"/>
      <c r="DK540" s="376"/>
      <c r="DL540" s="376"/>
      <c r="DM540" s="392"/>
      <c r="DN540" s="393" t="s">
        <v>187</v>
      </c>
      <c r="DO540" s="394" t="s">
        <v>188</v>
      </c>
      <c r="DP540" s="394" t="s">
        <v>934</v>
      </c>
      <c r="DQ540" s="394" t="s">
        <v>3757</v>
      </c>
      <c r="DR540" s="2"/>
    </row>
    <row r="541" spans="2:122">
      <c r="B541" s="299">
        <v>401921406</v>
      </c>
      <c r="C541" s="9" t="s">
        <v>1007</v>
      </c>
      <c r="D541" s="9" t="s">
        <v>3735</v>
      </c>
      <c r="E541" s="8">
        <v>2022</v>
      </c>
      <c r="F541" s="9" t="s">
        <v>3636</v>
      </c>
      <c r="G541" s="22" t="s">
        <v>3737</v>
      </c>
      <c r="H541" s="304">
        <v>52974</v>
      </c>
      <c r="I541" s="305">
        <v>52974</v>
      </c>
      <c r="J541" s="68" t="s">
        <v>3746</v>
      </c>
      <c r="K541" s="69" t="s">
        <v>3747</v>
      </c>
      <c r="L541" s="37" t="s">
        <v>3608</v>
      </c>
      <c r="M541" s="138">
        <v>4</v>
      </c>
      <c r="N541" s="10">
        <v>5</v>
      </c>
      <c r="O541" s="207">
        <v>232.7</v>
      </c>
      <c r="P541" s="207">
        <v>80</v>
      </c>
      <c r="Q541" s="207">
        <v>78.3</v>
      </c>
      <c r="R541" s="207">
        <v>145.5</v>
      </c>
      <c r="S541" s="207"/>
      <c r="T541" s="207"/>
      <c r="U541" s="207">
        <v>8.4</v>
      </c>
      <c r="V541" s="207">
        <v>24.4</v>
      </c>
      <c r="W541" s="207">
        <v>23.6</v>
      </c>
      <c r="X541" s="207"/>
      <c r="Y541" s="116"/>
      <c r="Z541" s="207"/>
      <c r="AA541" s="207">
        <v>14.1</v>
      </c>
      <c r="AB541" s="207"/>
      <c r="AC541" s="10"/>
      <c r="AD541" s="10">
        <v>8250</v>
      </c>
      <c r="AE541" s="10">
        <v>2000</v>
      </c>
      <c r="AF541" s="27">
        <v>10000</v>
      </c>
      <c r="AG541" s="39"/>
      <c r="AH541" s="205"/>
      <c r="AI541" s="11">
        <v>426</v>
      </c>
      <c r="AJ541" s="11"/>
      <c r="AK541" s="11">
        <v>775</v>
      </c>
      <c r="AL541" s="11"/>
      <c r="AM541" s="11"/>
      <c r="AN541" s="11"/>
      <c r="AO541" s="11"/>
      <c r="AP541" s="14" t="s">
        <v>133</v>
      </c>
      <c r="AQ541" s="49" t="s">
        <v>228</v>
      </c>
      <c r="AR541" s="40" t="s">
        <v>229</v>
      </c>
      <c r="AS541" s="301" t="s">
        <v>229</v>
      </c>
      <c r="AT541" s="12"/>
      <c r="AU541" s="12"/>
      <c r="AV541" s="12"/>
      <c r="AW541" s="30"/>
      <c r="AX541" s="12">
        <v>68</v>
      </c>
      <c r="AY541" s="12" t="s">
        <v>3993</v>
      </c>
      <c r="AZ541" s="12" t="s">
        <v>3994</v>
      </c>
      <c r="BA541" s="12">
        <v>49</v>
      </c>
      <c r="BB541" s="12">
        <v>11.9</v>
      </c>
      <c r="BC541" s="12">
        <v>98</v>
      </c>
      <c r="BD541" s="209">
        <v>40.799999999999997</v>
      </c>
      <c r="BE541" s="210">
        <v>62.5</v>
      </c>
      <c r="BF541" s="210">
        <v>43.9</v>
      </c>
      <c r="BG541" s="210">
        <v>66.7</v>
      </c>
      <c r="BH541" s="210">
        <v>40.4</v>
      </c>
      <c r="BI541" s="210">
        <v>62.6</v>
      </c>
      <c r="BJ541" s="210">
        <v>43.6</v>
      </c>
      <c r="BK541" s="211">
        <v>66</v>
      </c>
      <c r="BL541" s="36" t="s">
        <v>264</v>
      </c>
      <c r="BM541" s="8" t="s">
        <v>940</v>
      </c>
      <c r="BN541" s="8" t="s">
        <v>940</v>
      </c>
      <c r="BO541" s="8" t="s">
        <v>2772</v>
      </c>
      <c r="BP541" s="334" t="s">
        <v>4105</v>
      </c>
      <c r="BQ541" s="300" t="s">
        <v>4016</v>
      </c>
      <c r="BR541" s="300" t="s">
        <v>4017</v>
      </c>
      <c r="BS541" s="300"/>
      <c r="BT541" s="349"/>
      <c r="BU541" s="337"/>
      <c r="BV541" s="337"/>
      <c r="BW541" s="337"/>
      <c r="BX541" s="337"/>
      <c r="BY541" s="338"/>
      <c r="BZ541" s="338" t="s">
        <v>4018</v>
      </c>
      <c r="CA541" s="338"/>
      <c r="CB541" s="348"/>
      <c r="CC541" s="339"/>
      <c r="CD541" s="339"/>
      <c r="CE541" s="339"/>
      <c r="CF541" s="339"/>
      <c r="CG541" s="339"/>
      <c r="CH541" s="347"/>
      <c r="CI541" s="340"/>
      <c r="CJ541" s="340"/>
      <c r="CK541" s="340"/>
      <c r="CL541" s="340"/>
      <c r="CM541" s="340"/>
      <c r="CN541" s="340"/>
      <c r="CO541" s="340"/>
      <c r="CP541" s="340"/>
      <c r="CQ541" s="52"/>
      <c r="CR541" s="9"/>
      <c r="CS541" s="9"/>
      <c r="CT541" s="22"/>
      <c r="CU541" s="54"/>
      <c r="CV541" s="68"/>
      <c r="CW541" s="68"/>
      <c r="CX541" s="68"/>
      <c r="CY541" s="68"/>
      <c r="CZ541" s="68"/>
      <c r="DA541" s="68"/>
      <c r="DB541" s="68"/>
      <c r="DC541" s="56"/>
      <c r="DD541" s="13"/>
      <c r="DE541" s="13"/>
      <c r="DF541" s="13"/>
      <c r="DG541" s="13"/>
      <c r="DH541" s="47"/>
      <c r="DI541" s="60"/>
      <c r="DJ541" s="64"/>
      <c r="DK541" s="301"/>
      <c r="DL541" s="301"/>
      <c r="DM541" s="302"/>
      <c r="DN541" s="67" t="s">
        <v>187</v>
      </c>
      <c r="DO541" s="15" t="s">
        <v>188</v>
      </c>
      <c r="DP541" s="15" t="s">
        <v>934</v>
      </c>
      <c r="DQ541" s="15" t="s">
        <v>3757</v>
      </c>
      <c r="DR541" s="2"/>
    </row>
    <row r="542" spans="2:122">
      <c r="B542" s="299">
        <v>401921407</v>
      </c>
      <c r="C542" s="9" t="s">
        <v>1007</v>
      </c>
      <c r="D542" s="9" t="s">
        <v>3735</v>
      </c>
      <c r="E542" s="8">
        <v>2022</v>
      </c>
      <c r="F542" s="9" t="s">
        <v>3648</v>
      </c>
      <c r="G542" s="22" t="s">
        <v>3738</v>
      </c>
      <c r="H542" s="304">
        <v>67474</v>
      </c>
      <c r="I542" s="305">
        <v>67474</v>
      </c>
      <c r="J542" s="68" t="s">
        <v>3744</v>
      </c>
      <c r="K542" s="69" t="s">
        <v>3748</v>
      </c>
      <c r="L542" s="37" t="s">
        <v>3608</v>
      </c>
      <c r="M542" s="138">
        <v>4</v>
      </c>
      <c r="N542" s="10">
        <v>5</v>
      </c>
      <c r="O542" s="207">
        <v>232.7</v>
      </c>
      <c r="P542" s="207">
        <v>80</v>
      </c>
      <c r="Q542" s="207">
        <v>78.3</v>
      </c>
      <c r="R542" s="207">
        <v>145.5</v>
      </c>
      <c r="S542" s="207"/>
      <c r="T542" s="207"/>
      <c r="U542" s="207">
        <v>8.4</v>
      </c>
      <c r="V542" s="207">
        <v>24.4</v>
      </c>
      <c r="W542" s="207">
        <v>23.6</v>
      </c>
      <c r="X542" s="207"/>
      <c r="Y542" s="116"/>
      <c r="Z542" s="207"/>
      <c r="AA542" s="207">
        <v>14.1</v>
      </c>
      <c r="AB542" s="207"/>
      <c r="AC542" s="10"/>
      <c r="AD542" s="10">
        <v>8250</v>
      </c>
      <c r="AE542" s="10">
        <v>2000</v>
      </c>
      <c r="AF542" s="27">
        <v>10000</v>
      </c>
      <c r="AG542" s="39"/>
      <c r="AH542" s="205"/>
      <c r="AI542" s="11">
        <v>426</v>
      </c>
      <c r="AJ542" s="11"/>
      <c r="AK542" s="11">
        <v>775</v>
      </c>
      <c r="AL542" s="11"/>
      <c r="AM542" s="11"/>
      <c r="AN542" s="11"/>
      <c r="AO542" s="11"/>
      <c r="AP542" s="14" t="s">
        <v>133</v>
      </c>
      <c r="AQ542" s="49" t="s">
        <v>228</v>
      </c>
      <c r="AR542" s="40" t="s">
        <v>229</v>
      </c>
      <c r="AS542" s="301" t="s">
        <v>229</v>
      </c>
      <c r="AT542" s="12"/>
      <c r="AU542" s="12"/>
      <c r="AV542" s="12"/>
      <c r="AW542" s="30"/>
      <c r="AX542" s="12">
        <v>68</v>
      </c>
      <c r="AY542" s="12" t="s">
        <v>3993</v>
      </c>
      <c r="AZ542" s="12" t="s">
        <v>3994</v>
      </c>
      <c r="BA542" s="12">
        <v>49</v>
      </c>
      <c r="BB542" s="12">
        <v>11.9</v>
      </c>
      <c r="BC542" s="12">
        <v>98</v>
      </c>
      <c r="BD542" s="209">
        <v>40.799999999999997</v>
      </c>
      <c r="BE542" s="210">
        <v>62.5</v>
      </c>
      <c r="BF542" s="210">
        <v>43.9</v>
      </c>
      <c r="BG542" s="210">
        <v>66.7</v>
      </c>
      <c r="BH542" s="210">
        <v>40.4</v>
      </c>
      <c r="BI542" s="210">
        <v>62.6</v>
      </c>
      <c r="BJ542" s="210">
        <v>43.6</v>
      </c>
      <c r="BK542" s="211">
        <v>66</v>
      </c>
      <c r="BL542" s="36" t="s">
        <v>264</v>
      </c>
      <c r="BM542" s="8" t="s">
        <v>940</v>
      </c>
      <c r="BN542" s="8" t="s">
        <v>940</v>
      </c>
      <c r="BO542" s="8" t="s">
        <v>2772</v>
      </c>
      <c r="BP542" s="334" t="s">
        <v>4106</v>
      </c>
      <c r="BQ542" s="300" t="s">
        <v>4016</v>
      </c>
      <c r="BR542" s="300" t="s">
        <v>4017</v>
      </c>
      <c r="BS542" s="300"/>
      <c r="BT542" s="349"/>
      <c r="BU542" s="337"/>
      <c r="BV542" s="337"/>
      <c r="BW542" s="337"/>
      <c r="BX542" s="337"/>
      <c r="BY542" s="338"/>
      <c r="BZ542" s="338" t="s">
        <v>4018</v>
      </c>
      <c r="CA542" s="338"/>
      <c r="CB542" s="348"/>
      <c r="CC542" s="339"/>
      <c r="CD542" s="339"/>
      <c r="CE542" s="339"/>
      <c r="CF542" s="339"/>
      <c r="CG542" s="339"/>
      <c r="CH542" s="347"/>
      <c r="CI542" s="340"/>
      <c r="CJ542" s="340"/>
      <c r="CK542" s="340"/>
      <c r="CL542" s="340"/>
      <c r="CM542" s="340"/>
      <c r="CN542" s="340"/>
      <c r="CO542" s="340"/>
      <c r="CP542" s="340"/>
      <c r="CQ542" s="52"/>
      <c r="CR542" s="9"/>
      <c r="CS542" s="9"/>
      <c r="CT542" s="22"/>
      <c r="CU542" s="54"/>
      <c r="CV542" s="68"/>
      <c r="CW542" s="68"/>
      <c r="CX542" s="68"/>
      <c r="CY542" s="68"/>
      <c r="CZ542" s="68"/>
      <c r="DA542" s="68"/>
      <c r="DB542" s="68"/>
      <c r="DC542" s="56"/>
      <c r="DD542" s="13"/>
      <c r="DE542" s="13"/>
      <c r="DF542" s="13"/>
      <c r="DG542" s="13"/>
      <c r="DH542" s="47"/>
      <c r="DI542" s="60"/>
      <c r="DJ542" s="64"/>
      <c r="DK542" s="301"/>
      <c r="DL542" s="301"/>
      <c r="DM542" s="302"/>
      <c r="DN542" s="67" t="s">
        <v>187</v>
      </c>
      <c r="DO542" s="15" t="s">
        <v>188</v>
      </c>
      <c r="DP542" s="15" t="s">
        <v>934</v>
      </c>
      <c r="DQ542" s="15" t="s">
        <v>3757</v>
      </c>
      <c r="DR542" s="2"/>
    </row>
    <row r="543" spans="2:122" ht="13.5" thickBot="1">
      <c r="B543" s="299">
        <v>401921568</v>
      </c>
      <c r="C543" s="9" t="s">
        <v>1007</v>
      </c>
      <c r="D543" s="9" t="s">
        <v>3735</v>
      </c>
      <c r="E543" s="8">
        <v>2022</v>
      </c>
      <c r="F543" s="9" t="s">
        <v>3709</v>
      </c>
      <c r="G543" s="22" t="s">
        <v>3739</v>
      </c>
      <c r="H543" s="304">
        <v>39974</v>
      </c>
      <c r="I543" s="305">
        <v>39974</v>
      </c>
      <c r="J543" s="68" t="s">
        <v>3746</v>
      </c>
      <c r="K543" s="69" t="s">
        <v>3749</v>
      </c>
      <c r="L543" s="37" t="s">
        <v>3608</v>
      </c>
      <c r="M543" s="138">
        <v>4</v>
      </c>
      <c r="N543" s="10">
        <v>5</v>
      </c>
      <c r="O543" s="207">
        <v>232.7</v>
      </c>
      <c r="P543" s="207">
        <v>80</v>
      </c>
      <c r="Q543" s="207">
        <v>78.3</v>
      </c>
      <c r="R543" s="207">
        <v>145.5</v>
      </c>
      <c r="S543" s="207"/>
      <c r="T543" s="207"/>
      <c r="U543" s="207">
        <v>8.4</v>
      </c>
      <c r="V543" s="207">
        <v>24.4</v>
      </c>
      <c r="W543" s="207">
        <v>23.6</v>
      </c>
      <c r="X543" s="207"/>
      <c r="Y543" s="116"/>
      <c r="Z543" s="207"/>
      <c r="AA543" s="207">
        <v>14.1</v>
      </c>
      <c r="AB543" s="207"/>
      <c r="AC543" s="10"/>
      <c r="AD543" s="10">
        <v>8250</v>
      </c>
      <c r="AE543" s="10">
        <v>2000</v>
      </c>
      <c r="AF543" s="27">
        <v>7700</v>
      </c>
      <c r="AG543" s="39"/>
      <c r="AH543" s="205"/>
      <c r="AI543" s="11">
        <v>426</v>
      </c>
      <c r="AJ543" s="11"/>
      <c r="AK543" s="11">
        <v>775</v>
      </c>
      <c r="AL543" s="11"/>
      <c r="AM543" s="11"/>
      <c r="AN543" s="11"/>
      <c r="AO543" s="11"/>
      <c r="AP543" s="14" t="s">
        <v>133</v>
      </c>
      <c r="AQ543" s="49" t="s">
        <v>228</v>
      </c>
      <c r="AR543" s="40" t="s">
        <v>229</v>
      </c>
      <c r="AS543" s="301" t="s">
        <v>229</v>
      </c>
      <c r="AT543" s="12"/>
      <c r="AU543" s="12"/>
      <c r="AV543" s="12"/>
      <c r="AW543" s="30"/>
      <c r="AX543" s="12">
        <v>68</v>
      </c>
      <c r="AY543" s="12" t="s">
        <v>3993</v>
      </c>
      <c r="AZ543" s="12" t="s">
        <v>3994</v>
      </c>
      <c r="BA543" s="12">
        <v>49</v>
      </c>
      <c r="BB543" s="12">
        <v>11.9</v>
      </c>
      <c r="BC543" s="12">
        <v>98</v>
      </c>
      <c r="BD543" s="209">
        <v>40.799999999999997</v>
      </c>
      <c r="BE543" s="210">
        <v>62.5</v>
      </c>
      <c r="BF543" s="210">
        <v>43.9</v>
      </c>
      <c r="BG543" s="210">
        <v>66.7</v>
      </c>
      <c r="BH543" s="210">
        <v>40.4</v>
      </c>
      <c r="BI543" s="210">
        <v>62.6</v>
      </c>
      <c r="BJ543" s="210">
        <v>43.6</v>
      </c>
      <c r="BK543" s="211">
        <v>66</v>
      </c>
      <c r="BL543" s="36" t="s">
        <v>264</v>
      </c>
      <c r="BM543" s="8" t="s">
        <v>940</v>
      </c>
      <c r="BN543" s="8" t="s">
        <v>940</v>
      </c>
      <c r="BO543" s="8" t="s">
        <v>2772</v>
      </c>
      <c r="BP543" s="334" t="s">
        <v>4107</v>
      </c>
      <c r="BQ543" s="300" t="s">
        <v>4016</v>
      </c>
      <c r="BR543" s="300" t="s">
        <v>4017</v>
      </c>
      <c r="BS543" s="300"/>
      <c r="BT543" s="349"/>
      <c r="BU543" s="337"/>
      <c r="BV543" s="337"/>
      <c r="BW543" s="337"/>
      <c r="BX543" s="337"/>
      <c r="BY543" s="338"/>
      <c r="BZ543" s="338" t="s">
        <v>4018</v>
      </c>
      <c r="CA543" s="338"/>
      <c r="CB543" s="348"/>
      <c r="CC543" s="339"/>
      <c r="CD543" s="339"/>
      <c r="CE543" s="339"/>
      <c r="CF543" s="339"/>
      <c r="CG543" s="339"/>
      <c r="CH543" s="347"/>
      <c r="CI543" s="340"/>
      <c r="CJ543" s="340"/>
      <c r="CK543" s="340"/>
      <c r="CL543" s="340"/>
      <c r="CM543" s="340"/>
      <c r="CN543" s="340"/>
      <c r="CO543" s="340"/>
      <c r="CP543" s="340"/>
      <c r="CQ543" s="52"/>
      <c r="CR543" s="9"/>
      <c r="CS543" s="9"/>
      <c r="CT543" s="22"/>
      <c r="CU543" s="54"/>
      <c r="CV543" s="68"/>
      <c r="CW543" s="68"/>
      <c r="CX543" s="68"/>
      <c r="CY543" s="68"/>
      <c r="CZ543" s="68"/>
      <c r="DA543" s="68"/>
      <c r="DB543" s="68"/>
      <c r="DC543" s="56"/>
      <c r="DD543" s="13"/>
      <c r="DE543" s="13"/>
      <c r="DF543" s="13"/>
      <c r="DG543" s="13"/>
      <c r="DH543" s="47"/>
      <c r="DI543" s="60"/>
      <c r="DJ543" s="64"/>
      <c r="DK543" s="301"/>
      <c r="DL543" s="301"/>
      <c r="DM543" s="302"/>
      <c r="DN543" s="67" t="s">
        <v>187</v>
      </c>
      <c r="DO543" s="15" t="s">
        <v>188</v>
      </c>
      <c r="DP543" s="15" t="s">
        <v>934</v>
      </c>
      <c r="DQ543" s="15" t="s">
        <v>3757</v>
      </c>
      <c r="DR543" s="2"/>
    </row>
    <row r="544" spans="2:122" ht="27.75" thickTop="1" thickBot="1">
      <c r="B544" s="467" t="s">
        <v>4034</v>
      </c>
      <c r="C544" s="468"/>
      <c r="D544" s="468"/>
      <c r="E544" s="469"/>
      <c r="F544" s="468"/>
      <c r="G544" s="470"/>
      <c r="H544" s="471"/>
      <c r="I544" s="472"/>
      <c r="J544" s="473"/>
      <c r="K544" s="474"/>
      <c r="L544" s="475"/>
      <c r="M544" s="476"/>
      <c r="N544" s="477"/>
      <c r="O544" s="478"/>
      <c r="P544" s="478"/>
      <c r="Q544" s="478"/>
      <c r="R544" s="478"/>
      <c r="S544" s="478"/>
      <c r="T544" s="478"/>
      <c r="U544" s="478"/>
      <c r="V544" s="478"/>
      <c r="W544" s="478"/>
      <c r="X544" s="478"/>
      <c r="Y544" s="479"/>
      <c r="Z544" s="478"/>
      <c r="AA544" s="478"/>
      <c r="AB544" s="478"/>
      <c r="AC544" s="477"/>
      <c r="AD544" s="477"/>
      <c r="AE544" s="477"/>
      <c r="AF544" s="480"/>
      <c r="AG544" s="481"/>
      <c r="AH544" s="482"/>
      <c r="AI544" s="483"/>
      <c r="AJ544" s="483"/>
      <c r="AK544" s="483"/>
      <c r="AL544" s="483"/>
      <c r="AM544" s="483"/>
      <c r="AN544" s="483"/>
      <c r="AO544" s="483"/>
      <c r="AP544" s="484"/>
      <c r="AQ544" s="485"/>
      <c r="AR544" s="486"/>
      <c r="AS544" s="487"/>
      <c r="AT544" s="488"/>
      <c r="AU544" s="488"/>
      <c r="AV544" s="488"/>
      <c r="AW544" s="489"/>
      <c r="AX544" s="488"/>
      <c r="AY544" s="488"/>
      <c r="AZ544" s="488"/>
      <c r="BA544" s="488"/>
      <c r="BB544" s="488"/>
      <c r="BC544" s="488"/>
      <c r="BD544" s="490"/>
      <c r="BE544" s="491"/>
      <c r="BF544" s="491"/>
      <c r="BG544" s="491"/>
      <c r="BH544" s="491"/>
      <c r="BI544" s="491"/>
      <c r="BJ544" s="491"/>
      <c r="BK544" s="492"/>
      <c r="BL544" s="493"/>
      <c r="BM544" s="469"/>
      <c r="BN544" s="469"/>
      <c r="BO544" s="469"/>
      <c r="BP544" s="494"/>
      <c r="BQ544" s="495"/>
      <c r="BR544" s="495"/>
      <c r="BS544" s="495"/>
      <c r="BT544" s="496"/>
      <c r="BU544" s="497"/>
      <c r="BV544" s="497"/>
      <c r="BW544" s="497"/>
      <c r="BX544" s="497"/>
      <c r="BY544" s="498"/>
      <c r="BZ544" s="498"/>
      <c r="CA544" s="498"/>
      <c r="CB544" s="499"/>
      <c r="CC544" s="500"/>
      <c r="CD544" s="500"/>
      <c r="CE544" s="500"/>
      <c r="CF544" s="500"/>
      <c r="CG544" s="500"/>
      <c r="CH544" s="501"/>
      <c r="CI544" s="502"/>
      <c r="CJ544" s="502"/>
      <c r="CK544" s="502"/>
      <c r="CL544" s="502"/>
      <c r="CM544" s="502"/>
      <c r="CN544" s="502"/>
      <c r="CO544" s="502"/>
      <c r="CP544" s="502"/>
      <c r="CQ544" s="503"/>
      <c r="CR544" s="468"/>
      <c r="CS544" s="468"/>
      <c r="CT544" s="470"/>
      <c r="CU544" s="504"/>
      <c r="CV544" s="473"/>
      <c r="CW544" s="473"/>
      <c r="CX544" s="473"/>
      <c r="CY544" s="473"/>
      <c r="CZ544" s="473"/>
      <c r="DA544" s="473"/>
      <c r="DB544" s="473"/>
      <c r="DC544" s="505"/>
      <c r="DD544" s="506"/>
      <c r="DE544" s="506"/>
      <c r="DF544" s="506"/>
      <c r="DG544" s="506"/>
      <c r="DH544" s="507"/>
      <c r="DI544" s="508"/>
      <c r="DJ544" s="509"/>
      <c r="DK544" s="487"/>
      <c r="DL544" s="487"/>
      <c r="DM544" s="510"/>
      <c r="DN544" s="511"/>
      <c r="DO544" s="512"/>
      <c r="DP544" s="512"/>
      <c r="DQ544" s="513"/>
      <c r="DR544" s="2"/>
    </row>
    <row r="545" spans="2:122" ht="13.5" thickTop="1">
      <c r="B545" s="426">
        <v>401889358</v>
      </c>
      <c r="C545" s="427" t="s">
        <v>1799</v>
      </c>
      <c r="D545" s="427" t="s">
        <v>1808</v>
      </c>
      <c r="E545" s="428">
        <v>2022</v>
      </c>
      <c r="F545" s="427" t="s">
        <v>3701</v>
      </c>
      <c r="G545" s="429" t="s">
        <v>2090</v>
      </c>
      <c r="H545" s="430">
        <v>25075</v>
      </c>
      <c r="I545" s="431">
        <v>23571</v>
      </c>
      <c r="J545" s="354" t="s">
        <v>3611</v>
      </c>
      <c r="K545" s="432" t="s">
        <v>2120</v>
      </c>
      <c r="L545" s="433" t="s">
        <v>127</v>
      </c>
      <c r="M545" s="434">
        <v>5</v>
      </c>
      <c r="N545" s="435">
        <v>5</v>
      </c>
      <c r="O545" s="436">
        <v>180</v>
      </c>
      <c r="P545" s="436">
        <v>69.3</v>
      </c>
      <c r="Q545" s="436">
        <v>57.9</v>
      </c>
      <c r="R545" s="436">
        <v>106.3</v>
      </c>
      <c r="S545" s="436"/>
      <c r="T545" s="436"/>
      <c r="U545" s="436">
        <v>5.0999999999999996</v>
      </c>
      <c r="V545" s="436"/>
      <c r="W545" s="436"/>
      <c r="X545" s="436">
        <v>33.5</v>
      </c>
      <c r="Y545" s="437"/>
      <c r="Z545" s="436">
        <v>120.5</v>
      </c>
      <c r="AA545" s="436">
        <v>27.4</v>
      </c>
      <c r="AB545" s="436">
        <v>50.7</v>
      </c>
      <c r="AC545" s="435">
        <v>3010</v>
      </c>
      <c r="AD545" s="435"/>
      <c r="AE545" s="435"/>
      <c r="AF545" s="438"/>
      <c r="AG545" s="439" t="s">
        <v>89</v>
      </c>
      <c r="AH545" s="440">
        <v>1.8</v>
      </c>
      <c r="AI545" s="441">
        <v>121</v>
      </c>
      <c r="AJ545" s="441">
        <v>5200</v>
      </c>
      <c r="AK545" s="441"/>
      <c r="AL545" s="441"/>
      <c r="AM545" s="441">
        <v>16</v>
      </c>
      <c r="AN545" s="441" t="s">
        <v>99</v>
      </c>
      <c r="AO545" s="441" t="s">
        <v>112</v>
      </c>
      <c r="AP545" s="442" t="s">
        <v>90</v>
      </c>
      <c r="AQ545" s="48" t="s">
        <v>115</v>
      </c>
      <c r="AR545" s="443" t="s">
        <v>116</v>
      </c>
      <c r="AS545" s="444" t="s">
        <v>93</v>
      </c>
      <c r="AT545" s="445">
        <v>11.3</v>
      </c>
      <c r="AU545" s="445">
        <v>56</v>
      </c>
      <c r="AV545" s="445" t="s">
        <v>3995</v>
      </c>
      <c r="AW545" s="446" t="s">
        <v>3996</v>
      </c>
      <c r="AX545" s="445"/>
      <c r="AY545" s="445"/>
      <c r="AZ545" s="445"/>
      <c r="BA545" s="445"/>
      <c r="BB545" s="445"/>
      <c r="BC545" s="445"/>
      <c r="BD545" s="447">
        <v>39.4</v>
      </c>
      <c r="BE545" s="448">
        <v>53.4</v>
      </c>
      <c r="BF545" s="448">
        <v>42.3</v>
      </c>
      <c r="BG545" s="448">
        <v>55</v>
      </c>
      <c r="BH545" s="448">
        <v>37.4</v>
      </c>
      <c r="BI545" s="448">
        <v>51.9</v>
      </c>
      <c r="BJ545" s="448">
        <v>33.4</v>
      </c>
      <c r="BK545" s="449">
        <v>53</v>
      </c>
      <c r="BL545" s="450" t="s">
        <v>264</v>
      </c>
      <c r="BM545" s="428" t="s">
        <v>940</v>
      </c>
      <c r="BN545" s="428" t="s">
        <v>2776</v>
      </c>
      <c r="BO545" s="428" t="s">
        <v>2772</v>
      </c>
      <c r="BP545" s="451" t="s">
        <v>4108</v>
      </c>
      <c r="BQ545" s="452" t="s">
        <v>3605</v>
      </c>
      <c r="BR545" s="452" t="s">
        <v>3616</v>
      </c>
      <c r="BS545" s="452"/>
      <c r="BT545" s="453"/>
      <c r="BU545" s="454"/>
      <c r="BV545" s="454"/>
      <c r="BW545" s="454"/>
      <c r="BX545" s="454"/>
      <c r="BY545" s="455" t="s">
        <v>3718</v>
      </c>
      <c r="BZ545" s="455" t="s">
        <v>2831</v>
      </c>
      <c r="CA545" s="455" t="s">
        <v>3617</v>
      </c>
      <c r="CB545" s="456" t="s">
        <v>3033</v>
      </c>
      <c r="CC545" s="457"/>
      <c r="CD545" s="457"/>
      <c r="CE545" s="457"/>
      <c r="CF545" s="457"/>
      <c r="CG545" s="457"/>
      <c r="CH545" s="458" t="s">
        <v>2795</v>
      </c>
      <c r="CI545" s="459" t="s">
        <v>2798</v>
      </c>
      <c r="CJ545" s="459" t="s">
        <v>2794</v>
      </c>
      <c r="CK545" s="459" t="s">
        <v>2794</v>
      </c>
      <c r="CL545" s="459" t="s">
        <v>2798</v>
      </c>
      <c r="CM545" s="459" t="s">
        <v>2800</v>
      </c>
      <c r="CN545" s="459"/>
      <c r="CO545" s="459" t="s">
        <v>2794</v>
      </c>
      <c r="CP545" s="459" t="s">
        <v>2797</v>
      </c>
      <c r="CQ545" s="460"/>
      <c r="CR545" s="427"/>
      <c r="CS545" s="427"/>
      <c r="CT545" s="429"/>
      <c r="CU545" s="355"/>
      <c r="CV545" s="354"/>
      <c r="CW545" s="354"/>
      <c r="CX545" s="354"/>
      <c r="CY545" s="354"/>
      <c r="CZ545" s="354"/>
      <c r="DA545" s="354"/>
      <c r="DB545" s="354"/>
      <c r="DC545" s="55"/>
      <c r="DD545" s="18"/>
      <c r="DE545" s="18"/>
      <c r="DF545" s="18"/>
      <c r="DG545" s="18"/>
      <c r="DH545" s="461"/>
      <c r="DI545" s="59"/>
      <c r="DJ545" s="63"/>
      <c r="DK545" s="444"/>
      <c r="DL545" s="444"/>
      <c r="DM545" s="462"/>
      <c r="DN545" s="463" t="s">
        <v>94</v>
      </c>
      <c r="DO545" s="464" t="s">
        <v>95</v>
      </c>
      <c r="DP545" s="464" t="s">
        <v>109</v>
      </c>
      <c r="DQ545" s="464" t="s">
        <v>2032</v>
      </c>
      <c r="DR545" s="2"/>
    </row>
    <row r="546" spans="2:122">
      <c r="B546" s="299">
        <v>401901302</v>
      </c>
      <c r="C546" s="9" t="s">
        <v>1799</v>
      </c>
      <c r="D546" s="9" t="s">
        <v>1808</v>
      </c>
      <c r="E546" s="8">
        <v>2022</v>
      </c>
      <c r="F546" s="9" t="s">
        <v>3644</v>
      </c>
      <c r="G546" s="22" t="s">
        <v>2112</v>
      </c>
      <c r="H546" s="304">
        <v>29295</v>
      </c>
      <c r="I546" s="305">
        <v>27270</v>
      </c>
      <c r="J546" s="68" t="s">
        <v>3611</v>
      </c>
      <c r="K546" s="69" t="s">
        <v>3612</v>
      </c>
      <c r="L546" s="37" t="s">
        <v>127</v>
      </c>
      <c r="M546" s="138">
        <v>5</v>
      </c>
      <c r="N546" s="10">
        <v>5</v>
      </c>
      <c r="O546" s="207">
        <v>180</v>
      </c>
      <c r="P546" s="207">
        <v>69.3</v>
      </c>
      <c r="Q546" s="207">
        <v>57.9</v>
      </c>
      <c r="R546" s="207">
        <v>106.3</v>
      </c>
      <c r="S546" s="207"/>
      <c r="T546" s="207"/>
      <c r="U546" s="207">
        <v>5.0999999999999996</v>
      </c>
      <c r="V546" s="207"/>
      <c r="W546" s="207"/>
      <c r="X546" s="207">
        <v>35.4</v>
      </c>
      <c r="Y546" s="116"/>
      <c r="Z546" s="207">
        <v>120.5</v>
      </c>
      <c r="AA546" s="207">
        <v>27.4</v>
      </c>
      <c r="AB546" s="207">
        <v>50.7</v>
      </c>
      <c r="AC546" s="10">
        <v>3075</v>
      </c>
      <c r="AD546" s="10"/>
      <c r="AE546" s="10"/>
      <c r="AF546" s="27"/>
      <c r="AG546" s="39" t="s">
        <v>89</v>
      </c>
      <c r="AH546" s="205">
        <v>1.8</v>
      </c>
      <c r="AI546" s="11">
        <v>121</v>
      </c>
      <c r="AJ546" s="11">
        <v>5200</v>
      </c>
      <c r="AK546" s="11"/>
      <c r="AL546" s="11"/>
      <c r="AM546" s="11">
        <v>16</v>
      </c>
      <c r="AN546" s="11" t="s">
        <v>99</v>
      </c>
      <c r="AO546" s="11" t="s">
        <v>112</v>
      </c>
      <c r="AP546" s="14" t="s">
        <v>90</v>
      </c>
      <c r="AQ546" s="49" t="s">
        <v>115</v>
      </c>
      <c r="AR546" s="40" t="s">
        <v>116</v>
      </c>
      <c r="AS546" s="301" t="s">
        <v>93</v>
      </c>
      <c r="AT546" s="12">
        <v>11.3</v>
      </c>
      <c r="AU546" s="12">
        <v>52</v>
      </c>
      <c r="AV546" s="12" t="s">
        <v>3997</v>
      </c>
      <c r="AW546" s="30" t="s">
        <v>3998</v>
      </c>
      <c r="AX546" s="12"/>
      <c r="AY546" s="12"/>
      <c r="AZ546" s="12"/>
      <c r="BA546" s="12"/>
      <c r="BB546" s="12"/>
      <c r="BC546" s="12"/>
      <c r="BD546" s="209">
        <v>39.4</v>
      </c>
      <c r="BE546" s="210">
        <v>53.4</v>
      </c>
      <c r="BF546" s="210">
        <v>42.3</v>
      </c>
      <c r="BG546" s="210">
        <v>55</v>
      </c>
      <c r="BH546" s="210">
        <v>37.4</v>
      </c>
      <c r="BI546" s="210">
        <v>51.9</v>
      </c>
      <c r="BJ546" s="210">
        <v>33.4</v>
      </c>
      <c r="BK546" s="211">
        <v>53</v>
      </c>
      <c r="BL546" s="36" t="s">
        <v>264</v>
      </c>
      <c r="BM546" s="8" t="s">
        <v>940</v>
      </c>
      <c r="BN546" s="8" t="s">
        <v>2776</v>
      </c>
      <c r="BO546" s="8" t="s">
        <v>2772</v>
      </c>
      <c r="BP546" s="334" t="s">
        <v>4109</v>
      </c>
      <c r="BQ546" s="300" t="s">
        <v>3605</v>
      </c>
      <c r="BR546" s="300" t="s">
        <v>3616</v>
      </c>
      <c r="BS546" s="300"/>
      <c r="BT546" s="349"/>
      <c r="BU546" s="337"/>
      <c r="BV546" s="337"/>
      <c r="BW546" s="337"/>
      <c r="BX546" s="337"/>
      <c r="BY546" s="338" t="s">
        <v>3718</v>
      </c>
      <c r="BZ546" s="338" t="s">
        <v>2831</v>
      </c>
      <c r="CA546" s="338" t="s">
        <v>3617</v>
      </c>
      <c r="CB546" s="348" t="s">
        <v>3033</v>
      </c>
      <c r="CC546" s="339"/>
      <c r="CD546" s="339"/>
      <c r="CE546" s="339"/>
      <c r="CF546" s="339"/>
      <c r="CG546" s="339"/>
      <c r="CH546" s="347" t="s">
        <v>2795</v>
      </c>
      <c r="CI546" s="340" t="s">
        <v>2798</v>
      </c>
      <c r="CJ546" s="340" t="s">
        <v>2794</v>
      </c>
      <c r="CK546" s="340" t="s">
        <v>2794</v>
      </c>
      <c r="CL546" s="340" t="s">
        <v>2798</v>
      </c>
      <c r="CM546" s="340" t="s">
        <v>2800</v>
      </c>
      <c r="CN546" s="340"/>
      <c r="CO546" s="340" t="s">
        <v>2794</v>
      </c>
      <c r="CP546" s="340" t="s">
        <v>2797</v>
      </c>
      <c r="CQ546" s="52"/>
      <c r="CR546" s="9"/>
      <c r="CS546" s="9"/>
      <c r="CT546" s="22"/>
      <c r="CU546" s="54"/>
      <c r="CV546" s="68"/>
      <c r="CW546" s="68"/>
      <c r="CX546" s="68"/>
      <c r="CY546" s="68"/>
      <c r="CZ546" s="68"/>
      <c r="DA546" s="68"/>
      <c r="DB546" s="68"/>
      <c r="DC546" s="56"/>
      <c r="DD546" s="13"/>
      <c r="DE546" s="13"/>
      <c r="DF546" s="13"/>
      <c r="DG546" s="13"/>
      <c r="DH546" s="47"/>
      <c r="DI546" s="60"/>
      <c r="DJ546" s="64"/>
      <c r="DK546" s="301"/>
      <c r="DL546" s="301"/>
      <c r="DM546" s="302"/>
      <c r="DN546" s="67" t="s">
        <v>94</v>
      </c>
      <c r="DO546" s="15" t="s">
        <v>95</v>
      </c>
      <c r="DP546" s="15" t="s">
        <v>109</v>
      </c>
      <c r="DQ546" s="15" t="s">
        <v>2032</v>
      </c>
      <c r="DR546" s="2"/>
    </row>
    <row r="547" spans="2:122">
      <c r="B547" s="299">
        <v>401901303</v>
      </c>
      <c r="C547" s="9" t="s">
        <v>1799</v>
      </c>
      <c r="D547" s="9" t="s">
        <v>1808</v>
      </c>
      <c r="E547" s="8">
        <v>2022</v>
      </c>
      <c r="F547" s="9" t="s">
        <v>3634</v>
      </c>
      <c r="G547" s="22" t="s">
        <v>2098</v>
      </c>
      <c r="H547" s="304">
        <v>26285</v>
      </c>
      <c r="I547" s="305">
        <v>24708</v>
      </c>
      <c r="J547" s="68" t="s">
        <v>3611</v>
      </c>
      <c r="K547" s="69" t="s">
        <v>3613</v>
      </c>
      <c r="L547" s="37" t="s">
        <v>127</v>
      </c>
      <c r="M547" s="138">
        <v>5</v>
      </c>
      <c r="N547" s="10">
        <v>5</v>
      </c>
      <c r="O547" s="207">
        <v>180</v>
      </c>
      <c r="P547" s="207">
        <v>69.3</v>
      </c>
      <c r="Q547" s="207">
        <v>57.9</v>
      </c>
      <c r="R547" s="207">
        <v>106.3</v>
      </c>
      <c r="S547" s="207"/>
      <c r="T547" s="207"/>
      <c r="U547" s="207">
        <v>5.0999999999999996</v>
      </c>
      <c r="V547" s="207"/>
      <c r="W547" s="207"/>
      <c r="X547" s="207">
        <v>33.5</v>
      </c>
      <c r="Y547" s="116"/>
      <c r="Z547" s="207">
        <v>120.5</v>
      </c>
      <c r="AA547" s="207">
        <v>27.4</v>
      </c>
      <c r="AB547" s="207">
        <v>50.7</v>
      </c>
      <c r="AC547" s="10">
        <v>3040</v>
      </c>
      <c r="AD547" s="10"/>
      <c r="AE547" s="10"/>
      <c r="AF547" s="27"/>
      <c r="AG547" s="39" t="s">
        <v>89</v>
      </c>
      <c r="AH547" s="205">
        <v>1.8</v>
      </c>
      <c r="AI547" s="11">
        <v>121</v>
      </c>
      <c r="AJ547" s="11">
        <v>5200</v>
      </c>
      <c r="AK547" s="11"/>
      <c r="AL547" s="11"/>
      <c r="AM547" s="11">
        <v>16</v>
      </c>
      <c r="AN547" s="11" t="s">
        <v>99</v>
      </c>
      <c r="AO547" s="11" t="s">
        <v>112</v>
      </c>
      <c r="AP547" s="14" t="s">
        <v>90</v>
      </c>
      <c r="AQ547" s="49" t="s">
        <v>115</v>
      </c>
      <c r="AR547" s="40" t="s">
        <v>116</v>
      </c>
      <c r="AS547" s="301" t="s">
        <v>93</v>
      </c>
      <c r="AT547" s="12">
        <v>11.3</v>
      </c>
      <c r="AU547" s="12">
        <v>52</v>
      </c>
      <c r="AV547" s="12" t="s">
        <v>3997</v>
      </c>
      <c r="AW547" s="30" t="s">
        <v>3998</v>
      </c>
      <c r="AX547" s="12"/>
      <c r="AY547" s="12"/>
      <c r="AZ547" s="12"/>
      <c r="BA547" s="12"/>
      <c r="BB547" s="12"/>
      <c r="BC547" s="12"/>
      <c r="BD547" s="209">
        <v>39.4</v>
      </c>
      <c r="BE547" s="210">
        <v>53.4</v>
      </c>
      <c r="BF547" s="210">
        <v>42.3</v>
      </c>
      <c r="BG547" s="210">
        <v>55</v>
      </c>
      <c r="BH547" s="210">
        <v>37.4</v>
      </c>
      <c r="BI547" s="210">
        <v>51.9</v>
      </c>
      <c r="BJ547" s="210">
        <v>33.4</v>
      </c>
      <c r="BK547" s="211">
        <v>53</v>
      </c>
      <c r="BL547" s="36" t="s">
        <v>264</v>
      </c>
      <c r="BM547" s="8" t="s">
        <v>940</v>
      </c>
      <c r="BN547" s="8" t="s">
        <v>2776</v>
      </c>
      <c r="BO547" s="8" t="s">
        <v>2772</v>
      </c>
      <c r="BP547" s="334" t="s">
        <v>4110</v>
      </c>
      <c r="BQ547" s="300" t="s">
        <v>3605</v>
      </c>
      <c r="BR547" s="300" t="s">
        <v>3616</v>
      </c>
      <c r="BS547" s="300"/>
      <c r="BT547" s="349"/>
      <c r="BU547" s="337"/>
      <c r="BV547" s="337"/>
      <c r="BW547" s="337"/>
      <c r="BX547" s="337"/>
      <c r="BY547" s="338" t="s">
        <v>3718</v>
      </c>
      <c r="BZ547" s="338" t="s">
        <v>2831</v>
      </c>
      <c r="CA547" s="338" t="s">
        <v>3617</v>
      </c>
      <c r="CB547" s="348" t="s">
        <v>3033</v>
      </c>
      <c r="CC547" s="339"/>
      <c r="CD547" s="339"/>
      <c r="CE547" s="339"/>
      <c r="CF547" s="339"/>
      <c r="CG547" s="339"/>
      <c r="CH547" s="347" t="s">
        <v>2795</v>
      </c>
      <c r="CI547" s="340" t="s">
        <v>2798</v>
      </c>
      <c r="CJ547" s="340" t="s">
        <v>2794</v>
      </c>
      <c r="CK547" s="340" t="s">
        <v>2794</v>
      </c>
      <c r="CL547" s="340" t="s">
        <v>2798</v>
      </c>
      <c r="CM547" s="340" t="s">
        <v>2800</v>
      </c>
      <c r="CN547" s="340"/>
      <c r="CO547" s="340" t="s">
        <v>2794</v>
      </c>
      <c r="CP547" s="340" t="s">
        <v>2797</v>
      </c>
      <c r="CQ547" s="52"/>
      <c r="CR547" s="9"/>
      <c r="CS547" s="9"/>
      <c r="CT547" s="22"/>
      <c r="CU547" s="54"/>
      <c r="CV547" s="68"/>
      <c r="CW547" s="68"/>
      <c r="CX547" s="68"/>
      <c r="CY547" s="68"/>
      <c r="CZ547" s="68"/>
      <c r="DA547" s="68"/>
      <c r="DB547" s="68"/>
      <c r="DC547" s="56"/>
      <c r="DD547" s="13"/>
      <c r="DE547" s="13"/>
      <c r="DF547" s="13"/>
      <c r="DG547" s="13"/>
      <c r="DH547" s="47"/>
      <c r="DI547" s="60"/>
      <c r="DJ547" s="64"/>
      <c r="DK547" s="301"/>
      <c r="DL547" s="301"/>
      <c r="DM547" s="302"/>
      <c r="DN547" s="67" t="s">
        <v>94</v>
      </c>
      <c r="DO547" s="15" t="s">
        <v>95</v>
      </c>
      <c r="DP547" s="15" t="s">
        <v>109</v>
      </c>
      <c r="DQ547" s="15" t="s">
        <v>2032</v>
      </c>
      <c r="DR547" s="2"/>
    </row>
    <row r="548" spans="2:122">
      <c r="B548" s="299">
        <v>401901304</v>
      </c>
      <c r="C548" s="9" t="s">
        <v>1799</v>
      </c>
      <c r="D548" s="9" t="s">
        <v>1808</v>
      </c>
      <c r="E548" s="8">
        <v>2022</v>
      </c>
      <c r="F548" s="9" t="s">
        <v>3632</v>
      </c>
      <c r="G548" s="22" t="s">
        <v>2105</v>
      </c>
      <c r="H548" s="304">
        <v>33370</v>
      </c>
      <c r="I548" s="305">
        <v>31065</v>
      </c>
      <c r="J548" s="68" t="s">
        <v>3611</v>
      </c>
      <c r="K548" s="69" t="s">
        <v>3612</v>
      </c>
      <c r="L548" s="37" t="s">
        <v>127</v>
      </c>
      <c r="M548" s="138">
        <v>5</v>
      </c>
      <c r="N548" s="10">
        <v>5</v>
      </c>
      <c r="O548" s="207">
        <v>180</v>
      </c>
      <c r="P548" s="207">
        <v>69.3</v>
      </c>
      <c r="Q548" s="207">
        <v>57.9</v>
      </c>
      <c r="R548" s="207">
        <v>106.3</v>
      </c>
      <c r="S548" s="207"/>
      <c r="T548" s="207"/>
      <c r="U548" s="207">
        <v>5.0999999999999996</v>
      </c>
      <c r="V548" s="207"/>
      <c r="W548" s="207"/>
      <c r="X548" s="207">
        <v>35.4</v>
      </c>
      <c r="Y548" s="116"/>
      <c r="Z548" s="207">
        <v>120.5</v>
      </c>
      <c r="AA548" s="207">
        <v>27.4</v>
      </c>
      <c r="AB548" s="207">
        <v>50.7</v>
      </c>
      <c r="AC548" s="10">
        <v>3075</v>
      </c>
      <c r="AD548" s="10"/>
      <c r="AE548" s="10"/>
      <c r="AF548" s="27"/>
      <c r="AG548" s="39" t="s">
        <v>89</v>
      </c>
      <c r="AH548" s="205">
        <v>1.8</v>
      </c>
      <c r="AI548" s="11">
        <v>121</v>
      </c>
      <c r="AJ548" s="11">
        <v>5200</v>
      </c>
      <c r="AK548" s="11"/>
      <c r="AL548" s="11"/>
      <c r="AM548" s="11">
        <v>16</v>
      </c>
      <c r="AN548" s="11" t="s">
        <v>99</v>
      </c>
      <c r="AO548" s="11" t="s">
        <v>112</v>
      </c>
      <c r="AP548" s="14" t="s">
        <v>90</v>
      </c>
      <c r="AQ548" s="49" t="s">
        <v>115</v>
      </c>
      <c r="AR548" s="40" t="s">
        <v>116</v>
      </c>
      <c r="AS548" s="301" t="s">
        <v>93</v>
      </c>
      <c r="AT548" s="12">
        <v>11.3</v>
      </c>
      <c r="AU548" s="12">
        <v>52</v>
      </c>
      <c r="AV548" s="12" t="s">
        <v>3997</v>
      </c>
      <c r="AW548" s="30" t="s">
        <v>3998</v>
      </c>
      <c r="AX548" s="12"/>
      <c r="AY548" s="12"/>
      <c r="AZ548" s="12"/>
      <c r="BA548" s="12"/>
      <c r="BB548" s="12"/>
      <c r="BC548" s="12"/>
      <c r="BD548" s="209">
        <v>39.4</v>
      </c>
      <c r="BE548" s="210">
        <v>53.4</v>
      </c>
      <c r="BF548" s="210">
        <v>42.3</v>
      </c>
      <c r="BG548" s="210">
        <v>55</v>
      </c>
      <c r="BH548" s="210">
        <v>37.4</v>
      </c>
      <c r="BI548" s="210">
        <v>51.9</v>
      </c>
      <c r="BJ548" s="210">
        <v>33.4</v>
      </c>
      <c r="BK548" s="211">
        <v>53</v>
      </c>
      <c r="BL548" s="36" t="s">
        <v>264</v>
      </c>
      <c r="BM548" s="8" t="s">
        <v>940</v>
      </c>
      <c r="BN548" s="8" t="s">
        <v>2776</v>
      </c>
      <c r="BO548" s="8" t="s">
        <v>2772</v>
      </c>
      <c r="BP548" s="334" t="s">
        <v>4111</v>
      </c>
      <c r="BQ548" s="300" t="s">
        <v>3605</v>
      </c>
      <c r="BR548" s="300" t="s">
        <v>3616</v>
      </c>
      <c r="BS548" s="300"/>
      <c r="BT548" s="349"/>
      <c r="BU548" s="337"/>
      <c r="BV548" s="337"/>
      <c r="BW548" s="337"/>
      <c r="BX548" s="337"/>
      <c r="BY548" s="338" t="s">
        <v>3718</v>
      </c>
      <c r="BZ548" s="338" t="s">
        <v>2831</v>
      </c>
      <c r="CA548" s="338" t="s">
        <v>3617</v>
      </c>
      <c r="CB548" s="348" t="s">
        <v>3033</v>
      </c>
      <c r="CC548" s="339"/>
      <c r="CD548" s="339"/>
      <c r="CE548" s="339"/>
      <c r="CF548" s="339"/>
      <c r="CG548" s="339"/>
      <c r="CH548" s="347" t="s">
        <v>2795</v>
      </c>
      <c r="CI548" s="340" t="s">
        <v>2798</v>
      </c>
      <c r="CJ548" s="340" t="s">
        <v>2794</v>
      </c>
      <c r="CK548" s="340" t="s">
        <v>2794</v>
      </c>
      <c r="CL548" s="340" t="s">
        <v>2798</v>
      </c>
      <c r="CM548" s="340" t="s">
        <v>2800</v>
      </c>
      <c r="CN548" s="340"/>
      <c r="CO548" s="340" t="s">
        <v>2794</v>
      </c>
      <c r="CP548" s="340" t="s">
        <v>2797</v>
      </c>
      <c r="CQ548" s="52"/>
      <c r="CR548" s="9"/>
      <c r="CS548" s="9"/>
      <c r="CT548" s="22"/>
      <c r="CU548" s="54"/>
      <c r="CV548" s="68"/>
      <c r="CW548" s="68"/>
      <c r="CX548" s="68"/>
      <c r="CY548" s="68"/>
      <c r="CZ548" s="68"/>
      <c r="DA548" s="68"/>
      <c r="DB548" s="68"/>
      <c r="DC548" s="56"/>
      <c r="DD548" s="13"/>
      <c r="DE548" s="13"/>
      <c r="DF548" s="13"/>
      <c r="DG548" s="13"/>
      <c r="DH548" s="47"/>
      <c r="DI548" s="60"/>
      <c r="DJ548" s="64"/>
      <c r="DK548" s="301"/>
      <c r="DL548" s="301"/>
      <c r="DM548" s="302"/>
      <c r="DN548" s="67" t="s">
        <v>94</v>
      </c>
      <c r="DO548" s="15" t="s">
        <v>95</v>
      </c>
      <c r="DP548" s="15" t="s">
        <v>109</v>
      </c>
      <c r="DQ548" s="15" t="s">
        <v>2032</v>
      </c>
      <c r="DR548" s="2"/>
    </row>
    <row r="549" spans="2:122">
      <c r="B549" s="299">
        <v>401901305</v>
      </c>
      <c r="C549" s="9" t="s">
        <v>1799</v>
      </c>
      <c r="D549" s="9" t="s">
        <v>1808</v>
      </c>
      <c r="E549" s="8">
        <v>2022</v>
      </c>
      <c r="F549" s="9" t="s">
        <v>3703</v>
      </c>
      <c r="G549" s="22" t="s">
        <v>2102</v>
      </c>
      <c r="H549" s="304">
        <v>27685</v>
      </c>
      <c r="I549" s="305">
        <v>26024</v>
      </c>
      <c r="J549" s="68" t="s">
        <v>3611</v>
      </c>
      <c r="K549" s="69" t="s">
        <v>3613</v>
      </c>
      <c r="L549" s="37" t="s">
        <v>127</v>
      </c>
      <c r="M549" s="138">
        <v>5</v>
      </c>
      <c r="N549" s="10">
        <v>5</v>
      </c>
      <c r="O549" s="207">
        <v>180</v>
      </c>
      <c r="P549" s="207">
        <v>69.3</v>
      </c>
      <c r="Q549" s="207">
        <v>58.1</v>
      </c>
      <c r="R549" s="207">
        <v>106.3</v>
      </c>
      <c r="S549" s="207"/>
      <c r="T549" s="207"/>
      <c r="U549" s="207">
        <v>5.3</v>
      </c>
      <c r="V549" s="207"/>
      <c r="W549" s="207"/>
      <c r="X549" s="207">
        <v>33.5</v>
      </c>
      <c r="Y549" s="116"/>
      <c r="Z549" s="207">
        <v>117.7</v>
      </c>
      <c r="AA549" s="207">
        <v>24.6</v>
      </c>
      <c r="AB549" s="207">
        <v>47.9</v>
      </c>
      <c r="AC549" s="10">
        <v>3210</v>
      </c>
      <c r="AD549" s="10"/>
      <c r="AE549" s="10"/>
      <c r="AF549" s="27"/>
      <c r="AG549" s="39" t="s">
        <v>89</v>
      </c>
      <c r="AH549" s="205">
        <v>1.8</v>
      </c>
      <c r="AI549" s="11">
        <v>121</v>
      </c>
      <c r="AJ549" s="11">
        <v>5200</v>
      </c>
      <c r="AK549" s="11"/>
      <c r="AL549" s="11"/>
      <c r="AM549" s="11">
        <v>16</v>
      </c>
      <c r="AN549" s="11" t="s">
        <v>99</v>
      </c>
      <c r="AO549" s="11" t="s">
        <v>112</v>
      </c>
      <c r="AP549" s="14" t="s">
        <v>137</v>
      </c>
      <c r="AQ549" s="49" t="s">
        <v>115</v>
      </c>
      <c r="AR549" s="40" t="s">
        <v>116</v>
      </c>
      <c r="AS549" s="301" t="s">
        <v>93</v>
      </c>
      <c r="AT549" s="12">
        <v>10.6</v>
      </c>
      <c r="AU549" s="12">
        <v>49</v>
      </c>
      <c r="AV549" s="12" t="s">
        <v>3999</v>
      </c>
      <c r="AW549" s="30" t="s">
        <v>4000</v>
      </c>
      <c r="AX549" s="12"/>
      <c r="AY549" s="12"/>
      <c r="AZ549" s="12"/>
      <c r="BA549" s="12"/>
      <c r="BB549" s="12"/>
      <c r="BC549" s="12"/>
      <c r="BD549" s="209">
        <v>39.4</v>
      </c>
      <c r="BE549" s="210">
        <v>53.4</v>
      </c>
      <c r="BF549" s="210">
        <v>42.3</v>
      </c>
      <c r="BG549" s="210">
        <v>55</v>
      </c>
      <c r="BH549" s="210">
        <v>37.4</v>
      </c>
      <c r="BI549" s="210">
        <v>51.9</v>
      </c>
      <c r="BJ549" s="210">
        <v>33.4</v>
      </c>
      <c r="BK549" s="211">
        <v>53</v>
      </c>
      <c r="BL549" s="36" t="s">
        <v>264</v>
      </c>
      <c r="BM549" s="8" t="s">
        <v>940</v>
      </c>
      <c r="BN549" s="8" t="s">
        <v>2776</v>
      </c>
      <c r="BO549" s="8" t="s">
        <v>2772</v>
      </c>
      <c r="BP549" s="334" t="s">
        <v>4112</v>
      </c>
      <c r="BQ549" s="300" t="s">
        <v>3605</v>
      </c>
      <c r="BR549" s="300" t="s">
        <v>3616</v>
      </c>
      <c r="BS549" s="300"/>
      <c r="BT549" s="349"/>
      <c r="BU549" s="337"/>
      <c r="BV549" s="337"/>
      <c r="BW549" s="337"/>
      <c r="BX549" s="337"/>
      <c r="BY549" s="338" t="s">
        <v>3718</v>
      </c>
      <c r="BZ549" s="338" t="s">
        <v>2831</v>
      </c>
      <c r="CA549" s="338" t="s">
        <v>3617</v>
      </c>
      <c r="CB549" s="348" t="s">
        <v>3033</v>
      </c>
      <c r="CC549" s="339"/>
      <c r="CD549" s="339"/>
      <c r="CE549" s="339"/>
      <c r="CF549" s="339"/>
      <c r="CG549" s="339"/>
      <c r="CH549" s="347" t="s">
        <v>2795</v>
      </c>
      <c r="CI549" s="340" t="s">
        <v>2798</v>
      </c>
      <c r="CJ549" s="340" t="s">
        <v>2794</v>
      </c>
      <c r="CK549" s="340" t="s">
        <v>2794</v>
      </c>
      <c r="CL549" s="340" t="s">
        <v>2798</v>
      </c>
      <c r="CM549" s="340" t="s">
        <v>2800</v>
      </c>
      <c r="CN549" s="340"/>
      <c r="CO549" s="340" t="s">
        <v>2794</v>
      </c>
      <c r="CP549" s="340" t="s">
        <v>2797</v>
      </c>
      <c r="CQ549" s="52"/>
      <c r="CR549" s="9"/>
      <c r="CS549" s="9"/>
      <c r="CT549" s="22"/>
      <c r="CU549" s="54"/>
      <c r="CV549" s="68"/>
      <c r="CW549" s="68"/>
      <c r="CX549" s="68"/>
      <c r="CY549" s="68"/>
      <c r="CZ549" s="68"/>
      <c r="DA549" s="68"/>
      <c r="DB549" s="68"/>
      <c r="DC549" s="56"/>
      <c r="DD549" s="13"/>
      <c r="DE549" s="13"/>
      <c r="DF549" s="13"/>
      <c r="DG549" s="13"/>
      <c r="DH549" s="47"/>
      <c r="DI549" s="60"/>
      <c r="DJ549" s="64"/>
      <c r="DK549" s="301"/>
      <c r="DL549" s="301"/>
      <c r="DM549" s="302"/>
      <c r="DN549" s="67" t="s">
        <v>94</v>
      </c>
      <c r="DO549" s="15" t="s">
        <v>95</v>
      </c>
      <c r="DP549" s="15" t="s">
        <v>109</v>
      </c>
      <c r="DQ549" s="15" t="s">
        <v>2032</v>
      </c>
      <c r="DR549" s="2"/>
    </row>
    <row r="550" spans="2:122">
      <c r="B550" s="299">
        <v>401901306</v>
      </c>
      <c r="C550" s="9" t="s">
        <v>1799</v>
      </c>
      <c r="D550" s="9" t="s">
        <v>1808</v>
      </c>
      <c r="E550" s="8">
        <v>2022</v>
      </c>
      <c r="F550" s="9" t="s">
        <v>3702</v>
      </c>
      <c r="G550" s="22" t="s">
        <v>2116</v>
      </c>
      <c r="H550" s="304">
        <v>30125</v>
      </c>
      <c r="I550" s="305">
        <v>28044</v>
      </c>
      <c r="J550" s="68" t="s">
        <v>3611</v>
      </c>
      <c r="K550" s="69" t="s">
        <v>3612</v>
      </c>
      <c r="L550" s="37" t="s">
        <v>127</v>
      </c>
      <c r="M550" s="138">
        <v>5</v>
      </c>
      <c r="N550" s="10">
        <v>5</v>
      </c>
      <c r="O550" s="207">
        <v>180</v>
      </c>
      <c r="P550" s="207">
        <v>69.3</v>
      </c>
      <c r="Q550" s="207">
        <v>58.1</v>
      </c>
      <c r="R550" s="207">
        <v>106.3</v>
      </c>
      <c r="S550" s="207"/>
      <c r="T550" s="207"/>
      <c r="U550" s="207">
        <v>5.3</v>
      </c>
      <c r="V550" s="207"/>
      <c r="W550" s="207"/>
      <c r="X550" s="207">
        <v>33.5</v>
      </c>
      <c r="Y550" s="116"/>
      <c r="Z550" s="207">
        <v>117.7</v>
      </c>
      <c r="AA550" s="207">
        <v>24.6</v>
      </c>
      <c r="AB550" s="207">
        <v>47.9</v>
      </c>
      <c r="AC550" s="10">
        <v>3220</v>
      </c>
      <c r="AD550" s="10"/>
      <c r="AE550" s="10"/>
      <c r="AF550" s="27"/>
      <c r="AG550" s="39" t="s">
        <v>89</v>
      </c>
      <c r="AH550" s="205">
        <v>1.8</v>
      </c>
      <c r="AI550" s="11">
        <v>121</v>
      </c>
      <c r="AJ550" s="11">
        <v>5200</v>
      </c>
      <c r="AK550" s="11"/>
      <c r="AL550" s="11"/>
      <c r="AM550" s="11">
        <v>16</v>
      </c>
      <c r="AN550" s="11" t="s">
        <v>99</v>
      </c>
      <c r="AO550" s="11" t="s">
        <v>112</v>
      </c>
      <c r="AP550" s="14" t="s">
        <v>137</v>
      </c>
      <c r="AQ550" s="49" t="s">
        <v>115</v>
      </c>
      <c r="AR550" s="40" t="s">
        <v>116</v>
      </c>
      <c r="AS550" s="301" t="s">
        <v>93</v>
      </c>
      <c r="AT550" s="12">
        <v>10.6</v>
      </c>
      <c r="AU550" s="12">
        <v>49</v>
      </c>
      <c r="AV550" s="12" t="s">
        <v>3999</v>
      </c>
      <c r="AW550" s="30" t="s">
        <v>4000</v>
      </c>
      <c r="AX550" s="12"/>
      <c r="AY550" s="12"/>
      <c r="AZ550" s="12"/>
      <c r="BA550" s="12"/>
      <c r="BB550" s="12"/>
      <c r="BC550" s="12"/>
      <c r="BD550" s="209">
        <v>39.4</v>
      </c>
      <c r="BE550" s="210">
        <v>53.4</v>
      </c>
      <c r="BF550" s="210">
        <v>42.3</v>
      </c>
      <c r="BG550" s="210">
        <v>55</v>
      </c>
      <c r="BH550" s="210">
        <v>37.4</v>
      </c>
      <c r="BI550" s="210">
        <v>51.9</v>
      </c>
      <c r="BJ550" s="210">
        <v>33.4</v>
      </c>
      <c r="BK550" s="211">
        <v>53</v>
      </c>
      <c r="BL550" s="36" t="s">
        <v>264</v>
      </c>
      <c r="BM550" s="8" t="s">
        <v>940</v>
      </c>
      <c r="BN550" s="8" t="s">
        <v>2776</v>
      </c>
      <c r="BO550" s="8" t="s">
        <v>2772</v>
      </c>
      <c r="BP550" s="334" t="s">
        <v>4113</v>
      </c>
      <c r="BQ550" s="300" t="s">
        <v>3605</v>
      </c>
      <c r="BR550" s="300" t="s">
        <v>3616</v>
      </c>
      <c r="BS550" s="300"/>
      <c r="BT550" s="349"/>
      <c r="BU550" s="337"/>
      <c r="BV550" s="337"/>
      <c r="BW550" s="337"/>
      <c r="BX550" s="337"/>
      <c r="BY550" s="338" t="s">
        <v>3718</v>
      </c>
      <c r="BZ550" s="338" t="s">
        <v>2831</v>
      </c>
      <c r="CA550" s="338" t="s">
        <v>3617</v>
      </c>
      <c r="CB550" s="348" t="s">
        <v>3033</v>
      </c>
      <c r="CC550" s="339"/>
      <c r="CD550" s="339"/>
      <c r="CE550" s="339"/>
      <c r="CF550" s="339"/>
      <c r="CG550" s="339"/>
      <c r="CH550" s="347" t="s">
        <v>2795</v>
      </c>
      <c r="CI550" s="340" t="s">
        <v>2798</v>
      </c>
      <c r="CJ550" s="340" t="s">
        <v>2794</v>
      </c>
      <c r="CK550" s="340" t="s">
        <v>2794</v>
      </c>
      <c r="CL550" s="340" t="s">
        <v>2798</v>
      </c>
      <c r="CM550" s="340" t="s">
        <v>2800</v>
      </c>
      <c r="CN550" s="340"/>
      <c r="CO550" s="340" t="s">
        <v>2794</v>
      </c>
      <c r="CP550" s="340" t="s">
        <v>2797</v>
      </c>
      <c r="CQ550" s="52"/>
      <c r="CR550" s="9"/>
      <c r="CS550" s="9"/>
      <c r="CT550" s="22"/>
      <c r="CU550" s="54"/>
      <c r="CV550" s="68"/>
      <c r="CW550" s="68"/>
      <c r="CX550" s="68"/>
      <c r="CY550" s="68"/>
      <c r="CZ550" s="68"/>
      <c r="DA550" s="68"/>
      <c r="DB550" s="68"/>
      <c r="DC550" s="56"/>
      <c r="DD550" s="13"/>
      <c r="DE550" s="13"/>
      <c r="DF550" s="13"/>
      <c r="DG550" s="13"/>
      <c r="DH550" s="47"/>
      <c r="DI550" s="60"/>
      <c r="DJ550" s="64"/>
      <c r="DK550" s="301"/>
      <c r="DL550" s="301"/>
      <c r="DM550" s="302"/>
      <c r="DN550" s="67" t="s">
        <v>94</v>
      </c>
      <c r="DO550" s="15" t="s">
        <v>95</v>
      </c>
      <c r="DP550" s="15" t="s">
        <v>109</v>
      </c>
      <c r="DQ550" s="15" t="s">
        <v>2032</v>
      </c>
      <c r="DR550" s="2"/>
    </row>
    <row r="551" spans="2:122">
      <c r="B551" s="299">
        <v>401934550</v>
      </c>
      <c r="C551" s="9" t="s">
        <v>1799</v>
      </c>
      <c r="D551" s="9" t="s">
        <v>1808</v>
      </c>
      <c r="E551" s="8">
        <v>2022</v>
      </c>
      <c r="F551" s="9" t="s">
        <v>3765</v>
      </c>
      <c r="G551" s="22" t="s">
        <v>3764</v>
      </c>
      <c r="H551" s="304">
        <v>30675</v>
      </c>
      <c r="I551" s="305">
        <v>28556</v>
      </c>
      <c r="J551" s="68" t="s">
        <v>3779</v>
      </c>
      <c r="K551" s="69" t="s">
        <v>1766</v>
      </c>
      <c r="L551" s="37" t="s">
        <v>127</v>
      </c>
      <c r="M551" s="138">
        <v>5</v>
      </c>
      <c r="N551" s="10">
        <v>5</v>
      </c>
      <c r="O551" s="207">
        <v>180</v>
      </c>
      <c r="P551" s="207">
        <v>69.3</v>
      </c>
      <c r="Q551" s="207">
        <v>58.1</v>
      </c>
      <c r="R551" s="207">
        <v>106.3</v>
      </c>
      <c r="S551" s="207"/>
      <c r="T551" s="207"/>
      <c r="U551" s="207">
        <v>5.3</v>
      </c>
      <c r="V551" s="207"/>
      <c r="W551" s="207"/>
      <c r="X551" s="207">
        <v>33.5</v>
      </c>
      <c r="Y551" s="116"/>
      <c r="Z551" s="207">
        <v>117.7</v>
      </c>
      <c r="AA551" s="207">
        <v>24.6</v>
      </c>
      <c r="AB551" s="207">
        <v>47.9</v>
      </c>
      <c r="AC551" s="10">
        <v>3220</v>
      </c>
      <c r="AD551" s="10"/>
      <c r="AE551" s="10"/>
      <c r="AF551" s="27"/>
      <c r="AG551" s="39" t="s">
        <v>89</v>
      </c>
      <c r="AH551" s="205">
        <v>1.8</v>
      </c>
      <c r="AI551" s="11">
        <v>121</v>
      </c>
      <c r="AJ551" s="11">
        <v>5200</v>
      </c>
      <c r="AK551" s="11"/>
      <c r="AL551" s="11"/>
      <c r="AM551" s="11">
        <v>16</v>
      </c>
      <c r="AN551" s="11" t="s">
        <v>99</v>
      </c>
      <c r="AO551" s="11" t="s">
        <v>112</v>
      </c>
      <c r="AP551" s="14" t="s">
        <v>137</v>
      </c>
      <c r="AQ551" s="49" t="s">
        <v>115</v>
      </c>
      <c r="AR551" s="40" t="s">
        <v>116</v>
      </c>
      <c r="AS551" s="301" t="s">
        <v>93</v>
      </c>
      <c r="AT551" s="12">
        <v>10.6</v>
      </c>
      <c r="AU551" s="12">
        <v>49</v>
      </c>
      <c r="AV551" s="12" t="s">
        <v>3999</v>
      </c>
      <c r="AW551" s="30" t="s">
        <v>4000</v>
      </c>
      <c r="AX551" s="12"/>
      <c r="AY551" s="12"/>
      <c r="AZ551" s="12"/>
      <c r="BA551" s="12"/>
      <c r="BB551" s="12"/>
      <c r="BC551" s="12"/>
      <c r="BD551" s="209">
        <v>39.4</v>
      </c>
      <c r="BE551" s="210">
        <v>53.4</v>
      </c>
      <c r="BF551" s="210">
        <v>42.3</v>
      </c>
      <c r="BG551" s="210">
        <v>55</v>
      </c>
      <c r="BH551" s="210">
        <v>37.4</v>
      </c>
      <c r="BI551" s="210">
        <v>51.9</v>
      </c>
      <c r="BJ551" s="210">
        <v>33.4</v>
      </c>
      <c r="BK551" s="211">
        <v>53</v>
      </c>
      <c r="BL551" s="36" t="s">
        <v>264</v>
      </c>
      <c r="BM551" s="8" t="s">
        <v>940</v>
      </c>
      <c r="BN551" s="8" t="s">
        <v>2776</v>
      </c>
      <c r="BO551" s="8" t="s">
        <v>2772</v>
      </c>
      <c r="BP551" s="334" t="s">
        <v>4114</v>
      </c>
      <c r="BQ551" s="300" t="s">
        <v>3605</v>
      </c>
      <c r="BR551" s="300" t="s">
        <v>3616</v>
      </c>
      <c r="BS551" s="300"/>
      <c r="BT551" s="349"/>
      <c r="BU551" s="337"/>
      <c r="BV551" s="337"/>
      <c r="BW551" s="337"/>
      <c r="BX551" s="337"/>
      <c r="BY551" s="338" t="s">
        <v>3718</v>
      </c>
      <c r="BZ551" s="338" t="s">
        <v>2831</v>
      </c>
      <c r="CA551" s="338" t="s">
        <v>3617</v>
      </c>
      <c r="CB551" s="348" t="s">
        <v>3033</v>
      </c>
      <c r="CC551" s="339"/>
      <c r="CD551" s="339"/>
      <c r="CE551" s="339"/>
      <c r="CF551" s="339"/>
      <c r="CG551" s="339"/>
      <c r="CH551" s="347" t="s">
        <v>2795</v>
      </c>
      <c r="CI551" s="340" t="s">
        <v>2798</v>
      </c>
      <c r="CJ551" s="340" t="s">
        <v>2794</v>
      </c>
      <c r="CK551" s="340" t="s">
        <v>2794</v>
      </c>
      <c r="CL551" s="340" t="s">
        <v>2798</v>
      </c>
      <c r="CM551" s="340" t="s">
        <v>2800</v>
      </c>
      <c r="CN551" s="340"/>
      <c r="CO551" s="340" t="s">
        <v>2794</v>
      </c>
      <c r="CP551" s="340" t="s">
        <v>2797</v>
      </c>
      <c r="CQ551" s="52"/>
      <c r="CR551" s="9"/>
      <c r="CS551" s="9"/>
      <c r="CT551" s="22"/>
      <c r="CU551" s="54"/>
      <c r="CV551" s="68"/>
      <c r="CW551" s="68"/>
      <c r="CX551" s="68"/>
      <c r="CY551" s="68"/>
      <c r="CZ551" s="68"/>
      <c r="DA551" s="68"/>
      <c r="DB551" s="68"/>
      <c r="DC551" s="56"/>
      <c r="DD551" s="13"/>
      <c r="DE551" s="13"/>
      <c r="DF551" s="13"/>
      <c r="DG551" s="13"/>
      <c r="DH551" s="47"/>
      <c r="DI551" s="60"/>
      <c r="DJ551" s="64"/>
      <c r="DK551" s="301"/>
      <c r="DL551" s="301"/>
      <c r="DM551" s="302"/>
      <c r="DN551" s="67" t="s">
        <v>94</v>
      </c>
      <c r="DO551" s="15" t="s">
        <v>95</v>
      </c>
      <c r="DP551" s="15" t="s">
        <v>109</v>
      </c>
      <c r="DQ551" s="15" t="s">
        <v>2032</v>
      </c>
      <c r="DR551" s="2"/>
    </row>
    <row r="552" spans="2:122">
      <c r="B552" s="299">
        <v>401934549</v>
      </c>
      <c r="C552" s="9" t="s">
        <v>1799</v>
      </c>
      <c r="D552" s="9" t="s">
        <v>1808</v>
      </c>
      <c r="E552" s="8">
        <v>2022</v>
      </c>
      <c r="F552" s="9" t="s">
        <v>3706</v>
      </c>
      <c r="G552" s="22" t="s">
        <v>3766</v>
      </c>
      <c r="H552" s="304">
        <v>29545</v>
      </c>
      <c r="I552" s="305">
        <v>27503</v>
      </c>
      <c r="J552" s="68" t="s">
        <v>3779</v>
      </c>
      <c r="K552" s="69" t="s">
        <v>1766</v>
      </c>
      <c r="L552" s="37" t="s">
        <v>127</v>
      </c>
      <c r="M552" s="138">
        <v>5</v>
      </c>
      <c r="N552" s="10">
        <v>5</v>
      </c>
      <c r="O552" s="207">
        <v>180</v>
      </c>
      <c r="P552" s="207">
        <v>69.3</v>
      </c>
      <c r="Q552" s="207">
        <v>57.9</v>
      </c>
      <c r="R552" s="207">
        <v>106.3</v>
      </c>
      <c r="S552" s="207"/>
      <c r="T552" s="207"/>
      <c r="U552" s="207">
        <v>5.0999999999999996</v>
      </c>
      <c r="V552" s="207"/>
      <c r="W552" s="207"/>
      <c r="X552" s="207">
        <v>35.4</v>
      </c>
      <c r="Y552" s="116"/>
      <c r="Z552" s="207">
        <v>120.5</v>
      </c>
      <c r="AA552" s="207">
        <v>27.4</v>
      </c>
      <c r="AB552" s="207">
        <v>50.7</v>
      </c>
      <c r="AC552" s="10">
        <v>3075</v>
      </c>
      <c r="AD552" s="10"/>
      <c r="AE552" s="10"/>
      <c r="AF552" s="27"/>
      <c r="AG552" s="39" t="s">
        <v>89</v>
      </c>
      <c r="AH552" s="205">
        <v>1.8</v>
      </c>
      <c r="AI552" s="11">
        <v>121</v>
      </c>
      <c r="AJ552" s="11">
        <v>5200</v>
      </c>
      <c r="AK552" s="11"/>
      <c r="AL552" s="11"/>
      <c r="AM552" s="11">
        <v>16</v>
      </c>
      <c r="AN552" s="11" t="s">
        <v>99</v>
      </c>
      <c r="AO552" s="11" t="s">
        <v>112</v>
      </c>
      <c r="AP552" s="14" t="s">
        <v>90</v>
      </c>
      <c r="AQ552" s="49" t="s">
        <v>115</v>
      </c>
      <c r="AR552" s="40" t="s">
        <v>116</v>
      </c>
      <c r="AS552" s="301" t="s">
        <v>93</v>
      </c>
      <c r="AT552" s="12">
        <v>11.3</v>
      </c>
      <c r="AU552" s="12">
        <v>52</v>
      </c>
      <c r="AV552" s="12" t="s">
        <v>3997</v>
      </c>
      <c r="AW552" s="30" t="s">
        <v>3998</v>
      </c>
      <c r="AX552" s="12"/>
      <c r="AY552" s="12"/>
      <c r="AZ552" s="12"/>
      <c r="BA552" s="12"/>
      <c r="BB552" s="12"/>
      <c r="BC552" s="12"/>
      <c r="BD552" s="209">
        <v>39.4</v>
      </c>
      <c r="BE552" s="210">
        <v>53.4</v>
      </c>
      <c r="BF552" s="210">
        <v>42.3</v>
      </c>
      <c r="BG552" s="210">
        <v>55</v>
      </c>
      <c r="BH552" s="210">
        <v>37.4</v>
      </c>
      <c r="BI552" s="210">
        <v>51.9</v>
      </c>
      <c r="BJ552" s="210">
        <v>33.4</v>
      </c>
      <c r="BK552" s="211">
        <v>53</v>
      </c>
      <c r="BL552" s="36" t="s">
        <v>264</v>
      </c>
      <c r="BM552" s="8" t="s">
        <v>940</v>
      </c>
      <c r="BN552" s="8" t="s">
        <v>2776</v>
      </c>
      <c r="BO552" s="8" t="s">
        <v>2772</v>
      </c>
      <c r="BP552" s="334" t="s">
        <v>4115</v>
      </c>
      <c r="BQ552" s="300" t="s">
        <v>3605</v>
      </c>
      <c r="BR552" s="300" t="s">
        <v>3616</v>
      </c>
      <c r="BS552" s="300"/>
      <c r="BT552" s="349"/>
      <c r="BU552" s="337"/>
      <c r="BV552" s="337"/>
      <c r="BW552" s="337"/>
      <c r="BX552" s="337"/>
      <c r="BY552" s="338" t="s">
        <v>3718</v>
      </c>
      <c r="BZ552" s="338" t="s">
        <v>2831</v>
      </c>
      <c r="CA552" s="338" t="s">
        <v>3617</v>
      </c>
      <c r="CB552" s="348" t="s">
        <v>3033</v>
      </c>
      <c r="CC552" s="339"/>
      <c r="CD552" s="339"/>
      <c r="CE552" s="339"/>
      <c r="CF552" s="339"/>
      <c r="CG552" s="339"/>
      <c r="CH552" s="347" t="s">
        <v>2795</v>
      </c>
      <c r="CI552" s="340" t="s">
        <v>2798</v>
      </c>
      <c r="CJ552" s="340" t="s">
        <v>2794</v>
      </c>
      <c r="CK552" s="340" t="s">
        <v>2794</v>
      </c>
      <c r="CL552" s="340" t="s">
        <v>2798</v>
      </c>
      <c r="CM552" s="340" t="s">
        <v>2800</v>
      </c>
      <c r="CN552" s="340"/>
      <c r="CO552" s="340" t="s">
        <v>2794</v>
      </c>
      <c r="CP552" s="340" t="s">
        <v>2797</v>
      </c>
      <c r="CQ552" s="52"/>
      <c r="CR552" s="9"/>
      <c r="CS552" s="9"/>
      <c r="CT552" s="22"/>
      <c r="CU552" s="54"/>
      <c r="CV552" s="68"/>
      <c r="CW552" s="68"/>
      <c r="CX552" s="68"/>
      <c r="CY552" s="68"/>
      <c r="CZ552" s="68"/>
      <c r="DA552" s="68"/>
      <c r="DB552" s="68"/>
      <c r="DC552" s="56"/>
      <c r="DD552" s="13"/>
      <c r="DE552" s="13"/>
      <c r="DF552" s="13"/>
      <c r="DG552" s="13"/>
      <c r="DH552" s="47"/>
      <c r="DI552" s="60"/>
      <c r="DJ552" s="64"/>
      <c r="DK552" s="301"/>
      <c r="DL552" s="301"/>
      <c r="DM552" s="302"/>
      <c r="DN552" s="67" t="s">
        <v>94</v>
      </c>
      <c r="DO552" s="15" t="s">
        <v>95</v>
      </c>
      <c r="DP552" s="15" t="s">
        <v>109</v>
      </c>
      <c r="DQ552" s="15" t="s">
        <v>2032</v>
      </c>
      <c r="DR552" s="2"/>
    </row>
    <row r="553" spans="2:122">
      <c r="B553" s="366">
        <v>401849780</v>
      </c>
      <c r="C553" s="16" t="s">
        <v>1799</v>
      </c>
      <c r="D553" s="16" t="s">
        <v>1808</v>
      </c>
      <c r="E553" s="367">
        <v>2021</v>
      </c>
      <c r="F553" s="16" t="s">
        <v>3701</v>
      </c>
      <c r="G553" s="368" t="s">
        <v>2090</v>
      </c>
      <c r="H553" s="306">
        <v>24525</v>
      </c>
      <c r="I553" s="307">
        <v>23054</v>
      </c>
      <c r="J553" s="350" t="s">
        <v>2909</v>
      </c>
      <c r="K553" s="369" t="s">
        <v>2120</v>
      </c>
      <c r="L553" s="38" t="s">
        <v>127</v>
      </c>
      <c r="M553" s="370">
        <v>5</v>
      </c>
      <c r="N553" s="371">
        <v>5</v>
      </c>
      <c r="O553" s="208">
        <v>180</v>
      </c>
      <c r="P553" s="208">
        <v>69.3</v>
      </c>
      <c r="Q553" s="208">
        <v>57.9</v>
      </c>
      <c r="R553" s="208">
        <v>106.3</v>
      </c>
      <c r="S553" s="208"/>
      <c r="T553" s="208"/>
      <c r="U553" s="208">
        <v>5.0999999999999996</v>
      </c>
      <c r="V553" s="208"/>
      <c r="W553" s="208"/>
      <c r="X553" s="208">
        <v>33.5</v>
      </c>
      <c r="Y553" s="120"/>
      <c r="Z553" s="208">
        <v>120.5</v>
      </c>
      <c r="AA553" s="208">
        <v>27.4</v>
      </c>
      <c r="AB553" s="208">
        <v>50.7</v>
      </c>
      <c r="AC553" s="371">
        <v>3010</v>
      </c>
      <c r="AD553" s="371"/>
      <c r="AE553" s="371"/>
      <c r="AF553" s="28"/>
      <c r="AG553" s="372" t="s">
        <v>89</v>
      </c>
      <c r="AH553" s="206">
        <v>1.8</v>
      </c>
      <c r="AI553" s="373">
        <v>121</v>
      </c>
      <c r="AJ553" s="373">
        <v>5200</v>
      </c>
      <c r="AK553" s="373"/>
      <c r="AL553" s="373"/>
      <c r="AM553" s="373">
        <v>16</v>
      </c>
      <c r="AN553" s="373" t="s">
        <v>99</v>
      </c>
      <c r="AO553" s="373" t="s">
        <v>112</v>
      </c>
      <c r="AP553" s="374" t="s">
        <v>90</v>
      </c>
      <c r="AQ553" s="50" t="s">
        <v>115</v>
      </c>
      <c r="AR553" s="375" t="s">
        <v>116</v>
      </c>
      <c r="AS553" s="376" t="s">
        <v>93</v>
      </c>
      <c r="AT553" s="377">
        <v>11.3</v>
      </c>
      <c r="AU553" s="377">
        <v>56</v>
      </c>
      <c r="AV553" s="377" t="s">
        <v>3995</v>
      </c>
      <c r="AW553" s="378" t="s">
        <v>3996</v>
      </c>
      <c r="AX553" s="377"/>
      <c r="AY553" s="377"/>
      <c r="AZ553" s="377"/>
      <c r="BA553" s="377"/>
      <c r="BB553" s="377"/>
      <c r="BC553" s="377"/>
      <c r="BD553" s="379">
        <v>39.4</v>
      </c>
      <c r="BE553" s="380">
        <v>53.4</v>
      </c>
      <c r="BF553" s="380">
        <v>42.3</v>
      </c>
      <c r="BG553" s="380">
        <v>55</v>
      </c>
      <c r="BH553" s="380">
        <v>37.4</v>
      </c>
      <c r="BI553" s="380">
        <v>51.9</v>
      </c>
      <c r="BJ553" s="380">
        <v>33.4</v>
      </c>
      <c r="BK553" s="381">
        <v>53</v>
      </c>
      <c r="BL553" s="44" t="s">
        <v>264</v>
      </c>
      <c r="BM553" s="367" t="s">
        <v>940</v>
      </c>
      <c r="BN553" s="367" t="s">
        <v>2776</v>
      </c>
      <c r="BO553" s="367" t="s">
        <v>2772</v>
      </c>
      <c r="BP553" s="382" t="s">
        <v>3593</v>
      </c>
      <c r="BQ553" s="383" t="s">
        <v>2788</v>
      </c>
      <c r="BR553" s="383" t="s">
        <v>3713</v>
      </c>
      <c r="BS553" s="383"/>
      <c r="BT553" s="384"/>
      <c r="BU553" s="385"/>
      <c r="BV553" s="385"/>
      <c r="BW553" s="385"/>
      <c r="BX553" s="385"/>
      <c r="BY553" s="386" t="s">
        <v>2830</v>
      </c>
      <c r="BZ553" s="386" t="s">
        <v>2831</v>
      </c>
      <c r="CA553" s="386" t="s">
        <v>2832</v>
      </c>
      <c r="CB553" s="387" t="s">
        <v>3033</v>
      </c>
      <c r="CC553" s="388"/>
      <c r="CD553" s="388"/>
      <c r="CE553" s="388"/>
      <c r="CF553" s="388"/>
      <c r="CG553" s="388"/>
      <c r="CH553" s="389" t="s">
        <v>2795</v>
      </c>
      <c r="CI553" s="390" t="s">
        <v>2798</v>
      </c>
      <c r="CJ553" s="390" t="s">
        <v>2794</v>
      </c>
      <c r="CK553" s="390" t="s">
        <v>2794</v>
      </c>
      <c r="CL553" s="390" t="s">
        <v>2798</v>
      </c>
      <c r="CM553" s="390" t="s">
        <v>2800</v>
      </c>
      <c r="CN553" s="390"/>
      <c r="CO553" s="390" t="s">
        <v>2794</v>
      </c>
      <c r="CP553" s="390" t="s">
        <v>2797</v>
      </c>
      <c r="CQ553" s="53"/>
      <c r="CR553" s="16"/>
      <c r="CS553" s="16"/>
      <c r="CT553" s="368"/>
      <c r="CU553" s="351"/>
      <c r="CV553" s="350"/>
      <c r="CW553" s="350"/>
      <c r="CX553" s="350"/>
      <c r="CY553" s="350"/>
      <c r="CZ553" s="350"/>
      <c r="DA553" s="350"/>
      <c r="DB553" s="350"/>
      <c r="DC553" s="57"/>
      <c r="DD553" s="17"/>
      <c r="DE553" s="17"/>
      <c r="DF553" s="17"/>
      <c r="DG553" s="17"/>
      <c r="DH553" s="391"/>
      <c r="DI553" s="61"/>
      <c r="DJ553" s="65"/>
      <c r="DK553" s="376"/>
      <c r="DL553" s="376"/>
      <c r="DM553" s="392"/>
      <c r="DN553" s="393" t="s">
        <v>94</v>
      </c>
      <c r="DO553" s="394" t="s">
        <v>95</v>
      </c>
      <c r="DP553" s="394" t="s">
        <v>109</v>
      </c>
      <c r="DQ553" s="394" t="s">
        <v>2032</v>
      </c>
      <c r="DR553" s="2"/>
    </row>
    <row r="554" spans="2:122">
      <c r="B554" s="299">
        <v>401861950</v>
      </c>
      <c r="C554" s="9" t="s">
        <v>1799</v>
      </c>
      <c r="D554" s="9" t="s">
        <v>1808</v>
      </c>
      <c r="E554" s="8">
        <v>2021</v>
      </c>
      <c r="F554" s="9" t="s">
        <v>3702</v>
      </c>
      <c r="G554" s="22" t="s">
        <v>2116</v>
      </c>
      <c r="H554" s="304">
        <v>29575</v>
      </c>
      <c r="I554" s="305">
        <v>27533</v>
      </c>
      <c r="J554" s="68" t="s">
        <v>2909</v>
      </c>
      <c r="K554" s="69" t="s">
        <v>2106</v>
      </c>
      <c r="L554" s="37" t="s">
        <v>127</v>
      </c>
      <c r="M554" s="138">
        <v>5</v>
      </c>
      <c r="N554" s="10">
        <v>5</v>
      </c>
      <c r="O554" s="207">
        <v>180</v>
      </c>
      <c r="P554" s="207">
        <v>69.3</v>
      </c>
      <c r="Q554" s="207">
        <v>58.1</v>
      </c>
      <c r="R554" s="207">
        <v>106.3</v>
      </c>
      <c r="S554" s="207"/>
      <c r="T554" s="207"/>
      <c r="U554" s="207">
        <v>5.3</v>
      </c>
      <c r="V554" s="207"/>
      <c r="W554" s="207"/>
      <c r="X554" s="207">
        <v>33.5</v>
      </c>
      <c r="Y554" s="116"/>
      <c r="Z554" s="207">
        <v>117.7</v>
      </c>
      <c r="AA554" s="207">
        <v>24.6</v>
      </c>
      <c r="AB554" s="207">
        <v>47.9</v>
      </c>
      <c r="AC554" s="10">
        <v>3220</v>
      </c>
      <c r="AD554" s="10"/>
      <c r="AE554" s="10"/>
      <c r="AF554" s="27"/>
      <c r="AG554" s="39" t="s">
        <v>89</v>
      </c>
      <c r="AH554" s="205">
        <v>1.8</v>
      </c>
      <c r="AI554" s="11">
        <v>121</v>
      </c>
      <c r="AJ554" s="11">
        <v>5200</v>
      </c>
      <c r="AK554" s="11"/>
      <c r="AL554" s="11"/>
      <c r="AM554" s="11">
        <v>16</v>
      </c>
      <c r="AN554" s="11" t="s">
        <v>99</v>
      </c>
      <c r="AO554" s="11" t="s">
        <v>112</v>
      </c>
      <c r="AP554" s="14" t="s">
        <v>137</v>
      </c>
      <c r="AQ554" s="49" t="s">
        <v>115</v>
      </c>
      <c r="AR554" s="40" t="s">
        <v>116</v>
      </c>
      <c r="AS554" s="301" t="s">
        <v>93</v>
      </c>
      <c r="AT554" s="12">
        <v>10.6</v>
      </c>
      <c r="AU554" s="12">
        <v>49</v>
      </c>
      <c r="AV554" s="12" t="s">
        <v>3999</v>
      </c>
      <c r="AW554" s="30" t="s">
        <v>4000</v>
      </c>
      <c r="AX554" s="12"/>
      <c r="AY554" s="12"/>
      <c r="AZ554" s="12"/>
      <c r="BA554" s="12"/>
      <c r="BB554" s="12"/>
      <c r="BC554" s="12"/>
      <c r="BD554" s="209">
        <v>39.4</v>
      </c>
      <c r="BE554" s="210">
        <v>53.4</v>
      </c>
      <c r="BF554" s="210">
        <v>42.3</v>
      </c>
      <c r="BG554" s="210">
        <v>55</v>
      </c>
      <c r="BH554" s="210">
        <v>37.4</v>
      </c>
      <c r="BI554" s="210">
        <v>51.9</v>
      </c>
      <c r="BJ554" s="210">
        <v>33.4</v>
      </c>
      <c r="BK554" s="211">
        <v>53</v>
      </c>
      <c r="BL554" s="36" t="s">
        <v>264</v>
      </c>
      <c r="BM554" s="8" t="s">
        <v>940</v>
      </c>
      <c r="BN554" s="8" t="s">
        <v>2776</v>
      </c>
      <c r="BO554" s="8" t="s">
        <v>2772</v>
      </c>
      <c r="BP554" s="334" t="s">
        <v>3594</v>
      </c>
      <c r="BQ554" s="300" t="s">
        <v>2788</v>
      </c>
      <c r="BR554" s="300" t="s">
        <v>3713</v>
      </c>
      <c r="BS554" s="300"/>
      <c r="BT554" s="349"/>
      <c r="BU554" s="337"/>
      <c r="BV554" s="337"/>
      <c r="BW554" s="337"/>
      <c r="BX554" s="337"/>
      <c r="BY554" s="338" t="s">
        <v>2830</v>
      </c>
      <c r="BZ554" s="338" t="s">
        <v>2831</v>
      </c>
      <c r="CA554" s="338" t="s">
        <v>2832</v>
      </c>
      <c r="CB554" s="348" t="s">
        <v>3033</v>
      </c>
      <c r="CC554" s="339"/>
      <c r="CD554" s="339"/>
      <c r="CE554" s="339"/>
      <c r="CF554" s="339"/>
      <c r="CG554" s="339"/>
      <c r="CH554" s="347" t="s">
        <v>2795</v>
      </c>
      <c r="CI554" s="340" t="s">
        <v>2798</v>
      </c>
      <c r="CJ554" s="340" t="s">
        <v>2794</v>
      </c>
      <c r="CK554" s="340" t="s">
        <v>2794</v>
      </c>
      <c r="CL554" s="340" t="s">
        <v>2798</v>
      </c>
      <c r="CM554" s="340" t="s">
        <v>2800</v>
      </c>
      <c r="CN554" s="340"/>
      <c r="CO554" s="340" t="s">
        <v>2794</v>
      </c>
      <c r="CP554" s="340" t="s">
        <v>2797</v>
      </c>
      <c r="CQ554" s="52"/>
      <c r="CR554" s="9"/>
      <c r="CS554" s="9"/>
      <c r="CT554" s="22"/>
      <c r="CU554" s="54"/>
      <c r="CV554" s="68"/>
      <c r="CW554" s="68"/>
      <c r="CX554" s="68"/>
      <c r="CY554" s="68"/>
      <c r="CZ554" s="68"/>
      <c r="DA554" s="68"/>
      <c r="DB554" s="68"/>
      <c r="DC554" s="56"/>
      <c r="DD554" s="13"/>
      <c r="DE554" s="13"/>
      <c r="DF554" s="13"/>
      <c r="DG554" s="13"/>
      <c r="DH554" s="47"/>
      <c r="DI554" s="60"/>
      <c r="DJ554" s="64"/>
      <c r="DK554" s="301"/>
      <c r="DL554" s="301"/>
      <c r="DM554" s="302"/>
      <c r="DN554" s="67" t="s">
        <v>94</v>
      </c>
      <c r="DO554" s="15" t="s">
        <v>95</v>
      </c>
      <c r="DP554" s="15" t="s">
        <v>109</v>
      </c>
      <c r="DQ554" s="15" t="s">
        <v>2032</v>
      </c>
      <c r="DR554" s="2"/>
    </row>
    <row r="555" spans="2:122">
      <c r="B555" s="299">
        <v>401861951</v>
      </c>
      <c r="C555" s="9" t="s">
        <v>1799</v>
      </c>
      <c r="D555" s="9" t="s">
        <v>1808</v>
      </c>
      <c r="E555" s="8">
        <v>2021</v>
      </c>
      <c r="F555" s="9" t="s">
        <v>3703</v>
      </c>
      <c r="G555" s="22" t="s">
        <v>2102</v>
      </c>
      <c r="H555" s="304">
        <v>27135</v>
      </c>
      <c r="I555" s="305">
        <v>25507</v>
      </c>
      <c r="J555" s="68" t="s">
        <v>2909</v>
      </c>
      <c r="K555" s="69" t="s">
        <v>2073</v>
      </c>
      <c r="L555" s="37" t="s">
        <v>127</v>
      </c>
      <c r="M555" s="138">
        <v>5</v>
      </c>
      <c r="N555" s="10">
        <v>5</v>
      </c>
      <c r="O555" s="207">
        <v>180</v>
      </c>
      <c r="P555" s="207">
        <v>69.3</v>
      </c>
      <c r="Q555" s="207">
        <v>58.1</v>
      </c>
      <c r="R555" s="207">
        <v>106.3</v>
      </c>
      <c r="S555" s="207"/>
      <c r="T555" s="207"/>
      <c r="U555" s="207">
        <v>5.3</v>
      </c>
      <c r="V555" s="207"/>
      <c r="W555" s="207"/>
      <c r="X555" s="207">
        <v>33.5</v>
      </c>
      <c r="Y555" s="116"/>
      <c r="Z555" s="207">
        <v>117.7</v>
      </c>
      <c r="AA555" s="207">
        <v>24.6</v>
      </c>
      <c r="AB555" s="207">
        <v>47.9</v>
      </c>
      <c r="AC555" s="10">
        <v>3210</v>
      </c>
      <c r="AD555" s="10"/>
      <c r="AE555" s="10"/>
      <c r="AF555" s="27"/>
      <c r="AG555" s="39" t="s">
        <v>89</v>
      </c>
      <c r="AH555" s="205">
        <v>1.8</v>
      </c>
      <c r="AI555" s="11">
        <v>121</v>
      </c>
      <c r="AJ555" s="11">
        <v>5200</v>
      </c>
      <c r="AK555" s="11"/>
      <c r="AL555" s="11"/>
      <c r="AM555" s="11">
        <v>16</v>
      </c>
      <c r="AN555" s="11" t="s">
        <v>99</v>
      </c>
      <c r="AO555" s="11" t="s">
        <v>112</v>
      </c>
      <c r="AP555" s="14" t="s">
        <v>137</v>
      </c>
      <c r="AQ555" s="49" t="s">
        <v>115</v>
      </c>
      <c r="AR555" s="40" t="s">
        <v>116</v>
      </c>
      <c r="AS555" s="301" t="s">
        <v>93</v>
      </c>
      <c r="AT555" s="12">
        <v>10.6</v>
      </c>
      <c r="AU555" s="12">
        <v>49</v>
      </c>
      <c r="AV555" s="12" t="s">
        <v>3999</v>
      </c>
      <c r="AW555" s="30" t="s">
        <v>4000</v>
      </c>
      <c r="AX555" s="12"/>
      <c r="AY555" s="12"/>
      <c r="AZ555" s="12"/>
      <c r="BA555" s="12"/>
      <c r="BB555" s="12"/>
      <c r="BC555" s="12"/>
      <c r="BD555" s="209">
        <v>39.4</v>
      </c>
      <c r="BE555" s="210">
        <v>53.4</v>
      </c>
      <c r="BF555" s="210">
        <v>42.3</v>
      </c>
      <c r="BG555" s="210">
        <v>55</v>
      </c>
      <c r="BH555" s="210">
        <v>37.4</v>
      </c>
      <c r="BI555" s="210">
        <v>51.9</v>
      </c>
      <c r="BJ555" s="210">
        <v>33.4</v>
      </c>
      <c r="BK555" s="211">
        <v>53</v>
      </c>
      <c r="BL555" s="36" t="s">
        <v>264</v>
      </c>
      <c r="BM555" s="8" t="s">
        <v>940</v>
      </c>
      <c r="BN555" s="8" t="s">
        <v>2776</v>
      </c>
      <c r="BO555" s="8" t="s">
        <v>2772</v>
      </c>
      <c r="BP555" s="334" t="s">
        <v>3595</v>
      </c>
      <c r="BQ555" s="300" t="s">
        <v>2788</v>
      </c>
      <c r="BR555" s="300" t="s">
        <v>3713</v>
      </c>
      <c r="BS555" s="300"/>
      <c r="BT555" s="349"/>
      <c r="BU555" s="337"/>
      <c r="BV555" s="337"/>
      <c r="BW555" s="337"/>
      <c r="BX555" s="337"/>
      <c r="BY555" s="338" t="s">
        <v>2830</v>
      </c>
      <c r="BZ555" s="338" t="s">
        <v>2831</v>
      </c>
      <c r="CA555" s="338" t="s">
        <v>2832</v>
      </c>
      <c r="CB555" s="348" t="s">
        <v>3033</v>
      </c>
      <c r="CC555" s="339"/>
      <c r="CD555" s="339"/>
      <c r="CE555" s="339"/>
      <c r="CF555" s="339"/>
      <c r="CG555" s="339"/>
      <c r="CH555" s="347" t="s">
        <v>2795</v>
      </c>
      <c r="CI555" s="340" t="s">
        <v>2798</v>
      </c>
      <c r="CJ555" s="340" t="s">
        <v>2794</v>
      </c>
      <c r="CK555" s="340" t="s">
        <v>2794</v>
      </c>
      <c r="CL555" s="340" t="s">
        <v>2798</v>
      </c>
      <c r="CM555" s="340" t="s">
        <v>2800</v>
      </c>
      <c r="CN555" s="340"/>
      <c r="CO555" s="340" t="s">
        <v>2794</v>
      </c>
      <c r="CP555" s="340" t="s">
        <v>2797</v>
      </c>
      <c r="CQ555" s="52"/>
      <c r="CR555" s="9"/>
      <c r="CS555" s="9"/>
      <c r="CT555" s="22"/>
      <c r="CU555" s="54"/>
      <c r="CV555" s="68"/>
      <c r="CW555" s="68"/>
      <c r="CX555" s="68"/>
      <c r="CY555" s="68"/>
      <c r="CZ555" s="68"/>
      <c r="DA555" s="68"/>
      <c r="DB555" s="68"/>
      <c r="DC555" s="56"/>
      <c r="DD555" s="13"/>
      <c r="DE555" s="13"/>
      <c r="DF555" s="13"/>
      <c r="DG555" s="13"/>
      <c r="DH555" s="47"/>
      <c r="DI555" s="60"/>
      <c r="DJ555" s="64"/>
      <c r="DK555" s="301"/>
      <c r="DL555" s="301"/>
      <c r="DM555" s="302"/>
      <c r="DN555" s="67" t="s">
        <v>94</v>
      </c>
      <c r="DO555" s="15" t="s">
        <v>95</v>
      </c>
      <c r="DP555" s="15" t="s">
        <v>109</v>
      </c>
      <c r="DQ555" s="15" t="s">
        <v>2032</v>
      </c>
      <c r="DR555" s="2"/>
    </row>
    <row r="556" spans="2:122">
      <c r="B556" s="299">
        <v>401861952</v>
      </c>
      <c r="C556" s="9" t="s">
        <v>1799</v>
      </c>
      <c r="D556" s="9" t="s">
        <v>1808</v>
      </c>
      <c r="E556" s="8">
        <v>2021</v>
      </c>
      <c r="F556" s="9" t="s">
        <v>3632</v>
      </c>
      <c r="G556" s="22" t="s">
        <v>2105</v>
      </c>
      <c r="H556" s="304">
        <v>32650</v>
      </c>
      <c r="I556" s="305">
        <v>30395</v>
      </c>
      <c r="J556" s="68" t="s">
        <v>2909</v>
      </c>
      <c r="K556" s="69" t="s">
        <v>2106</v>
      </c>
      <c r="L556" s="37" t="s">
        <v>127</v>
      </c>
      <c r="M556" s="138">
        <v>5</v>
      </c>
      <c r="N556" s="10">
        <v>5</v>
      </c>
      <c r="O556" s="207">
        <v>180</v>
      </c>
      <c r="P556" s="207">
        <v>69.3</v>
      </c>
      <c r="Q556" s="207">
        <v>57.9</v>
      </c>
      <c r="R556" s="207">
        <v>106.3</v>
      </c>
      <c r="S556" s="207"/>
      <c r="T556" s="207"/>
      <c r="U556" s="207">
        <v>5.0999999999999996</v>
      </c>
      <c r="V556" s="207"/>
      <c r="W556" s="207"/>
      <c r="X556" s="207">
        <v>35.4</v>
      </c>
      <c r="Y556" s="116"/>
      <c r="Z556" s="207">
        <v>120.5</v>
      </c>
      <c r="AA556" s="207">
        <v>27.4</v>
      </c>
      <c r="AB556" s="207">
        <v>50.7</v>
      </c>
      <c r="AC556" s="10">
        <v>3075</v>
      </c>
      <c r="AD556" s="10"/>
      <c r="AE556" s="10"/>
      <c r="AF556" s="27"/>
      <c r="AG556" s="39" t="s">
        <v>89</v>
      </c>
      <c r="AH556" s="205">
        <v>1.8</v>
      </c>
      <c r="AI556" s="11">
        <v>121</v>
      </c>
      <c r="AJ556" s="11">
        <v>5200</v>
      </c>
      <c r="AK556" s="11"/>
      <c r="AL556" s="11"/>
      <c r="AM556" s="11">
        <v>16</v>
      </c>
      <c r="AN556" s="11" t="s">
        <v>99</v>
      </c>
      <c r="AO556" s="11" t="s">
        <v>112</v>
      </c>
      <c r="AP556" s="14" t="s">
        <v>90</v>
      </c>
      <c r="AQ556" s="49" t="s">
        <v>115</v>
      </c>
      <c r="AR556" s="40" t="s">
        <v>116</v>
      </c>
      <c r="AS556" s="301" t="s">
        <v>93</v>
      </c>
      <c r="AT556" s="12">
        <v>11.3</v>
      </c>
      <c r="AU556" s="12">
        <v>52</v>
      </c>
      <c r="AV556" s="12" t="s">
        <v>3997</v>
      </c>
      <c r="AW556" s="30" t="s">
        <v>3998</v>
      </c>
      <c r="AX556" s="12"/>
      <c r="AY556" s="12"/>
      <c r="AZ556" s="12"/>
      <c r="BA556" s="12"/>
      <c r="BB556" s="12"/>
      <c r="BC556" s="12"/>
      <c r="BD556" s="209">
        <v>39.4</v>
      </c>
      <c r="BE556" s="210">
        <v>53.4</v>
      </c>
      <c r="BF556" s="210">
        <v>42.3</v>
      </c>
      <c r="BG556" s="210">
        <v>55</v>
      </c>
      <c r="BH556" s="210">
        <v>37.4</v>
      </c>
      <c r="BI556" s="210">
        <v>51.9</v>
      </c>
      <c r="BJ556" s="210">
        <v>33.4</v>
      </c>
      <c r="BK556" s="211">
        <v>53</v>
      </c>
      <c r="BL556" s="36" t="s">
        <v>264</v>
      </c>
      <c r="BM556" s="8" t="s">
        <v>940</v>
      </c>
      <c r="BN556" s="8" t="s">
        <v>2776</v>
      </c>
      <c r="BO556" s="8" t="s">
        <v>2772</v>
      </c>
      <c r="BP556" s="334" t="s">
        <v>3596</v>
      </c>
      <c r="BQ556" s="300" t="s">
        <v>2788</v>
      </c>
      <c r="BR556" s="300" t="s">
        <v>3713</v>
      </c>
      <c r="BS556" s="300"/>
      <c r="BT556" s="349"/>
      <c r="BU556" s="337"/>
      <c r="BV556" s="337"/>
      <c r="BW556" s="337"/>
      <c r="BX556" s="337"/>
      <c r="BY556" s="338" t="s">
        <v>2830</v>
      </c>
      <c r="BZ556" s="338" t="s">
        <v>2831</v>
      </c>
      <c r="CA556" s="338" t="s">
        <v>2832</v>
      </c>
      <c r="CB556" s="348" t="s">
        <v>3033</v>
      </c>
      <c r="CC556" s="339"/>
      <c r="CD556" s="339"/>
      <c r="CE556" s="339"/>
      <c r="CF556" s="339"/>
      <c r="CG556" s="339"/>
      <c r="CH556" s="347" t="s">
        <v>2795</v>
      </c>
      <c r="CI556" s="340" t="s">
        <v>2798</v>
      </c>
      <c r="CJ556" s="340" t="s">
        <v>2794</v>
      </c>
      <c r="CK556" s="340" t="s">
        <v>2794</v>
      </c>
      <c r="CL556" s="340" t="s">
        <v>2798</v>
      </c>
      <c r="CM556" s="340" t="s">
        <v>2800</v>
      </c>
      <c r="CN556" s="340"/>
      <c r="CO556" s="340" t="s">
        <v>2794</v>
      </c>
      <c r="CP556" s="340" t="s">
        <v>2797</v>
      </c>
      <c r="CQ556" s="52"/>
      <c r="CR556" s="9"/>
      <c r="CS556" s="9"/>
      <c r="CT556" s="22"/>
      <c r="CU556" s="54"/>
      <c r="CV556" s="68"/>
      <c r="CW556" s="68"/>
      <c r="CX556" s="68"/>
      <c r="CY556" s="68"/>
      <c r="CZ556" s="68"/>
      <c r="DA556" s="68"/>
      <c r="DB556" s="68"/>
      <c r="DC556" s="56"/>
      <c r="DD556" s="13"/>
      <c r="DE556" s="13"/>
      <c r="DF556" s="13"/>
      <c r="DG556" s="13"/>
      <c r="DH556" s="47"/>
      <c r="DI556" s="60"/>
      <c r="DJ556" s="64"/>
      <c r="DK556" s="301"/>
      <c r="DL556" s="301"/>
      <c r="DM556" s="302"/>
      <c r="DN556" s="67" t="s">
        <v>94</v>
      </c>
      <c r="DO556" s="15" t="s">
        <v>95</v>
      </c>
      <c r="DP556" s="15" t="s">
        <v>109</v>
      </c>
      <c r="DQ556" s="15" t="s">
        <v>2032</v>
      </c>
      <c r="DR556" s="2"/>
    </row>
    <row r="557" spans="2:122">
      <c r="B557" s="299">
        <v>401861953</v>
      </c>
      <c r="C557" s="9" t="s">
        <v>1799</v>
      </c>
      <c r="D557" s="9" t="s">
        <v>1808</v>
      </c>
      <c r="E557" s="8">
        <v>2021</v>
      </c>
      <c r="F557" s="9" t="s">
        <v>3634</v>
      </c>
      <c r="G557" s="22" t="s">
        <v>2098</v>
      </c>
      <c r="H557" s="304">
        <v>25735</v>
      </c>
      <c r="I557" s="305">
        <v>24191</v>
      </c>
      <c r="J557" s="68" t="s">
        <v>2909</v>
      </c>
      <c r="K557" s="69" t="s">
        <v>2073</v>
      </c>
      <c r="L557" s="37" t="s">
        <v>127</v>
      </c>
      <c r="M557" s="138">
        <v>5</v>
      </c>
      <c r="N557" s="10">
        <v>5</v>
      </c>
      <c r="O557" s="207">
        <v>180</v>
      </c>
      <c r="P557" s="207">
        <v>69.3</v>
      </c>
      <c r="Q557" s="207">
        <v>57.9</v>
      </c>
      <c r="R557" s="207">
        <v>106.3</v>
      </c>
      <c r="S557" s="207"/>
      <c r="T557" s="207"/>
      <c r="U557" s="207">
        <v>5.0999999999999996</v>
      </c>
      <c r="V557" s="207"/>
      <c r="W557" s="207"/>
      <c r="X557" s="207">
        <v>33.5</v>
      </c>
      <c r="Y557" s="116"/>
      <c r="Z557" s="207">
        <v>120.5</v>
      </c>
      <c r="AA557" s="207">
        <v>27.4</v>
      </c>
      <c r="AB557" s="207">
        <v>50.7</v>
      </c>
      <c r="AC557" s="10">
        <v>3040</v>
      </c>
      <c r="AD557" s="10"/>
      <c r="AE557" s="10"/>
      <c r="AF557" s="27"/>
      <c r="AG557" s="39" t="s">
        <v>89</v>
      </c>
      <c r="AH557" s="205">
        <v>1.8</v>
      </c>
      <c r="AI557" s="11">
        <v>121</v>
      </c>
      <c r="AJ557" s="11">
        <v>5200</v>
      </c>
      <c r="AK557" s="11"/>
      <c r="AL557" s="11"/>
      <c r="AM557" s="11">
        <v>16</v>
      </c>
      <c r="AN557" s="11" t="s">
        <v>99</v>
      </c>
      <c r="AO557" s="11" t="s">
        <v>112</v>
      </c>
      <c r="AP557" s="14" t="s">
        <v>90</v>
      </c>
      <c r="AQ557" s="49" t="s">
        <v>115</v>
      </c>
      <c r="AR557" s="40" t="s">
        <v>116</v>
      </c>
      <c r="AS557" s="301" t="s">
        <v>93</v>
      </c>
      <c r="AT557" s="12">
        <v>11.3</v>
      </c>
      <c r="AU557" s="12">
        <v>52</v>
      </c>
      <c r="AV557" s="12" t="s">
        <v>3997</v>
      </c>
      <c r="AW557" s="30" t="s">
        <v>3998</v>
      </c>
      <c r="AX557" s="12"/>
      <c r="AY557" s="12"/>
      <c r="AZ557" s="12"/>
      <c r="BA557" s="12"/>
      <c r="BB557" s="12"/>
      <c r="BC557" s="12"/>
      <c r="BD557" s="209">
        <v>39.4</v>
      </c>
      <c r="BE557" s="210">
        <v>53.4</v>
      </c>
      <c r="BF557" s="210">
        <v>42.3</v>
      </c>
      <c r="BG557" s="210">
        <v>55</v>
      </c>
      <c r="BH557" s="210">
        <v>37.4</v>
      </c>
      <c r="BI557" s="210">
        <v>51.9</v>
      </c>
      <c r="BJ557" s="210">
        <v>33.4</v>
      </c>
      <c r="BK557" s="211">
        <v>53</v>
      </c>
      <c r="BL557" s="36" t="s">
        <v>264</v>
      </c>
      <c r="BM557" s="8" t="s">
        <v>940</v>
      </c>
      <c r="BN557" s="8" t="s">
        <v>2776</v>
      </c>
      <c r="BO557" s="8" t="s">
        <v>2772</v>
      </c>
      <c r="BP557" s="334" t="s">
        <v>3597</v>
      </c>
      <c r="BQ557" s="300" t="s">
        <v>2788</v>
      </c>
      <c r="BR557" s="300" t="s">
        <v>3713</v>
      </c>
      <c r="BS557" s="300"/>
      <c r="BT557" s="349"/>
      <c r="BU557" s="337"/>
      <c r="BV557" s="337"/>
      <c r="BW557" s="337"/>
      <c r="BX557" s="337"/>
      <c r="BY557" s="338" t="s">
        <v>2830</v>
      </c>
      <c r="BZ557" s="338" t="s">
        <v>2831</v>
      </c>
      <c r="CA557" s="338" t="s">
        <v>2832</v>
      </c>
      <c r="CB557" s="348" t="s">
        <v>3033</v>
      </c>
      <c r="CC557" s="339"/>
      <c r="CD557" s="339"/>
      <c r="CE557" s="339"/>
      <c r="CF557" s="339"/>
      <c r="CG557" s="339"/>
      <c r="CH557" s="347" t="s">
        <v>2795</v>
      </c>
      <c r="CI557" s="340" t="s">
        <v>2798</v>
      </c>
      <c r="CJ557" s="340" t="s">
        <v>2794</v>
      </c>
      <c r="CK557" s="340" t="s">
        <v>2794</v>
      </c>
      <c r="CL557" s="340" t="s">
        <v>2798</v>
      </c>
      <c r="CM557" s="340" t="s">
        <v>2800</v>
      </c>
      <c r="CN557" s="340"/>
      <c r="CO557" s="340" t="s">
        <v>2794</v>
      </c>
      <c r="CP557" s="340" t="s">
        <v>2797</v>
      </c>
      <c r="CQ557" s="52"/>
      <c r="CR557" s="9"/>
      <c r="CS557" s="9"/>
      <c r="CT557" s="22"/>
      <c r="CU557" s="54"/>
      <c r="CV557" s="68"/>
      <c r="CW557" s="68"/>
      <c r="CX557" s="68"/>
      <c r="CY557" s="68"/>
      <c r="CZ557" s="68"/>
      <c r="DA557" s="68"/>
      <c r="DB557" s="68"/>
      <c r="DC557" s="56"/>
      <c r="DD557" s="13"/>
      <c r="DE557" s="13"/>
      <c r="DF557" s="13"/>
      <c r="DG557" s="13"/>
      <c r="DH557" s="47"/>
      <c r="DI557" s="60"/>
      <c r="DJ557" s="64"/>
      <c r="DK557" s="301"/>
      <c r="DL557" s="301"/>
      <c r="DM557" s="302"/>
      <c r="DN557" s="67" t="s">
        <v>94</v>
      </c>
      <c r="DO557" s="15" t="s">
        <v>95</v>
      </c>
      <c r="DP557" s="15" t="s">
        <v>109</v>
      </c>
      <c r="DQ557" s="15" t="s">
        <v>2032</v>
      </c>
      <c r="DR557" s="2"/>
    </row>
    <row r="558" spans="2:122">
      <c r="B558" s="299">
        <v>401861954</v>
      </c>
      <c r="C558" s="9" t="s">
        <v>1799</v>
      </c>
      <c r="D558" s="9" t="s">
        <v>1808</v>
      </c>
      <c r="E558" s="8">
        <v>2021</v>
      </c>
      <c r="F558" s="9" t="s">
        <v>3644</v>
      </c>
      <c r="G558" s="22" t="s">
        <v>2112</v>
      </c>
      <c r="H558" s="304">
        <v>28575</v>
      </c>
      <c r="I558" s="305">
        <v>26602</v>
      </c>
      <c r="J558" s="68" t="s">
        <v>2909</v>
      </c>
      <c r="K558" s="69" t="s">
        <v>2106</v>
      </c>
      <c r="L558" s="37" t="s">
        <v>127</v>
      </c>
      <c r="M558" s="138">
        <v>5</v>
      </c>
      <c r="N558" s="10">
        <v>5</v>
      </c>
      <c r="O558" s="207">
        <v>180</v>
      </c>
      <c r="P558" s="207">
        <v>69.3</v>
      </c>
      <c r="Q558" s="207">
        <v>57.9</v>
      </c>
      <c r="R558" s="207">
        <v>106.3</v>
      </c>
      <c r="S558" s="207"/>
      <c r="T558" s="207"/>
      <c r="U558" s="207">
        <v>5.0999999999999996</v>
      </c>
      <c r="V558" s="207"/>
      <c r="W558" s="207"/>
      <c r="X558" s="207">
        <v>35.4</v>
      </c>
      <c r="Y558" s="116"/>
      <c r="Z558" s="207">
        <v>120.5</v>
      </c>
      <c r="AA558" s="207">
        <v>27.4</v>
      </c>
      <c r="AB558" s="207">
        <v>50.7</v>
      </c>
      <c r="AC558" s="10">
        <v>3075</v>
      </c>
      <c r="AD558" s="10"/>
      <c r="AE558" s="10"/>
      <c r="AF558" s="27"/>
      <c r="AG558" s="39" t="s">
        <v>89</v>
      </c>
      <c r="AH558" s="205">
        <v>1.8</v>
      </c>
      <c r="AI558" s="11">
        <v>121</v>
      </c>
      <c r="AJ558" s="11">
        <v>5200</v>
      </c>
      <c r="AK558" s="11"/>
      <c r="AL558" s="11"/>
      <c r="AM558" s="11">
        <v>16</v>
      </c>
      <c r="AN558" s="11" t="s">
        <v>99</v>
      </c>
      <c r="AO558" s="11" t="s">
        <v>112</v>
      </c>
      <c r="AP558" s="14" t="s">
        <v>90</v>
      </c>
      <c r="AQ558" s="49" t="s">
        <v>115</v>
      </c>
      <c r="AR558" s="40" t="s">
        <v>116</v>
      </c>
      <c r="AS558" s="301" t="s">
        <v>93</v>
      </c>
      <c r="AT558" s="12">
        <v>11.3</v>
      </c>
      <c r="AU558" s="12">
        <v>52</v>
      </c>
      <c r="AV558" s="12" t="s">
        <v>3997</v>
      </c>
      <c r="AW558" s="30" t="s">
        <v>3998</v>
      </c>
      <c r="AX558" s="12"/>
      <c r="AY558" s="12"/>
      <c r="AZ558" s="12"/>
      <c r="BA558" s="12"/>
      <c r="BB558" s="12"/>
      <c r="BC558" s="12"/>
      <c r="BD558" s="209">
        <v>39.4</v>
      </c>
      <c r="BE558" s="210">
        <v>53.4</v>
      </c>
      <c r="BF558" s="210">
        <v>42.3</v>
      </c>
      <c r="BG558" s="210">
        <v>55</v>
      </c>
      <c r="BH558" s="210">
        <v>37.4</v>
      </c>
      <c r="BI558" s="210">
        <v>51.9</v>
      </c>
      <c r="BJ558" s="210">
        <v>33.4</v>
      </c>
      <c r="BK558" s="211">
        <v>53</v>
      </c>
      <c r="BL558" s="36" t="s">
        <v>264</v>
      </c>
      <c r="BM558" s="8" t="s">
        <v>940</v>
      </c>
      <c r="BN558" s="8" t="s">
        <v>2776</v>
      </c>
      <c r="BO558" s="8" t="s">
        <v>2772</v>
      </c>
      <c r="BP558" s="334" t="s">
        <v>3598</v>
      </c>
      <c r="BQ558" s="300" t="s">
        <v>2788</v>
      </c>
      <c r="BR558" s="300" t="s">
        <v>3713</v>
      </c>
      <c r="BS558" s="300"/>
      <c r="BT558" s="349"/>
      <c r="BU558" s="337"/>
      <c r="BV558" s="337"/>
      <c r="BW558" s="337"/>
      <c r="BX558" s="337"/>
      <c r="BY558" s="338" t="s">
        <v>2830</v>
      </c>
      <c r="BZ558" s="338" t="s">
        <v>2831</v>
      </c>
      <c r="CA558" s="338" t="s">
        <v>2832</v>
      </c>
      <c r="CB558" s="348" t="s">
        <v>3033</v>
      </c>
      <c r="CC558" s="339"/>
      <c r="CD558" s="339"/>
      <c r="CE558" s="339"/>
      <c r="CF558" s="339"/>
      <c r="CG558" s="339"/>
      <c r="CH558" s="347" t="s">
        <v>2795</v>
      </c>
      <c r="CI558" s="340" t="s">
        <v>2798</v>
      </c>
      <c r="CJ558" s="340" t="s">
        <v>2794</v>
      </c>
      <c r="CK558" s="340" t="s">
        <v>2794</v>
      </c>
      <c r="CL558" s="340" t="s">
        <v>2798</v>
      </c>
      <c r="CM558" s="340" t="s">
        <v>2800</v>
      </c>
      <c r="CN558" s="340"/>
      <c r="CO558" s="340" t="s">
        <v>2794</v>
      </c>
      <c r="CP558" s="340" t="s">
        <v>2797</v>
      </c>
      <c r="CQ558" s="52"/>
      <c r="CR558" s="9"/>
      <c r="CS558" s="9"/>
      <c r="CT558" s="22"/>
      <c r="CU558" s="54"/>
      <c r="CV558" s="68"/>
      <c r="CW558" s="68"/>
      <c r="CX558" s="68"/>
      <c r="CY558" s="68"/>
      <c r="CZ558" s="68"/>
      <c r="DA558" s="68"/>
      <c r="DB558" s="68"/>
      <c r="DC558" s="56"/>
      <c r="DD558" s="13"/>
      <c r="DE558" s="13"/>
      <c r="DF558" s="13"/>
      <c r="DG558" s="13"/>
      <c r="DH558" s="47"/>
      <c r="DI558" s="60"/>
      <c r="DJ558" s="64"/>
      <c r="DK558" s="301"/>
      <c r="DL558" s="301"/>
      <c r="DM558" s="302"/>
      <c r="DN558" s="67" t="s">
        <v>94</v>
      </c>
      <c r="DO558" s="15" t="s">
        <v>95</v>
      </c>
      <c r="DP558" s="15" t="s">
        <v>109</v>
      </c>
      <c r="DQ558" s="15" t="s">
        <v>2032</v>
      </c>
      <c r="DR558" s="2"/>
    </row>
    <row r="559" spans="2:122">
      <c r="B559" s="299">
        <v>401861955</v>
      </c>
      <c r="C559" s="9" t="s">
        <v>1799</v>
      </c>
      <c r="D559" s="9" t="s">
        <v>1808</v>
      </c>
      <c r="E559" s="8">
        <v>2021</v>
      </c>
      <c r="F559" s="9" t="s">
        <v>3708</v>
      </c>
      <c r="G559" s="22" t="s">
        <v>2787</v>
      </c>
      <c r="H559" s="304">
        <v>29875</v>
      </c>
      <c r="I559" s="305">
        <v>27811</v>
      </c>
      <c r="J559" s="68" t="s">
        <v>2910</v>
      </c>
      <c r="K559" s="69" t="s">
        <v>1766</v>
      </c>
      <c r="L559" s="37" t="s">
        <v>127</v>
      </c>
      <c r="M559" s="138">
        <v>5</v>
      </c>
      <c r="N559" s="10">
        <v>5</v>
      </c>
      <c r="O559" s="207">
        <v>180</v>
      </c>
      <c r="P559" s="207">
        <v>69.3</v>
      </c>
      <c r="Q559" s="207">
        <v>57.9</v>
      </c>
      <c r="R559" s="207">
        <v>106.3</v>
      </c>
      <c r="S559" s="207"/>
      <c r="T559" s="207"/>
      <c r="U559" s="207">
        <v>5.0999999999999996</v>
      </c>
      <c r="V559" s="207"/>
      <c r="W559" s="207"/>
      <c r="X559" s="207">
        <v>35.4</v>
      </c>
      <c r="Y559" s="116"/>
      <c r="Z559" s="207">
        <v>120.5</v>
      </c>
      <c r="AA559" s="207">
        <v>27.4</v>
      </c>
      <c r="AB559" s="207">
        <v>50.7</v>
      </c>
      <c r="AC559" s="10">
        <v>3075</v>
      </c>
      <c r="AD559" s="10"/>
      <c r="AE559" s="10"/>
      <c r="AF559" s="27"/>
      <c r="AG559" s="39" t="s">
        <v>89</v>
      </c>
      <c r="AH559" s="205">
        <v>1.8</v>
      </c>
      <c r="AI559" s="11">
        <v>121</v>
      </c>
      <c r="AJ559" s="11">
        <v>5200</v>
      </c>
      <c r="AK559" s="11"/>
      <c r="AL559" s="11"/>
      <c r="AM559" s="11">
        <v>16</v>
      </c>
      <c r="AN559" s="11" t="s">
        <v>99</v>
      </c>
      <c r="AO559" s="11" t="s">
        <v>112</v>
      </c>
      <c r="AP559" s="14" t="s">
        <v>90</v>
      </c>
      <c r="AQ559" s="49" t="s">
        <v>115</v>
      </c>
      <c r="AR559" s="40" t="s">
        <v>116</v>
      </c>
      <c r="AS559" s="301" t="s">
        <v>93</v>
      </c>
      <c r="AT559" s="12">
        <v>11.3</v>
      </c>
      <c r="AU559" s="12">
        <v>52</v>
      </c>
      <c r="AV559" s="12" t="s">
        <v>3997</v>
      </c>
      <c r="AW559" s="30" t="s">
        <v>3998</v>
      </c>
      <c r="AX559" s="12"/>
      <c r="AY559" s="12"/>
      <c r="AZ559" s="12"/>
      <c r="BA559" s="12"/>
      <c r="BB559" s="12"/>
      <c r="BC559" s="12"/>
      <c r="BD559" s="209">
        <v>39.4</v>
      </c>
      <c r="BE559" s="210">
        <v>53.4</v>
      </c>
      <c r="BF559" s="210">
        <v>42.3</v>
      </c>
      <c r="BG559" s="210">
        <v>55</v>
      </c>
      <c r="BH559" s="210">
        <v>37.4</v>
      </c>
      <c r="BI559" s="210">
        <v>51.9</v>
      </c>
      <c r="BJ559" s="210">
        <v>33.4</v>
      </c>
      <c r="BK559" s="211">
        <v>53</v>
      </c>
      <c r="BL559" s="36" t="s">
        <v>264</v>
      </c>
      <c r="BM559" s="8" t="s">
        <v>940</v>
      </c>
      <c r="BN559" s="8" t="s">
        <v>2776</v>
      </c>
      <c r="BO559" s="8" t="s">
        <v>2772</v>
      </c>
      <c r="BP559" s="334" t="s">
        <v>3599</v>
      </c>
      <c r="BQ559" s="300" t="s">
        <v>2788</v>
      </c>
      <c r="BR559" s="300" t="s">
        <v>3713</v>
      </c>
      <c r="BS559" s="300"/>
      <c r="BT559" s="349"/>
      <c r="BU559" s="337"/>
      <c r="BV559" s="337"/>
      <c r="BW559" s="337"/>
      <c r="BX559" s="337"/>
      <c r="BY559" s="338" t="s">
        <v>2830</v>
      </c>
      <c r="BZ559" s="338" t="s">
        <v>2831</v>
      </c>
      <c r="CA559" s="338" t="s">
        <v>2832</v>
      </c>
      <c r="CB559" s="348" t="s">
        <v>3033</v>
      </c>
      <c r="CC559" s="339"/>
      <c r="CD559" s="339"/>
      <c r="CE559" s="339"/>
      <c r="CF559" s="339"/>
      <c r="CG559" s="339"/>
      <c r="CH559" s="347" t="s">
        <v>2795</v>
      </c>
      <c r="CI559" s="340" t="s">
        <v>2798</v>
      </c>
      <c r="CJ559" s="340" t="s">
        <v>2794</v>
      </c>
      <c r="CK559" s="340" t="s">
        <v>2794</v>
      </c>
      <c r="CL559" s="340" t="s">
        <v>2798</v>
      </c>
      <c r="CM559" s="340" t="s">
        <v>2800</v>
      </c>
      <c r="CN559" s="340"/>
      <c r="CO559" s="340" t="s">
        <v>2794</v>
      </c>
      <c r="CP559" s="340" t="s">
        <v>2797</v>
      </c>
      <c r="CQ559" s="52"/>
      <c r="CR559" s="9"/>
      <c r="CS559" s="9"/>
      <c r="CT559" s="22"/>
      <c r="CU559" s="54"/>
      <c r="CV559" s="68"/>
      <c r="CW559" s="68"/>
      <c r="CX559" s="68"/>
      <c r="CY559" s="68"/>
      <c r="CZ559" s="68"/>
      <c r="DA559" s="68"/>
      <c r="DB559" s="68"/>
      <c r="DC559" s="56"/>
      <c r="DD559" s="13"/>
      <c r="DE559" s="13"/>
      <c r="DF559" s="13"/>
      <c r="DG559" s="13"/>
      <c r="DH559" s="47"/>
      <c r="DI559" s="60"/>
      <c r="DJ559" s="64"/>
      <c r="DK559" s="301"/>
      <c r="DL559" s="301"/>
      <c r="DM559" s="302"/>
      <c r="DN559" s="67" t="s">
        <v>94</v>
      </c>
      <c r="DO559" s="15" t="s">
        <v>95</v>
      </c>
      <c r="DP559" s="15" t="s">
        <v>109</v>
      </c>
      <c r="DQ559" s="15" t="s">
        <v>2032</v>
      </c>
      <c r="DR559" s="2"/>
    </row>
    <row r="560" spans="2:122">
      <c r="B560" s="366">
        <v>401819539</v>
      </c>
      <c r="C560" s="16" t="s">
        <v>1799</v>
      </c>
      <c r="D560" s="16" t="s">
        <v>1808</v>
      </c>
      <c r="E560" s="367">
        <v>2020</v>
      </c>
      <c r="F560" s="16" t="s">
        <v>3701</v>
      </c>
      <c r="G560" s="368" t="s">
        <v>2090</v>
      </c>
      <c r="H560" s="306">
        <v>24325</v>
      </c>
      <c r="I560" s="307">
        <v>22866</v>
      </c>
      <c r="J560" s="350" t="s">
        <v>2235</v>
      </c>
      <c r="K560" s="369" t="s">
        <v>2092</v>
      </c>
      <c r="L560" s="38" t="s">
        <v>127</v>
      </c>
      <c r="M560" s="370">
        <v>5</v>
      </c>
      <c r="N560" s="371">
        <v>5</v>
      </c>
      <c r="O560" s="208">
        <v>180</v>
      </c>
      <c r="P560" s="208">
        <v>69.3</v>
      </c>
      <c r="Q560" s="208">
        <v>57.9</v>
      </c>
      <c r="R560" s="208">
        <v>106.3</v>
      </c>
      <c r="S560" s="208"/>
      <c r="T560" s="208"/>
      <c r="U560" s="208">
        <v>5.0999999999999996</v>
      </c>
      <c r="V560" s="208"/>
      <c r="W560" s="208"/>
      <c r="X560" s="208">
        <v>33.5</v>
      </c>
      <c r="Y560" s="120"/>
      <c r="Z560" s="208">
        <v>120.5</v>
      </c>
      <c r="AA560" s="208">
        <v>27.4</v>
      </c>
      <c r="AB560" s="208"/>
      <c r="AC560" s="371">
        <v>3010</v>
      </c>
      <c r="AD560" s="371"/>
      <c r="AE560" s="371"/>
      <c r="AF560" s="28"/>
      <c r="AG560" s="372" t="s">
        <v>89</v>
      </c>
      <c r="AH560" s="206">
        <v>1.8</v>
      </c>
      <c r="AI560" s="373">
        <v>121</v>
      </c>
      <c r="AJ560" s="373">
        <v>5200</v>
      </c>
      <c r="AK560" s="373"/>
      <c r="AL560" s="373"/>
      <c r="AM560" s="373">
        <v>16</v>
      </c>
      <c r="AN560" s="373" t="s">
        <v>99</v>
      </c>
      <c r="AO560" s="373" t="s">
        <v>112</v>
      </c>
      <c r="AP560" s="374" t="s">
        <v>90</v>
      </c>
      <c r="AQ560" s="50" t="s">
        <v>115</v>
      </c>
      <c r="AR560" s="375" t="s">
        <v>116</v>
      </c>
      <c r="AS560" s="376" t="s">
        <v>93</v>
      </c>
      <c r="AT560" s="377">
        <v>11.3</v>
      </c>
      <c r="AU560" s="377">
        <v>56</v>
      </c>
      <c r="AV560" s="377" t="s">
        <v>3995</v>
      </c>
      <c r="AW560" s="378" t="s">
        <v>3996</v>
      </c>
      <c r="AX560" s="377"/>
      <c r="AY560" s="377"/>
      <c r="AZ560" s="377"/>
      <c r="BA560" s="377"/>
      <c r="BB560" s="377"/>
      <c r="BC560" s="377"/>
      <c r="BD560" s="379">
        <v>39.4</v>
      </c>
      <c r="BE560" s="380">
        <v>53.4</v>
      </c>
      <c r="BF560" s="380">
        <v>42.3</v>
      </c>
      <c r="BG560" s="380">
        <v>55</v>
      </c>
      <c r="BH560" s="380">
        <v>37.4</v>
      </c>
      <c r="BI560" s="380">
        <v>51.9</v>
      </c>
      <c r="BJ560" s="380">
        <v>33.4</v>
      </c>
      <c r="BK560" s="381">
        <v>53</v>
      </c>
      <c r="BL560" s="44" t="s">
        <v>264</v>
      </c>
      <c r="BM560" s="367" t="s">
        <v>940</v>
      </c>
      <c r="BN560" s="367" t="s">
        <v>2775</v>
      </c>
      <c r="BO560" s="367" t="s">
        <v>2772</v>
      </c>
      <c r="BP560" s="382" t="s">
        <v>3587</v>
      </c>
      <c r="BQ560" s="383" t="s">
        <v>2566</v>
      </c>
      <c r="BR560" s="383" t="s">
        <v>3047</v>
      </c>
      <c r="BS560" s="383"/>
      <c r="BT560" s="384"/>
      <c r="BU560" s="385" t="s">
        <v>3048</v>
      </c>
      <c r="BV560" s="385" t="s">
        <v>3049</v>
      </c>
      <c r="BW560" s="385" t="s">
        <v>3050</v>
      </c>
      <c r="BX560" s="385" t="s">
        <v>3051</v>
      </c>
      <c r="BY560" s="386" t="s">
        <v>2507</v>
      </c>
      <c r="BZ560" s="386" t="s">
        <v>2505</v>
      </c>
      <c r="CA560" s="386" t="s">
        <v>2508</v>
      </c>
      <c r="CB560" s="387" t="s">
        <v>3033</v>
      </c>
      <c r="CC560" s="388"/>
      <c r="CD560" s="388"/>
      <c r="CE560" s="388"/>
      <c r="CF560" s="388"/>
      <c r="CG560" s="388"/>
      <c r="CH560" s="389" t="s">
        <v>2795</v>
      </c>
      <c r="CI560" s="390" t="s">
        <v>2798</v>
      </c>
      <c r="CJ560" s="390" t="s">
        <v>2794</v>
      </c>
      <c r="CK560" s="390" t="s">
        <v>2794</v>
      </c>
      <c r="CL560" s="390" t="s">
        <v>2798</v>
      </c>
      <c r="CM560" s="390" t="s">
        <v>2800</v>
      </c>
      <c r="CN560" s="390" t="s">
        <v>2800</v>
      </c>
      <c r="CO560" s="390" t="s">
        <v>2794</v>
      </c>
      <c r="CP560" s="390" t="s">
        <v>2797</v>
      </c>
      <c r="CQ560" s="53" t="s">
        <v>2093</v>
      </c>
      <c r="CR560" s="16" t="s">
        <v>1755</v>
      </c>
      <c r="CS560" s="16" t="s">
        <v>2408</v>
      </c>
      <c r="CT560" s="368" t="s">
        <v>121</v>
      </c>
      <c r="CU560" s="351" t="s">
        <v>925</v>
      </c>
      <c r="CV560" s="350" t="s">
        <v>205</v>
      </c>
      <c r="CW560" s="350" t="s">
        <v>124</v>
      </c>
      <c r="CX560" s="350" t="s">
        <v>206</v>
      </c>
      <c r="CY560" s="350" t="s">
        <v>1802</v>
      </c>
      <c r="CZ560" s="350" t="s">
        <v>1018</v>
      </c>
      <c r="DA560" s="350"/>
      <c r="DB560" s="350" t="s">
        <v>961</v>
      </c>
      <c r="DC560" s="57" t="s">
        <v>147</v>
      </c>
      <c r="DD560" s="17" t="s">
        <v>117</v>
      </c>
      <c r="DE560" s="17"/>
      <c r="DF560" s="17" t="s">
        <v>2034</v>
      </c>
      <c r="DG560" s="17" t="s">
        <v>139</v>
      </c>
      <c r="DH560" s="391"/>
      <c r="DI560" s="61" t="s">
        <v>2358</v>
      </c>
      <c r="DJ560" s="65" t="s">
        <v>2359</v>
      </c>
      <c r="DK560" s="376" t="s">
        <v>2360</v>
      </c>
      <c r="DL560" s="376" t="s">
        <v>2097</v>
      </c>
      <c r="DM560" s="392"/>
      <c r="DN560" s="393" t="s">
        <v>94</v>
      </c>
      <c r="DO560" s="394" t="s">
        <v>95</v>
      </c>
      <c r="DP560" s="394" t="s">
        <v>109</v>
      </c>
      <c r="DQ560" s="394" t="s">
        <v>2032</v>
      </c>
      <c r="DR560" s="2"/>
    </row>
    <row r="561" spans="2:122">
      <c r="B561" s="299">
        <v>401819541</v>
      </c>
      <c r="C561" s="9" t="s">
        <v>1799</v>
      </c>
      <c r="D561" s="9" t="s">
        <v>1808</v>
      </c>
      <c r="E561" s="8">
        <v>2020</v>
      </c>
      <c r="F561" s="9" t="s">
        <v>3634</v>
      </c>
      <c r="G561" s="22" t="s">
        <v>2098</v>
      </c>
      <c r="H561" s="304">
        <v>25535</v>
      </c>
      <c r="I561" s="305">
        <v>24003</v>
      </c>
      <c r="J561" s="68" t="s">
        <v>2235</v>
      </c>
      <c r="K561" s="69" t="s">
        <v>2236</v>
      </c>
      <c r="L561" s="37" t="s">
        <v>127</v>
      </c>
      <c r="M561" s="138">
        <v>5</v>
      </c>
      <c r="N561" s="10">
        <v>5</v>
      </c>
      <c r="O561" s="207">
        <v>180</v>
      </c>
      <c r="P561" s="207">
        <v>69.3</v>
      </c>
      <c r="Q561" s="207">
        <v>57.9</v>
      </c>
      <c r="R561" s="207">
        <v>106.3</v>
      </c>
      <c r="S561" s="207"/>
      <c r="T561" s="207"/>
      <c r="U561" s="207">
        <v>5.0999999999999996</v>
      </c>
      <c r="V561" s="207"/>
      <c r="W561" s="207"/>
      <c r="X561" s="207">
        <v>33.5</v>
      </c>
      <c r="Y561" s="116"/>
      <c r="Z561" s="207">
        <v>117.7</v>
      </c>
      <c r="AA561" s="207">
        <v>24.6</v>
      </c>
      <c r="AB561" s="207"/>
      <c r="AC561" s="10">
        <v>3040</v>
      </c>
      <c r="AD561" s="10"/>
      <c r="AE561" s="10"/>
      <c r="AF561" s="27"/>
      <c r="AG561" s="39" t="s">
        <v>89</v>
      </c>
      <c r="AH561" s="205">
        <v>1.8</v>
      </c>
      <c r="AI561" s="11">
        <v>121</v>
      </c>
      <c r="AJ561" s="11">
        <v>5200</v>
      </c>
      <c r="AK561" s="11"/>
      <c r="AL561" s="11"/>
      <c r="AM561" s="11">
        <v>16</v>
      </c>
      <c r="AN561" s="11" t="s">
        <v>99</v>
      </c>
      <c r="AO561" s="11" t="s">
        <v>112</v>
      </c>
      <c r="AP561" s="14" t="s">
        <v>90</v>
      </c>
      <c r="AQ561" s="49" t="s">
        <v>115</v>
      </c>
      <c r="AR561" s="40" t="s">
        <v>116</v>
      </c>
      <c r="AS561" s="301" t="s">
        <v>93</v>
      </c>
      <c r="AT561" s="12">
        <v>11.3</v>
      </c>
      <c r="AU561" s="12">
        <v>52</v>
      </c>
      <c r="AV561" s="12" t="s">
        <v>3997</v>
      </c>
      <c r="AW561" s="30" t="s">
        <v>3998</v>
      </c>
      <c r="AX561" s="12"/>
      <c r="AY561" s="12"/>
      <c r="AZ561" s="12"/>
      <c r="BA561" s="12"/>
      <c r="BB561" s="12"/>
      <c r="BC561" s="12"/>
      <c r="BD561" s="209">
        <v>39.4</v>
      </c>
      <c r="BE561" s="210">
        <v>53.4</v>
      </c>
      <c r="BF561" s="210">
        <v>42.3</v>
      </c>
      <c r="BG561" s="210">
        <v>55</v>
      </c>
      <c r="BH561" s="210">
        <v>37.4</v>
      </c>
      <c r="BI561" s="210">
        <v>51.9</v>
      </c>
      <c r="BJ561" s="210">
        <v>33.4</v>
      </c>
      <c r="BK561" s="211">
        <v>53</v>
      </c>
      <c r="BL561" s="36" t="s">
        <v>264</v>
      </c>
      <c r="BM561" s="8" t="s">
        <v>940</v>
      </c>
      <c r="BN561" s="8" t="s">
        <v>2775</v>
      </c>
      <c r="BO561" s="8" t="s">
        <v>2772</v>
      </c>
      <c r="BP561" s="334" t="s">
        <v>3588</v>
      </c>
      <c r="BQ561" s="300" t="s">
        <v>2566</v>
      </c>
      <c r="BR561" s="300" t="s">
        <v>3047</v>
      </c>
      <c r="BS561" s="300"/>
      <c r="BT561" s="349"/>
      <c r="BU561" s="337" t="s">
        <v>3048</v>
      </c>
      <c r="BV561" s="337" t="s">
        <v>3049</v>
      </c>
      <c r="BW561" s="337" t="s">
        <v>3050</v>
      </c>
      <c r="BX561" s="337" t="s">
        <v>3051</v>
      </c>
      <c r="BY561" s="338" t="s">
        <v>2507</v>
      </c>
      <c r="BZ561" s="338" t="s">
        <v>2505</v>
      </c>
      <c r="CA561" s="338" t="s">
        <v>2508</v>
      </c>
      <c r="CB561" s="348" t="s">
        <v>3033</v>
      </c>
      <c r="CC561" s="339"/>
      <c r="CD561" s="339"/>
      <c r="CE561" s="339"/>
      <c r="CF561" s="339"/>
      <c r="CG561" s="339"/>
      <c r="CH561" s="347" t="s">
        <v>2795</v>
      </c>
      <c r="CI561" s="340" t="s">
        <v>2798</v>
      </c>
      <c r="CJ561" s="340" t="s">
        <v>2794</v>
      </c>
      <c r="CK561" s="340" t="s">
        <v>2794</v>
      </c>
      <c r="CL561" s="340" t="s">
        <v>2798</v>
      </c>
      <c r="CM561" s="340" t="s">
        <v>2800</v>
      </c>
      <c r="CN561" s="340" t="s">
        <v>2800</v>
      </c>
      <c r="CO561" s="340" t="s">
        <v>2794</v>
      </c>
      <c r="CP561" s="340" t="s">
        <v>2797</v>
      </c>
      <c r="CQ561" s="52" t="s">
        <v>1772</v>
      </c>
      <c r="CR561" s="9" t="s">
        <v>1755</v>
      </c>
      <c r="CS561" s="9" t="s">
        <v>2408</v>
      </c>
      <c r="CT561" s="22" t="s">
        <v>121</v>
      </c>
      <c r="CU561" s="54" t="s">
        <v>925</v>
      </c>
      <c r="CV561" s="68" t="s">
        <v>205</v>
      </c>
      <c r="CW561" s="68" t="s">
        <v>124</v>
      </c>
      <c r="CX561" s="68" t="s">
        <v>206</v>
      </c>
      <c r="CY561" s="68" t="s">
        <v>2100</v>
      </c>
      <c r="CZ561" s="68" t="s">
        <v>1018</v>
      </c>
      <c r="DA561" s="68"/>
      <c r="DB561" s="68" t="s">
        <v>961</v>
      </c>
      <c r="DC561" s="56" t="s">
        <v>926</v>
      </c>
      <c r="DD561" s="13" t="s">
        <v>117</v>
      </c>
      <c r="DE561" s="13"/>
      <c r="DF561" s="13" t="s">
        <v>1806</v>
      </c>
      <c r="DG561" s="13" t="s">
        <v>139</v>
      </c>
      <c r="DH561" s="47"/>
      <c r="DI561" s="60" t="s">
        <v>2361</v>
      </c>
      <c r="DJ561" s="64" t="s">
        <v>2359</v>
      </c>
      <c r="DK561" s="301" t="s">
        <v>2360</v>
      </c>
      <c r="DL561" s="301" t="s">
        <v>2097</v>
      </c>
      <c r="DM561" s="302"/>
      <c r="DN561" s="67" t="s">
        <v>94</v>
      </c>
      <c r="DO561" s="15" t="s">
        <v>95</v>
      </c>
      <c r="DP561" s="15" t="s">
        <v>109</v>
      </c>
      <c r="DQ561" s="15" t="s">
        <v>2032</v>
      </c>
      <c r="DR561" s="2"/>
    </row>
    <row r="562" spans="2:122">
      <c r="B562" s="299">
        <v>401819537</v>
      </c>
      <c r="C562" s="9" t="s">
        <v>1799</v>
      </c>
      <c r="D562" s="9" t="s">
        <v>1808</v>
      </c>
      <c r="E562" s="8">
        <v>2020</v>
      </c>
      <c r="F562" s="9" t="s">
        <v>3703</v>
      </c>
      <c r="G562" s="22" t="s">
        <v>2102</v>
      </c>
      <c r="H562" s="304">
        <v>26935</v>
      </c>
      <c r="I562" s="305">
        <v>25319</v>
      </c>
      <c r="J562" s="68" t="s">
        <v>2235</v>
      </c>
      <c r="K562" s="69" t="s">
        <v>2236</v>
      </c>
      <c r="L562" s="37" t="s">
        <v>127</v>
      </c>
      <c r="M562" s="138">
        <v>5</v>
      </c>
      <c r="N562" s="10">
        <v>5</v>
      </c>
      <c r="O562" s="207">
        <v>180</v>
      </c>
      <c r="P562" s="207">
        <v>69.3</v>
      </c>
      <c r="Q562" s="207">
        <v>58.1</v>
      </c>
      <c r="R562" s="207">
        <v>106.3</v>
      </c>
      <c r="S562" s="207"/>
      <c r="T562" s="207"/>
      <c r="U562" s="207">
        <v>5.3</v>
      </c>
      <c r="V562" s="207"/>
      <c r="W562" s="207"/>
      <c r="X562" s="207">
        <v>33.5</v>
      </c>
      <c r="Y562" s="116"/>
      <c r="Z562" s="207">
        <v>117.7</v>
      </c>
      <c r="AA562" s="207">
        <v>24.6</v>
      </c>
      <c r="AB562" s="207"/>
      <c r="AC562" s="10">
        <v>3210</v>
      </c>
      <c r="AD562" s="10"/>
      <c r="AE562" s="10"/>
      <c r="AF562" s="27"/>
      <c r="AG562" s="39" t="s">
        <v>89</v>
      </c>
      <c r="AH562" s="205">
        <v>1.8</v>
      </c>
      <c r="AI562" s="11">
        <v>121</v>
      </c>
      <c r="AJ562" s="11">
        <v>5200</v>
      </c>
      <c r="AK562" s="11"/>
      <c r="AL562" s="11"/>
      <c r="AM562" s="11">
        <v>16</v>
      </c>
      <c r="AN562" s="11" t="s">
        <v>99</v>
      </c>
      <c r="AO562" s="11" t="s">
        <v>112</v>
      </c>
      <c r="AP562" s="14" t="s">
        <v>137</v>
      </c>
      <c r="AQ562" s="49" t="s">
        <v>115</v>
      </c>
      <c r="AR562" s="40" t="s">
        <v>116</v>
      </c>
      <c r="AS562" s="301" t="s">
        <v>93</v>
      </c>
      <c r="AT562" s="12">
        <v>10.6</v>
      </c>
      <c r="AU562" s="12">
        <v>50</v>
      </c>
      <c r="AV562" s="12" t="s">
        <v>4001</v>
      </c>
      <c r="AW562" s="30" t="s">
        <v>4002</v>
      </c>
      <c r="AX562" s="12"/>
      <c r="AY562" s="12"/>
      <c r="AZ562" s="12"/>
      <c r="BA562" s="12"/>
      <c r="BB562" s="12"/>
      <c r="BC562" s="12"/>
      <c r="BD562" s="209">
        <v>39.4</v>
      </c>
      <c r="BE562" s="210">
        <v>53.4</v>
      </c>
      <c r="BF562" s="210">
        <v>42.3</v>
      </c>
      <c r="BG562" s="210">
        <v>55</v>
      </c>
      <c r="BH562" s="210">
        <v>37.4</v>
      </c>
      <c r="BI562" s="210">
        <v>51.9</v>
      </c>
      <c r="BJ562" s="210">
        <v>33.4</v>
      </c>
      <c r="BK562" s="211">
        <v>53</v>
      </c>
      <c r="BL562" s="36" t="s">
        <v>264</v>
      </c>
      <c r="BM562" s="8" t="s">
        <v>940</v>
      </c>
      <c r="BN562" s="8" t="s">
        <v>2775</v>
      </c>
      <c r="BO562" s="8" t="s">
        <v>2772</v>
      </c>
      <c r="BP562" s="334" t="s">
        <v>3589</v>
      </c>
      <c r="BQ562" s="300" t="s">
        <v>2566</v>
      </c>
      <c r="BR562" s="300" t="s">
        <v>3047</v>
      </c>
      <c r="BS562" s="300"/>
      <c r="BT562" s="349"/>
      <c r="BU562" s="337" t="s">
        <v>3048</v>
      </c>
      <c r="BV562" s="337" t="s">
        <v>3049</v>
      </c>
      <c r="BW562" s="337" t="s">
        <v>3050</v>
      </c>
      <c r="BX562" s="337" t="s">
        <v>3051</v>
      </c>
      <c r="BY562" s="338" t="s">
        <v>2507</v>
      </c>
      <c r="BZ562" s="338" t="s">
        <v>2505</v>
      </c>
      <c r="CA562" s="338" t="s">
        <v>2508</v>
      </c>
      <c r="CB562" s="348" t="s">
        <v>3033</v>
      </c>
      <c r="CC562" s="339"/>
      <c r="CD562" s="339"/>
      <c r="CE562" s="339"/>
      <c r="CF562" s="339"/>
      <c r="CG562" s="339"/>
      <c r="CH562" s="347" t="s">
        <v>2795</v>
      </c>
      <c r="CI562" s="340" t="s">
        <v>2798</v>
      </c>
      <c r="CJ562" s="340" t="s">
        <v>2794</v>
      </c>
      <c r="CK562" s="340" t="s">
        <v>2794</v>
      </c>
      <c r="CL562" s="340" t="s">
        <v>2798</v>
      </c>
      <c r="CM562" s="340" t="s">
        <v>2800</v>
      </c>
      <c r="CN562" s="340" t="s">
        <v>2800</v>
      </c>
      <c r="CO562" s="340" t="s">
        <v>2794</v>
      </c>
      <c r="CP562" s="340" t="s">
        <v>2797</v>
      </c>
      <c r="CQ562" s="52" t="s">
        <v>2103</v>
      </c>
      <c r="CR562" s="9" t="s">
        <v>2376</v>
      </c>
      <c r="CS562" s="9" t="s">
        <v>2408</v>
      </c>
      <c r="CT562" s="22" t="s">
        <v>121</v>
      </c>
      <c r="CU562" s="54" t="s">
        <v>925</v>
      </c>
      <c r="CV562" s="68" t="s">
        <v>205</v>
      </c>
      <c r="CW562" s="68" t="s">
        <v>124</v>
      </c>
      <c r="CX562" s="68" t="s">
        <v>206</v>
      </c>
      <c r="CY562" s="68" t="s">
        <v>2100</v>
      </c>
      <c r="CZ562" s="68" t="s">
        <v>1018</v>
      </c>
      <c r="DA562" s="68"/>
      <c r="DB562" s="68" t="s">
        <v>961</v>
      </c>
      <c r="DC562" s="56" t="s">
        <v>926</v>
      </c>
      <c r="DD562" s="13" t="s">
        <v>117</v>
      </c>
      <c r="DE562" s="13"/>
      <c r="DF562" s="13" t="s">
        <v>2034</v>
      </c>
      <c r="DG562" s="13" t="s">
        <v>139</v>
      </c>
      <c r="DH562" s="47"/>
      <c r="DI562" s="60" t="s">
        <v>2362</v>
      </c>
      <c r="DJ562" s="64" t="s">
        <v>2359</v>
      </c>
      <c r="DK562" s="301" t="s">
        <v>2360</v>
      </c>
      <c r="DL562" s="301" t="s">
        <v>2097</v>
      </c>
      <c r="DM562" s="302"/>
      <c r="DN562" s="67" t="s">
        <v>94</v>
      </c>
      <c r="DO562" s="15" t="s">
        <v>95</v>
      </c>
      <c r="DP562" s="15" t="s">
        <v>109</v>
      </c>
      <c r="DQ562" s="15" t="s">
        <v>2032</v>
      </c>
      <c r="DR562" s="2"/>
    </row>
    <row r="563" spans="2:122">
      <c r="B563" s="299">
        <v>401819540</v>
      </c>
      <c r="C563" s="9" t="s">
        <v>1799</v>
      </c>
      <c r="D563" s="9" t="s">
        <v>1808</v>
      </c>
      <c r="E563" s="8">
        <v>2020</v>
      </c>
      <c r="F563" s="9" t="s">
        <v>3644</v>
      </c>
      <c r="G563" s="22" t="s">
        <v>2112</v>
      </c>
      <c r="H563" s="304">
        <v>28375</v>
      </c>
      <c r="I563" s="305">
        <v>26416</v>
      </c>
      <c r="J563" s="68" t="s">
        <v>2235</v>
      </c>
      <c r="K563" s="69" t="s">
        <v>2067</v>
      </c>
      <c r="L563" s="37" t="s">
        <v>127</v>
      </c>
      <c r="M563" s="138">
        <v>5</v>
      </c>
      <c r="N563" s="10">
        <v>5</v>
      </c>
      <c r="O563" s="207">
        <v>180</v>
      </c>
      <c r="P563" s="207">
        <v>69.3</v>
      </c>
      <c r="Q563" s="207">
        <v>57.9</v>
      </c>
      <c r="R563" s="207">
        <v>106.3</v>
      </c>
      <c r="S563" s="207"/>
      <c r="T563" s="207"/>
      <c r="U563" s="207">
        <v>5.0999999999999996</v>
      </c>
      <c r="V563" s="207"/>
      <c r="W563" s="207"/>
      <c r="X563" s="207">
        <v>35.4</v>
      </c>
      <c r="Y563" s="116"/>
      <c r="Z563" s="207">
        <v>117.7</v>
      </c>
      <c r="AA563" s="207">
        <v>27.4</v>
      </c>
      <c r="AB563" s="207"/>
      <c r="AC563" s="10">
        <v>3075</v>
      </c>
      <c r="AD563" s="10"/>
      <c r="AE563" s="10"/>
      <c r="AF563" s="27"/>
      <c r="AG563" s="39" t="s">
        <v>89</v>
      </c>
      <c r="AH563" s="205">
        <v>1.8</v>
      </c>
      <c r="AI563" s="11">
        <v>121</v>
      </c>
      <c r="AJ563" s="11">
        <v>5200</v>
      </c>
      <c r="AK563" s="11"/>
      <c r="AL563" s="11"/>
      <c r="AM563" s="11">
        <v>16</v>
      </c>
      <c r="AN563" s="11" t="s">
        <v>99</v>
      </c>
      <c r="AO563" s="11" t="s">
        <v>112</v>
      </c>
      <c r="AP563" s="14" t="s">
        <v>90</v>
      </c>
      <c r="AQ563" s="49" t="s">
        <v>115</v>
      </c>
      <c r="AR563" s="40" t="s">
        <v>116</v>
      </c>
      <c r="AS563" s="301" t="s">
        <v>93</v>
      </c>
      <c r="AT563" s="12">
        <v>11.3</v>
      </c>
      <c r="AU563" s="12">
        <v>52</v>
      </c>
      <c r="AV563" s="12" t="s">
        <v>3997</v>
      </c>
      <c r="AW563" s="30" t="s">
        <v>3998</v>
      </c>
      <c r="AX563" s="12"/>
      <c r="AY563" s="12"/>
      <c r="AZ563" s="12"/>
      <c r="BA563" s="12"/>
      <c r="BB563" s="12"/>
      <c r="BC563" s="12"/>
      <c r="BD563" s="209">
        <v>39.4</v>
      </c>
      <c r="BE563" s="210">
        <v>53.4</v>
      </c>
      <c r="BF563" s="210">
        <v>42.3</v>
      </c>
      <c r="BG563" s="210">
        <v>55</v>
      </c>
      <c r="BH563" s="210">
        <v>37.4</v>
      </c>
      <c r="BI563" s="210">
        <v>51.9</v>
      </c>
      <c r="BJ563" s="210">
        <v>33.4</v>
      </c>
      <c r="BK563" s="211">
        <v>53</v>
      </c>
      <c r="BL563" s="36" t="s">
        <v>264</v>
      </c>
      <c r="BM563" s="8" t="s">
        <v>940</v>
      </c>
      <c r="BN563" s="8" t="s">
        <v>2775</v>
      </c>
      <c r="BO563" s="8" t="s">
        <v>2772</v>
      </c>
      <c r="BP563" s="334" t="s">
        <v>3590</v>
      </c>
      <c r="BQ563" s="300" t="s">
        <v>2566</v>
      </c>
      <c r="BR563" s="300" t="s">
        <v>3047</v>
      </c>
      <c r="BS563" s="300"/>
      <c r="BT563" s="349"/>
      <c r="BU563" s="337" t="s">
        <v>3048</v>
      </c>
      <c r="BV563" s="337" t="s">
        <v>3049</v>
      </c>
      <c r="BW563" s="337" t="s">
        <v>3050</v>
      </c>
      <c r="BX563" s="337" t="s">
        <v>3051</v>
      </c>
      <c r="BY563" s="338" t="s">
        <v>2507</v>
      </c>
      <c r="BZ563" s="338" t="s">
        <v>2505</v>
      </c>
      <c r="CA563" s="338" t="s">
        <v>2508</v>
      </c>
      <c r="CB563" s="348" t="s">
        <v>3033</v>
      </c>
      <c r="CC563" s="339"/>
      <c r="CD563" s="339"/>
      <c r="CE563" s="339"/>
      <c r="CF563" s="339"/>
      <c r="CG563" s="339"/>
      <c r="CH563" s="347" t="s">
        <v>2795</v>
      </c>
      <c r="CI563" s="340" t="s">
        <v>2798</v>
      </c>
      <c r="CJ563" s="340" t="s">
        <v>2794</v>
      </c>
      <c r="CK563" s="340" t="s">
        <v>2794</v>
      </c>
      <c r="CL563" s="340" t="s">
        <v>2798</v>
      </c>
      <c r="CM563" s="340" t="s">
        <v>2800</v>
      </c>
      <c r="CN563" s="340" t="s">
        <v>2800</v>
      </c>
      <c r="CO563" s="340" t="s">
        <v>2794</v>
      </c>
      <c r="CP563" s="340" t="s">
        <v>2797</v>
      </c>
      <c r="CQ563" s="52" t="s">
        <v>2113</v>
      </c>
      <c r="CR563" s="9" t="s">
        <v>1755</v>
      </c>
      <c r="CS563" s="9" t="s">
        <v>2408</v>
      </c>
      <c r="CT563" s="22" t="s">
        <v>121</v>
      </c>
      <c r="CU563" s="54" t="s">
        <v>2019</v>
      </c>
      <c r="CV563" s="68" t="s">
        <v>205</v>
      </c>
      <c r="CW563" s="68" t="s">
        <v>124</v>
      </c>
      <c r="CX563" s="68" t="s">
        <v>206</v>
      </c>
      <c r="CY563" s="68" t="s">
        <v>1757</v>
      </c>
      <c r="CZ563" s="68" t="s">
        <v>2121</v>
      </c>
      <c r="DA563" s="68"/>
      <c r="DB563" s="68" t="s">
        <v>961</v>
      </c>
      <c r="DC563" s="56" t="s">
        <v>909</v>
      </c>
      <c r="DD563" s="13" t="s">
        <v>117</v>
      </c>
      <c r="DE563" s="13"/>
      <c r="DF563" s="13" t="s">
        <v>2241</v>
      </c>
      <c r="DG563" s="13" t="s">
        <v>139</v>
      </c>
      <c r="DH563" s="47"/>
      <c r="DI563" s="60" t="s">
        <v>2363</v>
      </c>
      <c r="DJ563" s="64" t="s">
        <v>2364</v>
      </c>
      <c r="DK563" s="301" t="s">
        <v>2365</v>
      </c>
      <c r="DL563" s="301" t="s">
        <v>2366</v>
      </c>
      <c r="DM563" s="302"/>
      <c r="DN563" s="67" t="s">
        <v>94</v>
      </c>
      <c r="DO563" s="15" t="s">
        <v>95</v>
      </c>
      <c r="DP563" s="15" t="s">
        <v>109</v>
      </c>
      <c r="DQ563" s="15" t="s">
        <v>2032</v>
      </c>
      <c r="DR563" s="2"/>
    </row>
    <row r="564" spans="2:122">
      <c r="B564" s="299">
        <v>401819538</v>
      </c>
      <c r="C564" s="9" t="s">
        <v>1799</v>
      </c>
      <c r="D564" s="9" t="s">
        <v>1808</v>
      </c>
      <c r="E564" s="8">
        <v>2020</v>
      </c>
      <c r="F564" s="9" t="s">
        <v>3702</v>
      </c>
      <c r="G564" s="22" t="s">
        <v>2116</v>
      </c>
      <c r="H564" s="304">
        <v>29375</v>
      </c>
      <c r="I564" s="305">
        <v>27346</v>
      </c>
      <c r="J564" s="68" t="s">
        <v>2235</v>
      </c>
      <c r="K564" s="69" t="s">
        <v>2067</v>
      </c>
      <c r="L564" s="37" t="s">
        <v>127</v>
      </c>
      <c r="M564" s="138">
        <v>5</v>
      </c>
      <c r="N564" s="10">
        <v>5</v>
      </c>
      <c r="O564" s="207">
        <v>180</v>
      </c>
      <c r="P564" s="207">
        <v>69.3</v>
      </c>
      <c r="Q564" s="207">
        <v>58.1</v>
      </c>
      <c r="R564" s="207">
        <v>106.3</v>
      </c>
      <c r="S564" s="207"/>
      <c r="T564" s="207"/>
      <c r="U564" s="207">
        <v>5.3</v>
      </c>
      <c r="V564" s="207"/>
      <c r="W564" s="207"/>
      <c r="X564" s="207">
        <v>33.5</v>
      </c>
      <c r="Y564" s="116"/>
      <c r="Z564" s="207">
        <v>117.7</v>
      </c>
      <c r="AA564" s="207">
        <v>24.6</v>
      </c>
      <c r="AB564" s="207"/>
      <c r="AC564" s="10">
        <v>3220</v>
      </c>
      <c r="AD564" s="10"/>
      <c r="AE564" s="10"/>
      <c r="AF564" s="27"/>
      <c r="AG564" s="39" t="s">
        <v>89</v>
      </c>
      <c r="AH564" s="205">
        <v>1.8</v>
      </c>
      <c r="AI564" s="11">
        <v>121</v>
      </c>
      <c r="AJ564" s="11">
        <v>5200</v>
      </c>
      <c r="AK564" s="11"/>
      <c r="AL564" s="11"/>
      <c r="AM564" s="11">
        <v>16</v>
      </c>
      <c r="AN564" s="11" t="s">
        <v>99</v>
      </c>
      <c r="AO564" s="11" t="s">
        <v>112</v>
      </c>
      <c r="AP564" s="14" t="s">
        <v>137</v>
      </c>
      <c r="AQ564" s="49" t="s">
        <v>115</v>
      </c>
      <c r="AR564" s="40" t="s">
        <v>116</v>
      </c>
      <c r="AS564" s="301" t="s">
        <v>93</v>
      </c>
      <c r="AT564" s="12">
        <v>10.6</v>
      </c>
      <c r="AU564" s="12">
        <v>50</v>
      </c>
      <c r="AV564" s="12" t="s">
        <v>4001</v>
      </c>
      <c r="AW564" s="30" t="s">
        <v>4002</v>
      </c>
      <c r="AX564" s="12"/>
      <c r="AY564" s="12"/>
      <c r="AZ564" s="12"/>
      <c r="BA564" s="12"/>
      <c r="BB564" s="12"/>
      <c r="BC564" s="12"/>
      <c r="BD564" s="209">
        <v>39.4</v>
      </c>
      <c r="BE564" s="210">
        <v>53.4</v>
      </c>
      <c r="BF564" s="210">
        <v>42.3</v>
      </c>
      <c r="BG564" s="210">
        <v>55</v>
      </c>
      <c r="BH564" s="210">
        <v>37.4</v>
      </c>
      <c r="BI564" s="210">
        <v>51.9</v>
      </c>
      <c r="BJ564" s="210">
        <v>33.4</v>
      </c>
      <c r="BK564" s="211">
        <v>53</v>
      </c>
      <c r="BL564" s="36" t="s">
        <v>264</v>
      </c>
      <c r="BM564" s="8" t="s">
        <v>940</v>
      </c>
      <c r="BN564" s="8" t="s">
        <v>2775</v>
      </c>
      <c r="BO564" s="8" t="s">
        <v>2772</v>
      </c>
      <c r="BP564" s="334" t="s">
        <v>3591</v>
      </c>
      <c r="BQ564" s="300" t="s">
        <v>2566</v>
      </c>
      <c r="BR564" s="300" t="s">
        <v>3047</v>
      </c>
      <c r="BS564" s="300"/>
      <c r="BT564" s="349"/>
      <c r="BU564" s="337" t="s">
        <v>3048</v>
      </c>
      <c r="BV564" s="337" t="s">
        <v>3049</v>
      </c>
      <c r="BW564" s="337" t="s">
        <v>3050</v>
      </c>
      <c r="BX564" s="337" t="s">
        <v>3051</v>
      </c>
      <c r="BY564" s="338" t="s">
        <v>2507</v>
      </c>
      <c r="BZ564" s="338" t="s">
        <v>2505</v>
      </c>
      <c r="CA564" s="338" t="s">
        <v>2508</v>
      </c>
      <c r="CB564" s="348" t="s">
        <v>3033</v>
      </c>
      <c r="CC564" s="339"/>
      <c r="CD564" s="339"/>
      <c r="CE564" s="339"/>
      <c r="CF564" s="339"/>
      <c r="CG564" s="339"/>
      <c r="CH564" s="347" t="s">
        <v>2795</v>
      </c>
      <c r="CI564" s="340" t="s">
        <v>2798</v>
      </c>
      <c r="CJ564" s="340" t="s">
        <v>2794</v>
      </c>
      <c r="CK564" s="340" t="s">
        <v>2794</v>
      </c>
      <c r="CL564" s="340" t="s">
        <v>2798</v>
      </c>
      <c r="CM564" s="340" t="s">
        <v>2800</v>
      </c>
      <c r="CN564" s="340" t="s">
        <v>2800</v>
      </c>
      <c r="CO564" s="340" t="s">
        <v>2794</v>
      </c>
      <c r="CP564" s="340" t="s">
        <v>2797</v>
      </c>
      <c r="CQ564" s="52" t="s">
        <v>2117</v>
      </c>
      <c r="CR564" s="9" t="s">
        <v>2376</v>
      </c>
      <c r="CS564" s="9" t="s">
        <v>2408</v>
      </c>
      <c r="CT564" s="22" t="s">
        <v>121</v>
      </c>
      <c r="CU564" s="54" t="s">
        <v>1773</v>
      </c>
      <c r="CV564" s="68" t="s">
        <v>205</v>
      </c>
      <c r="CW564" s="68" t="s">
        <v>124</v>
      </c>
      <c r="CX564" s="68" t="s">
        <v>206</v>
      </c>
      <c r="CY564" s="68" t="s">
        <v>1757</v>
      </c>
      <c r="CZ564" s="68" t="s">
        <v>2121</v>
      </c>
      <c r="DA564" s="68"/>
      <c r="DB564" s="68" t="s">
        <v>961</v>
      </c>
      <c r="DC564" s="56" t="s">
        <v>909</v>
      </c>
      <c r="DD564" s="13" t="s">
        <v>117</v>
      </c>
      <c r="DE564" s="13"/>
      <c r="DF564" s="13" t="s">
        <v>2034</v>
      </c>
      <c r="DG564" s="13" t="s">
        <v>139</v>
      </c>
      <c r="DH564" s="47"/>
      <c r="DI564" s="60" t="s">
        <v>2367</v>
      </c>
      <c r="DJ564" s="64" t="s">
        <v>2368</v>
      </c>
      <c r="DK564" s="301" t="s">
        <v>2360</v>
      </c>
      <c r="DL564" s="301" t="s">
        <v>2366</v>
      </c>
      <c r="DM564" s="302"/>
      <c r="DN564" s="67" t="s">
        <v>94</v>
      </c>
      <c r="DO564" s="15" t="s">
        <v>95</v>
      </c>
      <c r="DP564" s="15" t="s">
        <v>109</v>
      </c>
      <c r="DQ564" s="15" t="s">
        <v>2032</v>
      </c>
      <c r="DR564" s="2"/>
    </row>
    <row r="565" spans="2:122">
      <c r="B565" s="299">
        <v>401819542</v>
      </c>
      <c r="C565" s="9" t="s">
        <v>1799</v>
      </c>
      <c r="D565" s="9" t="s">
        <v>1808</v>
      </c>
      <c r="E565" s="8">
        <v>2020</v>
      </c>
      <c r="F565" s="9" t="s">
        <v>3632</v>
      </c>
      <c r="G565" s="22" t="s">
        <v>2105</v>
      </c>
      <c r="H565" s="304">
        <v>32500</v>
      </c>
      <c r="I565" s="305">
        <v>30256</v>
      </c>
      <c r="J565" s="68" t="s">
        <v>2235</v>
      </c>
      <c r="K565" s="69" t="s">
        <v>2067</v>
      </c>
      <c r="L565" s="37" t="s">
        <v>127</v>
      </c>
      <c r="M565" s="138">
        <v>5</v>
      </c>
      <c r="N565" s="10">
        <v>5</v>
      </c>
      <c r="O565" s="207">
        <v>180</v>
      </c>
      <c r="P565" s="207">
        <v>69.3</v>
      </c>
      <c r="Q565" s="207">
        <v>57.9</v>
      </c>
      <c r="R565" s="207">
        <v>106.3</v>
      </c>
      <c r="S565" s="207"/>
      <c r="T565" s="207"/>
      <c r="U565" s="207">
        <v>5.0999999999999996</v>
      </c>
      <c r="V565" s="207"/>
      <c r="W565" s="207"/>
      <c r="X565" s="207">
        <v>35.4</v>
      </c>
      <c r="Y565" s="116"/>
      <c r="Z565" s="207">
        <v>120.5</v>
      </c>
      <c r="AA565" s="207">
        <v>27.4</v>
      </c>
      <c r="AB565" s="207"/>
      <c r="AC565" s="10">
        <v>3075</v>
      </c>
      <c r="AD565" s="10"/>
      <c r="AE565" s="10"/>
      <c r="AF565" s="27"/>
      <c r="AG565" s="39" t="s">
        <v>89</v>
      </c>
      <c r="AH565" s="205">
        <v>1.8</v>
      </c>
      <c r="AI565" s="11">
        <v>121</v>
      </c>
      <c r="AJ565" s="11">
        <v>5200</v>
      </c>
      <c r="AK565" s="11"/>
      <c r="AL565" s="11"/>
      <c r="AM565" s="11">
        <v>16</v>
      </c>
      <c r="AN565" s="11" t="s">
        <v>99</v>
      </c>
      <c r="AO565" s="11" t="s">
        <v>112</v>
      </c>
      <c r="AP565" s="14" t="s">
        <v>90</v>
      </c>
      <c r="AQ565" s="49" t="s">
        <v>115</v>
      </c>
      <c r="AR565" s="40" t="s">
        <v>116</v>
      </c>
      <c r="AS565" s="301" t="s">
        <v>93</v>
      </c>
      <c r="AT565" s="12">
        <v>11.3</v>
      </c>
      <c r="AU565" s="12">
        <v>52</v>
      </c>
      <c r="AV565" s="12" t="s">
        <v>3997</v>
      </c>
      <c r="AW565" s="30" t="s">
        <v>3998</v>
      </c>
      <c r="AX565" s="12"/>
      <c r="AY565" s="12"/>
      <c r="AZ565" s="12"/>
      <c r="BA565" s="12"/>
      <c r="BB565" s="12"/>
      <c r="BC565" s="12"/>
      <c r="BD565" s="209">
        <v>39.4</v>
      </c>
      <c r="BE565" s="210">
        <v>53.4</v>
      </c>
      <c r="BF565" s="210">
        <v>42.3</v>
      </c>
      <c r="BG565" s="210">
        <v>55</v>
      </c>
      <c r="BH565" s="210">
        <v>37.4</v>
      </c>
      <c r="BI565" s="210">
        <v>51.9</v>
      </c>
      <c r="BJ565" s="210">
        <v>33.4</v>
      </c>
      <c r="BK565" s="211">
        <v>53</v>
      </c>
      <c r="BL565" s="36" t="s">
        <v>264</v>
      </c>
      <c r="BM565" s="8" t="s">
        <v>940</v>
      </c>
      <c r="BN565" s="8" t="s">
        <v>2775</v>
      </c>
      <c r="BO565" s="8" t="s">
        <v>2772</v>
      </c>
      <c r="BP565" s="334" t="s">
        <v>3592</v>
      </c>
      <c r="BQ565" s="300" t="s">
        <v>2566</v>
      </c>
      <c r="BR565" s="300" t="s">
        <v>3047</v>
      </c>
      <c r="BS565" s="300"/>
      <c r="BT565" s="349"/>
      <c r="BU565" s="337" t="s">
        <v>3048</v>
      </c>
      <c r="BV565" s="337" t="s">
        <v>3049</v>
      </c>
      <c r="BW565" s="337" t="s">
        <v>3050</v>
      </c>
      <c r="BX565" s="337" t="s">
        <v>3051</v>
      </c>
      <c r="BY565" s="338" t="s">
        <v>2507</v>
      </c>
      <c r="BZ565" s="338" t="s">
        <v>2505</v>
      </c>
      <c r="CA565" s="338" t="s">
        <v>2508</v>
      </c>
      <c r="CB565" s="348" t="s">
        <v>3033</v>
      </c>
      <c r="CC565" s="339"/>
      <c r="CD565" s="339"/>
      <c r="CE565" s="339"/>
      <c r="CF565" s="339"/>
      <c r="CG565" s="339"/>
      <c r="CH565" s="347" t="s">
        <v>2795</v>
      </c>
      <c r="CI565" s="340" t="s">
        <v>2798</v>
      </c>
      <c r="CJ565" s="340" t="s">
        <v>2794</v>
      </c>
      <c r="CK565" s="340" t="s">
        <v>2794</v>
      </c>
      <c r="CL565" s="340" t="s">
        <v>2798</v>
      </c>
      <c r="CM565" s="340" t="s">
        <v>2800</v>
      </c>
      <c r="CN565" s="340" t="s">
        <v>2800</v>
      </c>
      <c r="CO565" s="340" t="s">
        <v>2794</v>
      </c>
      <c r="CP565" s="340" t="s">
        <v>2797</v>
      </c>
      <c r="CQ565" s="52" t="s">
        <v>1743</v>
      </c>
      <c r="CR565" s="9" t="s">
        <v>1755</v>
      </c>
      <c r="CS565" s="9" t="s">
        <v>2408</v>
      </c>
      <c r="CT565" s="22" t="s">
        <v>121</v>
      </c>
      <c r="CU565" s="54" t="s">
        <v>2019</v>
      </c>
      <c r="CV565" s="68" t="s">
        <v>205</v>
      </c>
      <c r="CW565" s="68" t="s">
        <v>124</v>
      </c>
      <c r="CX565" s="68" t="s">
        <v>207</v>
      </c>
      <c r="CY565" s="68" t="s">
        <v>1757</v>
      </c>
      <c r="CZ565" s="68" t="s">
        <v>2121</v>
      </c>
      <c r="DA565" s="68"/>
      <c r="DB565" s="68" t="s">
        <v>2107</v>
      </c>
      <c r="DC565" s="56" t="s">
        <v>909</v>
      </c>
      <c r="DD565" s="13" t="s">
        <v>117</v>
      </c>
      <c r="DE565" s="13"/>
      <c r="DF565" s="13" t="s">
        <v>2241</v>
      </c>
      <c r="DG565" s="13" t="s">
        <v>139</v>
      </c>
      <c r="DH565" s="47"/>
      <c r="DI565" s="60" t="s">
        <v>2369</v>
      </c>
      <c r="DJ565" s="64" t="s">
        <v>2370</v>
      </c>
      <c r="DK565" s="301" t="s">
        <v>2365</v>
      </c>
      <c r="DL565" s="301" t="s">
        <v>2366</v>
      </c>
      <c r="DM565" s="302"/>
      <c r="DN565" s="67" t="s">
        <v>94</v>
      </c>
      <c r="DO565" s="15" t="s">
        <v>95</v>
      </c>
      <c r="DP565" s="15" t="s">
        <v>109</v>
      </c>
      <c r="DQ565" s="15" t="s">
        <v>2032</v>
      </c>
      <c r="DR565" s="2"/>
    </row>
    <row r="566" spans="2:122">
      <c r="B566" s="366">
        <v>401780670</v>
      </c>
      <c r="C566" s="16" t="s">
        <v>1799</v>
      </c>
      <c r="D566" s="16" t="s">
        <v>1808</v>
      </c>
      <c r="E566" s="367">
        <v>2019</v>
      </c>
      <c r="F566" s="16" t="s">
        <v>3701</v>
      </c>
      <c r="G566" s="368" t="s">
        <v>2090</v>
      </c>
      <c r="H566" s="306">
        <v>23770</v>
      </c>
      <c r="I566" s="307">
        <v>22344</v>
      </c>
      <c r="J566" s="350" t="s">
        <v>2091</v>
      </c>
      <c r="K566" s="369" t="s">
        <v>2092</v>
      </c>
      <c r="L566" s="38" t="s">
        <v>127</v>
      </c>
      <c r="M566" s="370">
        <v>5</v>
      </c>
      <c r="N566" s="371">
        <v>5</v>
      </c>
      <c r="O566" s="208">
        <v>180</v>
      </c>
      <c r="P566" s="208">
        <v>69.3</v>
      </c>
      <c r="Q566" s="208">
        <v>57.9</v>
      </c>
      <c r="R566" s="208">
        <v>106.3</v>
      </c>
      <c r="S566" s="208"/>
      <c r="T566" s="208"/>
      <c r="U566" s="208">
        <v>5.0999999999999996</v>
      </c>
      <c r="V566" s="208"/>
      <c r="W566" s="208"/>
      <c r="X566" s="208">
        <v>33.5</v>
      </c>
      <c r="Y566" s="120"/>
      <c r="Z566" s="208">
        <v>120.5</v>
      </c>
      <c r="AA566" s="208">
        <v>27.4</v>
      </c>
      <c r="AB566" s="208"/>
      <c r="AC566" s="371">
        <v>3010</v>
      </c>
      <c r="AD566" s="371"/>
      <c r="AE566" s="371"/>
      <c r="AF566" s="28"/>
      <c r="AG566" s="372" t="s">
        <v>89</v>
      </c>
      <c r="AH566" s="206">
        <v>1.8</v>
      </c>
      <c r="AI566" s="373">
        <v>121</v>
      </c>
      <c r="AJ566" s="373">
        <v>5200</v>
      </c>
      <c r="AK566" s="373"/>
      <c r="AL566" s="373"/>
      <c r="AM566" s="373">
        <v>16</v>
      </c>
      <c r="AN566" s="373" t="s">
        <v>99</v>
      </c>
      <c r="AO566" s="373" t="s">
        <v>112</v>
      </c>
      <c r="AP566" s="374" t="s">
        <v>90</v>
      </c>
      <c r="AQ566" s="50" t="s">
        <v>115</v>
      </c>
      <c r="AR566" s="375" t="s">
        <v>116</v>
      </c>
      <c r="AS566" s="376" t="s">
        <v>93</v>
      </c>
      <c r="AT566" s="377">
        <v>11.3</v>
      </c>
      <c r="AU566" s="377">
        <v>56</v>
      </c>
      <c r="AV566" s="377" t="s">
        <v>3995</v>
      </c>
      <c r="AW566" s="378" t="s">
        <v>3996</v>
      </c>
      <c r="AX566" s="377"/>
      <c r="AY566" s="377"/>
      <c r="AZ566" s="377"/>
      <c r="BA566" s="377"/>
      <c r="BB566" s="377"/>
      <c r="BC566" s="377"/>
      <c r="BD566" s="379">
        <v>39.4</v>
      </c>
      <c r="BE566" s="380">
        <v>53.4</v>
      </c>
      <c r="BF566" s="380">
        <v>42.3</v>
      </c>
      <c r="BG566" s="380">
        <v>55</v>
      </c>
      <c r="BH566" s="380">
        <v>37.4</v>
      </c>
      <c r="BI566" s="380">
        <v>51.9</v>
      </c>
      <c r="BJ566" s="380">
        <v>33.4</v>
      </c>
      <c r="BK566" s="381">
        <v>53</v>
      </c>
      <c r="BL566" s="44" t="s">
        <v>264</v>
      </c>
      <c r="BM566" s="367" t="s">
        <v>940</v>
      </c>
      <c r="BN566" s="367" t="s">
        <v>2775</v>
      </c>
      <c r="BO566" s="367" t="s">
        <v>2772</v>
      </c>
      <c r="BP566" s="382" t="s">
        <v>3581</v>
      </c>
      <c r="BQ566" s="383" t="s">
        <v>2565</v>
      </c>
      <c r="BR566" s="383" t="s">
        <v>3032</v>
      </c>
      <c r="BS566" s="383" t="s">
        <v>2789</v>
      </c>
      <c r="BT566" s="384" t="s">
        <v>2965</v>
      </c>
      <c r="BU566" s="385"/>
      <c r="BV566" s="385"/>
      <c r="BW566" s="385"/>
      <c r="BX566" s="385"/>
      <c r="BY566" s="386"/>
      <c r="BZ566" s="386" t="s">
        <v>2505</v>
      </c>
      <c r="CA566" s="386" t="s">
        <v>2506</v>
      </c>
      <c r="CB566" s="387" t="s">
        <v>2792</v>
      </c>
      <c r="CC566" s="388" t="s">
        <v>2798</v>
      </c>
      <c r="CD566" s="388" t="s">
        <v>2794</v>
      </c>
      <c r="CE566" s="388" t="s">
        <v>2790</v>
      </c>
      <c r="CF566" s="388" t="s">
        <v>2800</v>
      </c>
      <c r="CG566" s="388" t="s">
        <v>2798</v>
      </c>
      <c r="CH566" s="389"/>
      <c r="CI566" s="390"/>
      <c r="CJ566" s="390"/>
      <c r="CK566" s="390"/>
      <c r="CL566" s="390"/>
      <c r="CM566" s="390"/>
      <c r="CN566" s="390"/>
      <c r="CO566" s="390"/>
      <c r="CP566" s="390"/>
      <c r="CQ566" s="53" t="s">
        <v>2093</v>
      </c>
      <c r="CR566" s="16" t="s">
        <v>1755</v>
      </c>
      <c r="CS566" s="16" t="s">
        <v>2240</v>
      </c>
      <c r="CT566" s="368" t="s">
        <v>121</v>
      </c>
      <c r="CU566" s="351" t="s">
        <v>925</v>
      </c>
      <c r="CV566" s="350" t="s">
        <v>205</v>
      </c>
      <c r="CW566" s="350" t="s">
        <v>124</v>
      </c>
      <c r="CX566" s="350" t="s">
        <v>206</v>
      </c>
      <c r="CY566" s="350" t="s">
        <v>1802</v>
      </c>
      <c r="CZ566" s="350" t="s">
        <v>1018</v>
      </c>
      <c r="DA566" s="350"/>
      <c r="DB566" s="350" t="s">
        <v>961</v>
      </c>
      <c r="DC566" s="57" t="s">
        <v>147</v>
      </c>
      <c r="DD566" s="17" t="s">
        <v>117</v>
      </c>
      <c r="DE566" s="17"/>
      <c r="DF566" s="17" t="s">
        <v>2034</v>
      </c>
      <c r="DG566" s="17" t="s">
        <v>139</v>
      </c>
      <c r="DH566" s="391"/>
      <c r="DI566" s="61" t="s">
        <v>2094</v>
      </c>
      <c r="DJ566" s="65" t="s">
        <v>2095</v>
      </c>
      <c r="DK566" s="376" t="s">
        <v>2096</v>
      </c>
      <c r="DL566" s="376" t="s">
        <v>2097</v>
      </c>
      <c r="DM566" s="392"/>
      <c r="DN566" s="393" t="s">
        <v>94</v>
      </c>
      <c r="DO566" s="394" t="s">
        <v>95</v>
      </c>
      <c r="DP566" s="394" t="s">
        <v>109</v>
      </c>
      <c r="DQ566" s="394" t="s">
        <v>2032</v>
      </c>
      <c r="DR566" s="2"/>
    </row>
    <row r="567" spans="2:122">
      <c r="B567" s="299">
        <v>401786991</v>
      </c>
      <c r="C567" s="9" t="s">
        <v>1799</v>
      </c>
      <c r="D567" s="9" t="s">
        <v>1808</v>
      </c>
      <c r="E567" s="8">
        <v>2019</v>
      </c>
      <c r="F567" s="9" t="s">
        <v>3634</v>
      </c>
      <c r="G567" s="22" t="s">
        <v>2098</v>
      </c>
      <c r="H567" s="304">
        <v>24980</v>
      </c>
      <c r="I567" s="305">
        <v>23482</v>
      </c>
      <c r="J567" s="68" t="s">
        <v>2091</v>
      </c>
      <c r="K567" s="69" t="s">
        <v>2099</v>
      </c>
      <c r="L567" s="37" t="s">
        <v>127</v>
      </c>
      <c r="M567" s="138">
        <v>5</v>
      </c>
      <c r="N567" s="10">
        <v>5</v>
      </c>
      <c r="O567" s="207">
        <v>180</v>
      </c>
      <c r="P567" s="207">
        <v>69.3</v>
      </c>
      <c r="Q567" s="207">
        <v>57.9</v>
      </c>
      <c r="R567" s="207">
        <v>106.3</v>
      </c>
      <c r="S567" s="207"/>
      <c r="T567" s="207"/>
      <c r="U567" s="207">
        <v>5.0999999999999996</v>
      </c>
      <c r="V567" s="207"/>
      <c r="W567" s="207"/>
      <c r="X567" s="207">
        <v>33.5</v>
      </c>
      <c r="Y567" s="116"/>
      <c r="Z567" s="207">
        <v>117.7</v>
      </c>
      <c r="AA567" s="207">
        <v>24.6</v>
      </c>
      <c r="AB567" s="207"/>
      <c r="AC567" s="10">
        <v>3040</v>
      </c>
      <c r="AD567" s="10"/>
      <c r="AE567" s="10"/>
      <c r="AF567" s="27"/>
      <c r="AG567" s="39" t="s">
        <v>89</v>
      </c>
      <c r="AH567" s="205">
        <v>1.8</v>
      </c>
      <c r="AI567" s="11">
        <v>121</v>
      </c>
      <c r="AJ567" s="11">
        <v>5200</v>
      </c>
      <c r="AK567" s="11"/>
      <c r="AL567" s="11"/>
      <c r="AM567" s="11">
        <v>16</v>
      </c>
      <c r="AN567" s="11" t="s">
        <v>99</v>
      </c>
      <c r="AO567" s="11" t="s">
        <v>112</v>
      </c>
      <c r="AP567" s="14" t="s">
        <v>90</v>
      </c>
      <c r="AQ567" s="49" t="s">
        <v>115</v>
      </c>
      <c r="AR567" s="40" t="s">
        <v>116</v>
      </c>
      <c r="AS567" s="301" t="s">
        <v>93</v>
      </c>
      <c r="AT567" s="12">
        <v>11.3</v>
      </c>
      <c r="AU567" s="12">
        <v>52</v>
      </c>
      <c r="AV567" s="12" t="s">
        <v>3997</v>
      </c>
      <c r="AW567" s="30" t="s">
        <v>3998</v>
      </c>
      <c r="AX567" s="12"/>
      <c r="AY567" s="12"/>
      <c r="AZ567" s="12"/>
      <c r="BA567" s="12"/>
      <c r="BB567" s="12"/>
      <c r="BC567" s="12"/>
      <c r="BD567" s="209">
        <v>39.4</v>
      </c>
      <c r="BE567" s="210">
        <v>53.4</v>
      </c>
      <c r="BF567" s="210">
        <v>42.3</v>
      </c>
      <c r="BG567" s="210">
        <v>55</v>
      </c>
      <c r="BH567" s="210">
        <v>37.4</v>
      </c>
      <c r="BI567" s="210">
        <v>51.9</v>
      </c>
      <c r="BJ567" s="210">
        <v>33.4</v>
      </c>
      <c r="BK567" s="211">
        <v>53</v>
      </c>
      <c r="BL567" s="36" t="s">
        <v>264</v>
      </c>
      <c r="BM567" s="8" t="s">
        <v>940</v>
      </c>
      <c r="BN567" s="8" t="s">
        <v>2775</v>
      </c>
      <c r="BO567" s="8" t="s">
        <v>2772</v>
      </c>
      <c r="BP567" s="334" t="s">
        <v>3582</v>
      </c>
      <c r="BQ567" s="300" t="s">
        <v>2565</v>
      </c>
      <c r="BR567" s="300" t="s">
        <v>3032</v>
      </c>
      <c r="BS567" s="300" t="s">
        <v>2789</v>
      </c>
      <c r="BT567" s="349" t="s">
        <v>2965</v>
      </c>
      <c r="BU567" s="337"/>
      <c r="BV567" s="337"/>
      <c r="BW567" s="337"/>
      <c r="BX567" s="337"/>
      <c r="BY567" s="338"/>
      <c r="BZ567" s="338" t="s">
        <v>2505</v>
      </c>
      <c r="CA567" s="338" t="s">
        <v>2506</v>
      </c>
      <c r="CB567" s="348" t="s">
        <v>2792</v>
      </c>
      <c r="CC567" s="339" t="s">
        <v>2798</v>
      </c>
      <c r="CD567" s="339" t="s">
        <v>2794</v>
      </c>
      <c r="CE567" s="339" t="s">
        <v>2790</v>
      </c>
      <c r="CF567" s="339" t="s">
        <v>2800</v>
      </c>
      <c r="CG567" s="339" t="s">
        <v>2798</v>
      </c>
      <c r="CH567" s="347"/>
      <c r="CI567" s="340"/>
      <c r="CJ567" s="340"/>
      <c r="CK567" s="340"/>
      <c r="CL567" s="340"/>
      <c r="CM567" s="340"/>
      <c r="CN567" s="340"/>
      <c r="CO567" s="340"/>
      <c r="CP567" s="340"/>
      <c r="CQ567" s="52" t="s">
        <v>1772</v>
      </c>
      <c r="CR567" s="9" t="s">
        <v>1755</v>
      </c>
      <c r="CS567" s="9" t="s">
        <v>2240</v>
      </c>
      <c r="CT567" s="22" t="s">
        <v>121</v>
      </c>
      <c r="CU567" s="54" t="s">
        <v>925</v>
      </c>
      <c r="CV567" s="68" t="s">
        <v>205</v>
      </c>
      <c r="CW567" s="68" t="s">
        <v>124</v>
      </c>
      <c r="CX567" s="68" t="s">
        <v>206</v>
      </c>
      <c r="CY567" s="68" t="s">
        <v>2100</v>
      </c>
      <c r="CZ567" s="68" t="s">
        <v>1018</v>
      </c>
      <c r="DA567" s="68"/>
      <c r="DB567" s="68" t="s">
        <v>961</v>
      </c>
      <c r="DC567" s="56" t="s">
        <v>926</v>
      </c>
      <c r="DD567" s="13" t="s">
        <v>117</v>
      </c>
      <c r="DE567" s="13"/>
      <c r="DF567" s="13" t="s">
        <v>1806</v>
      </c>
      <c r="DG567" s="13" t="s">
        <v>139</v>
      </c>
      <c r="DH567" s="47"/>
      <c r="DI567" s="60" t="s">
        <v>2101</v>
      </c>
      <c r="DJ567" s="64" t="s">
        <v>2095</v>
      </c>
      <c r="DK567" s="301" t="s">
        <v>2096</v>
      </c>
      <c r="DL567" s="301" t="s">
        <v>2097</v>
      </c>
      <c r="DM567" s="302"/>
      <c r="DN567" s="67" t="s">
        <v>94</v>
      </c>
      <c r="DO567" s="15" t="s">
        <v>95</v>
      </c>
      <c r="DP567" s="15" t="s">
        <v>109</v>
      </c>
      <c r="DQ567" s="15" t="s">
        <v>2032</v>
      </c>
      <c r="DR567" s="2"/>
    </row>
    <row r="568" spans="2:122">
      <c r="B568" s="299">
        <v>401787010</v>
      </c>
      <c r="C568" s="9" t="s">
        <v>1799</v>
      </c>
      <c r="D568" s="9" t="s">
        <v>1808</v>
      </c>
      <c r="E568" s="8">
        <v>2019</v>
      </c>
      <c r="F568" s="9" t="s">
        <v>3703</v>
      </c>
      <c r="G568" s="22" t="s">
        <v>2102</v>
      </c>
      <c r="H568" s="304">
        <v>26380</v>
      </c>
      <c r="I568" s="305">
        <v>24798</v>
      </c>
      <c r="J568" s="68" t="s">
        <v>2091</v>
      </c>
      <c r="K568" s="69" t="s">
        <v>2099</v>
      </c>
      <c r="L568" s="37" t="s">
        <v>127</v>
      </c>
      <c r="M568" s="138">
        <v>5</v>
      </c>
      <c r="N568" s="10">
        <v>5</v>
      </c>
      <c r="O568" s="207">
        <v>180</v>
      </c>
      <c r="P568" s="207">
        <v>69.3</v>
      </c>
      <c r="Q568" s="207">
        <v>58.1</v>
      </c>
      <c r="R568" s="207">
        <v>106.3</v>
      </c>
      <c r="S568" s="207"/>
      <c r="T568" s="207"/>
      <c r="U568" s="207">
        <v>5.3</v>
      </c>
      <c r="V568" s="207"/>
      <c r="W568" s="207"/>
      <c r="X568" s="207">
        <v>33.5</v>
      </c>
      <c r="Y568" s="116"/>
      <c r="Z568" s="207">
        <v>117.7</v>
      </c>
      <c r="AA568" s="207">
        <v>24.6</v>
      </c>
      <c r="AB568" s="207"/>
      <c r="AC568" s="10">
        <v>3210</v>
      </c>
      <c r="AD568" s="10"/>
      <c r="AE568" s="10"/>
      <c r="AF568" s="27"/>
      <c r="AG568" s="39" t="s">
        <v>89</v>
      </c>
      <c r="AH568" s="205">
        <v>1.8</v>
      </c>
      <c r="AI568" s="11">
        <v>121</v>
      </c>
      <c r="AJ568" s="11">
        <v>5200</v>
      </c>
      <c r="AK568" s="11"/>
      <c r="AL568" s="11"/>
      <c r="AM568" s="11">
        <v>16</v>
      </c>
      <c r="AN568" s="11" t="s">
        <v>99</v>
      </c>
      <c r="AO568" s="11" t="s">
        <v>112</v>
      </c>
      <c r="AP568" s="14" t="s">
        <v>137</v>
      </c>
      <c r="AQ568" s="49" t="s">
        <v>115</v>
      </c>
      <c r="AR568" s="40" t="s">
        <v>116</v>
      </c>
      <c r="AS568" s="301" t="s">
        <v>93</v>
      </c>
      <c r="AT568" s="12">
        <v>10.6</v>
      </c>
      <c r="AU568" s="12">
        <v>50</v>
      </c>
      <c r="AV568" s="12" t="s">
        <v>4001</v>
      </c>
      <c r="AW568" s="30" t="s">
        <v>4002</v>
      </c>
      <c r="AX568" s="12"/>
      <c r="AY568" s="12"/>
      <c r="AZ568" s="12"/>
      <c r="BA568" s="12"/>
      <c r="BB568" s="12"/>
      <c r="BC568" s="12"/>
      <c r="BD568" s="209">
        <v>39.4</v>
      </c>
      <c r="BE568" s="210">
        <v>53.4</v>
      </c>
      <c r="BF568" s="210">
        <v>42.3</v>
      </c>
      <c r="BG568" s="210">
        <v>55</v>
      </c>
      <c r="BH568" s="210">
        <v>37.4</v>
      </c>
      <c r="BI568" s="210">
        <v>51.9</v>
      </c>
      <c r="BJ568" s="210">
        <v>33.4</v>
      </c>
      <c r="BK568" s="211">
        <v>53</v>
      </c>
      <c r="BL568" s="36" t="s">
        <v>264</v>
      </c>
      <c r="BM568" s="8" t="s">
        <v>940</v>
      </c>
      <c r="BN568" s="8" t="s">
        <v>2775</v>
      </c>
      <c r="BO568" s="8" t="s">
        <v>2772</v>
      </c>
      <c r="BP568" s="334" t="s">
        <v>3583</v>
      </c>
      <c r="BQ568" s="300" t="s">
        <v>2565</v>
      </c>
      <c r="BR568" s="300" t="s">
        <v>3032</v>
      </c>
      <c r="BS568" s="300" t="s">
        <v>2789</v>
      </c>
      <c r="BT568" s="349" t="s">
        <v>2965</v>
      </c>
      <c r="BU568" s="337"/>
      <c r="BV568" s="337"/>
      <c r="BW568" s="337"/>
      <c r="BX568" s="337"/>
      <c r="BY568" s="338"/>
      <c r="BZ568" s="338" t="s">
        <v>2505</v>
      </c>
      <c r="CA568" s="338" t="s">
        <v>2506</v>
      </c>
      <c r="CB568" s="348" t="s">
        <v>2792</v>
      </c>
      <c r="CC568" s="339" t="s">
        <v>2798</v>
      </c>
      <c r="CD568" s="339" t="s">
        <v>2794</v>
      </c>
      <c r="CE568" s="339" t="s">
        <v>2790</v>
      </c>
      <c r="CF568" s="339" t="s">
        <v>2800</v>
      </c>
      <c r="CG568" s="339" t="s">
        <v>2798</v>
      </c>
      <c r="CH568" s="347"/>
      <c r="CI568" s="340"/>
      <c r="CJ568" s="340"/>
      <c r="CK568" s="340"/>
      <c r="CL568" s="340"/>
      <c r="CM568" s="340"/>
      <c r="CN568" s="340"/>
      <c r="CO568" s="340"/>
      <c r="CP568" s="340"/>
      <c r="CQ568" s="52" t="s">
        <v>2103</v>
      </c>
      <c r="CR568" s="9" t="s">
        <v>2376</v>
      </c>
      <c r="CS568" s="9" t="s">
        <v>2240</v>
      </c>
      <c r="CT568" s="22" t="s">
        <v>121</v>
      </c>
      <c r="CU568" s="54" t="s">
        <v>925</v>
      </c>
      <c r="CV568" s="68" t="s">
        <v>205</v>
      </c>
      <c r="CW568" s="68" t="s">
        <v>124</v>
      </c>
      <c r="CX568" s="68" t="s">
        <v>206</v>
      </c>
      <c r="CY568" s="68" t="s">
        <v>2100</v>
      </c>
      <c r="CZ568" s="68" t="s">
        <v>1018</v>
      </c>
      <c r="DA568" s="68"/>
      <c r="DB568" s="68" t="s">
        <v>961</v>
      </c>
      <c r="DC568" s="56" t="s">
        <v>926</v>
      </c>
      <c r="DD568" s="13" t="s">
        <v>117</v>
      </c>
      <c r="DE568" s="13"/>
      <c r="DF568" s="13" t="s">
        <v>2034</v>
      </c>
      <c r="DG568" s="13" t="s">
        <v>139</v>
      </c>
      <c r="DH568" s="47"/>
      <c r="DI568" s="60" t="s">
        <v>2104</v>
      </c>
      <c r="DJ568" s="64" t="s">
        <v>2095</v>
      </c>
      <c r="DK568" s="301" t="s">
        <v>2096</v>
      </c>
      <c r="DL568" s="301" t="s">
        <v>2097</v>
      </c>
      <c r="DM568" s="302"/>
      <c r="DN568" s="67" t="s">
        <v>94</v>
      </c>
      <c r="DO568" s="15" t="s">
        <v>95</v>
      </c>
      <c r="DP568" s="15" t="s">
        <v>109</v>
      </c>
      <c r="DQ568" s="15" t="s">
        <v>2032</v>
      </c>
      <c r="DR568" s="2"/>
    </row>
    <row r="569" spans="2:122">
      <c r="B569" s="299">
        <v>401786989</v>
      </c>
      <c r="C569" s="9" t="s">
        <v>1799</v>
      </c>
      <c r="D569" s="9" t="s">
        <v>1808</v>
      </c>
      <c r="E569" s="8">
        <v>2019</v>
      </c>
      <c r="F569" s="9" t="s">
        <v>3632</v>
      </c>
      <c r="G569" s="22" t="s">
        <v>2105</v>
      </c>
      <c r="H569" s="304">
        <v>32200</v>
      </c>
      <c r="I569" s="305">
        <v>29975</v>
      </c>
      <c r="J569" s="68" t="s">
        <v>2091</v>
      </c>
      <c r="K569" s="69" t="s">
        <v>2106</v>
      </c>
      <c r="L569" s="37" t="s">
        <v>127</v>
      </c>
      <c r="M569" s="138">
        <v>5</v>
      </c>
      <c r="N569" s="10">
        <v>5</v>
      </c>
      <c r="O569" s="207">
        <v>180</v>
      </c>
      <c r="P569" s="207">
        <v>69.3</v>
      </c>
      <c r="Q569" s="207">
        <v>57.9</v>
      </c>
      <c r="R569" s="207">
        <v>106.3</v>
      </c>
      <c r="S569" s="207"/>
      <c r="T569" s="207"/>
      <c r="U569" s="207">
        <v>5.0999999999999996</v>
      </c>
      <c r="V569" s="207"/>
      <c r="W569" s="207"/>
      <c r="X569" s="207">
        <v>35.4</v>
      </c>
      <c r="Y569" s="116"/>
      <c r="Z569" s="207">
        <v>120.5</v>
      </c>
      <c r="AA569" s="207">
        <v>27.4</v>
      </c>
      <c r="AB569" s="207"/>
      <c r="AC569" s="10">
        <v>3075</v>
      </c>
      <c r="AD569" s="10"/>
      <c r="AE569" s="10"/>
      <c r="AF569" s="27"/>
      <c r="AG569" s="39" t="s">
        <v>89</v>
      </c>
      <c r="AH569" s="205">
        <v>1.8</v>
      </c>
      <c r="AI569" s="11">
        <v>121</v>
      </c>
      <c r="AJ569" s="11">
        <v>5200</v>
      </c>
      <c r="AK569" s="11"/>
      <c r="AL569" s="11"/>
      <c r="AM569" s="11">
        <v>16</v>
      </c>
      <c r="AN569" s="11" t="s">
        <v>99</v>
      </c>
      <c r="AO569" s="11" t="s">
        <v>112</v>
      </c>
      <c r="AP569" s="14" t="s">
        <v>90</v>
      </c>
      <c r="AQ569" s="49" t="s">
        <v>115</v>
      </c>
      <c r="AR569" s="40" t="s">
        <v>116</v>
      </c>
      <c r="AS569" s="301" t="s">
        <v>93</v>
      </c>
      <c r="AT569" s="12">
        <v>11.3</v>
      </c>
      <c r="AU569" s="12">
        <v>52</v>
      </c>
      <c r="AV569" s="12" t="s">
        <v>3997</v>
      </c>
      <c r="AW569" s="30" t="s">
        <v>3998</v>
      </c>
      <c r="AX569" s="12"/>
      <c r="AY569" s="12"/>
      <c r="AZ569" s="12"/>
      <c r="BA569" s="12"/>
      <c r="BB569" s="12"/>
      <c r="BC569" s="12"/>
      <c r="BD569" s="209">
        <v>39.4</v>
      </c>
      <c r="BE569" s="210">
        <v>53.4</v>
      </c>
      <c r="BF569" s="210">
        <v>42.3</v>
      </c>
      <c r="BG569" s="210">
        <v>55</v>
      </c>
      <c r="BH569" s="210">
        <v>37.4</v>
      </c>
      <c r="BI569" s="210">
        <v>51.9</v>
      </c>
      <c r="BJ569" s="210">
        <v>33.4</v>
      </c>
      <c r="BK569" s="211">
        <v>53</v>
      </c>
      <c r="BL569" s="36" t="s">
        <v>264</v>
      </c>
      <c r="BM569" s="8" t="s">
        <v>940</v>
      </c>
      <c r="BN569" s="8" t="s">
        <v>2775</v>
      </c>
      <c r="BO569" s="8" t="s">
        <v>2772</v>
      </c>
      <c r="BP569" s="334" t="s">
        <v>3584</v>
      </c>
      <c r="BQ569" s="300" t="s">
        <v>2565</v>
      </c>
      <c r="BR569" s="300" t="s">
        <v>3032</v>
      </c>
      <c r="BS569" s="300" t="s">
        <v>2789</v>
      </c>
      <c r="BT569" s="349" t="s">
        <v>2965</v>
      </c>
      <c r="BU569" s="337"/>
      <c r="BV569" s="337"/>
      <c r="BW569" s="337"/>
      <c r="BX569" s="337"/>
      <c r="BY569" s="338"/>
      <c r="BZ569" s="338" t="s">
        <v>2505</v>
      </c>
      <c r="CA569" s="338" t="s">
        <v>2506</v>
      </c>
      <c r="CB569" s="348" t="s">
        <v>2792</v>
      </c>
      <c r="CC569" s="339" t="s">
        <v>2798</v>
      </c>
      <c r="CD569" s="339" t="s">
        <v>2794</v>
      </c>
      <c r="CE569" s="339" t="s">
        <v>2790</v>
      </c>
      <c r="CF569" s="339" t="s">
        <v>2800</v>
      </c>
      <c r="CG569" s="339" t="s">
        <v>2798</v>
      </c>
      <c r="CH569" s="347"/>
      <c r="CI569" s="340"/>
      <c r="CJ569" s="340"/>
      <c r="CK569" s="340"/>
      <c r="CL569" s="340"/>
      <c r="CM569" s="340"/>
      <c r="CN569" s="340"/>
      <c r="CO569" s="340"/>
      <c r="CP569" s="340"/>
      <c r="CQ569" s="52" t="s">
        <v>1743</v>
      </c>
      <c r="CR569" s="9" t="s">
        <v>1755</v>
      </c>
      <c r="CS569" s="9" t="s">
        <v>2240</v>
      </c>
      <c r="CT569" s="22" t="s">
        <v>121</v>
      </c>
      <c r="CU569" s="54" t="s">
        <v>2019</v>
      </c>
      <c r="CV569" s="68" t="s">
        <v>205</v>
      </c>
      <c r="CW569" s="68" t="s">
        <v>124</v>
      </c>
      <c r="CX569" s="68" t="s">
        <v>207</v>
      </c>
      <c r="CY569" s="68" t="s">
        <v>1757</v>
      </c>
      <c r="CZ569" s="68" t="s">
        <v>1738</v>
      </c>
      <c r="DA569" s="68"/>
      <c r="DB569" s="68" t="s">
        <v>2107</v>
      </c>
      <c r="DC569" s="56" t="s">
        <v>909</v>
      </c>
      <c r="DD569" s="13" t="s">
        <v>117</v>
      </c>
      <c r="DE569" s="13"/>
      <c r="DF569" s="13" t="s">
        <v>1742</v>
      </c>
      <c r="DG569" s="13" t="s">
        <v>139</v>
      </c>
      <c r="DH569" s="47"/>
      <c r="DI569" s="60" t="s">
        <v>2108</v>
      </c>
      <c r="DJ569" s="64" t="s">
        <v>2109</v>
      </c>
      <c r="DK569" s="301" t="s">
        <v>2110</v>
      </c>
      <c r="DL569" s="301" t="s">
        <v>2111</v>
      </c>
      <c r="DM569" s="302"/>
      <c r="DN569" s="67" t="s">
        <v>94</v>
      </c>
      <c r="DO569" s="15" t="s">
        <v>95</v>
      </c>
      <c r="DP569" s="15" t="s">
        <v>109</v>
      </c>
      <c r="DQ569" s="15" t="s">
        <v>2032</v>
      </c>
      <c r="DR569" s="2"/>
    </row>
    <row r="570" spans="2:122">
      <c r="B570" s="299">
        <v>401786990</v>
      </c>
      <c r="C570" s="9" t="s">
        <v>1799</v>
      </c>
      <c r="D570" s="9" t="s">
        <v>1808</v>
      </c>
      <c r="E570" s="8">
        <v>2019</v>
      </c>
      <c r="F570" s="9" t="s">
        <v>3644</v>
      </c>
      <c r="G570" s="22" t="s">
        <v>2112</v>
      </c>
      <c r="H570" s="304">
        <v>27820</v>
      </c>
      <c r="I570" s="305">
        <v>25897</v>
      </c>
      <c r="J570" s="68" t="s">
        <v>2091</v>
      </c>
      <c r="K570" s="69" t="s">
        <v>2106</v>
      </c>
      <c r="L570" s="37" t="s">
        <v>127</v>
      </c>
      <c r="M570" s="138">
        <v>5</v>
      </c>
      <c r="N570" s="10">
        <v>5</v>
      </c>
      <c r="O570" s="207">
        <v>180</v>
      </c>
      <c r="P570" s="207">
        <v>69.3</v>
      </c>
      <c r="Q570" s="207">
        <v>57.9</v>
      </c>
      <c r="R570" s="207">
        <v>106.3</v>
      </c>
      <c r="S570" s="207"/>
      <c r="T570" s="207"/>
      <c r="U570" s="207">
        <v>5.0999999999999996</v>
      </c>
      <c r="V570" s="207"/>
      <c r="W570" s="207"/>
      <c r="X570" s="207">
        <v>35.4</v>
      </c>
      <c r="Y570" s="116"/>
      <c r="Z570" s="207">
        <v>117.7</v>
      </c>
      <c r="AA570" s="207">
        <v>27.4</v>
      </c>
      <c r="AB570" s="207"/>
      <c r="AC570" s="10">
        <v>3075</v>
      </c>
      <c r="AD570" s="10"/>
      <c r="AE570" s="10"/>
      <c r="AF570" s="27"/>
      <c r="AG570" s="39" t="s">
        <v>89</v>
      </c>
      <c r="AH570" s="205">
        <v>1.8</v>
      </c>
      <c r="AI570" s="11">
        <v>121</v>
      </c>
      <c r="AJ570" s="11">
        <v>5200</v>
      </c>
      <c r="AK570" s="11"/>
      <c r="AL570" s="11"/>
      <c r="AM570" s="11">
        <v>16</v>
      </c>
      <c r="AN570" s="11" t="s">
        <v>99</v>
      </c>
      <c r="AO570" s="11" t="s">
        <v>112</v>
      </c>
      <c r="AP570" s="14" t="s">
        <v>90</v>
      </c>
      <c r="AQ570" s="49" t="s">
        <v>115</v>
      </c>
      <c r="AR570" s="40" t="s">
        <v>116</v>
      </c>
      <c r="AS570" s="301" t="s">
        <v>93</v>
      </c>
      <c r="AT570" s="12">
        <v>11.3</v>
      </c>
      <c r="AU570" s="12">
        <v>52</v>
      </c>
      <c r="AV570" s="12" t="s">
        <v>3997</v>
      </c>
      <c r="AW570" s="30" t="s">
        <v>3998</v>
      </c>
      <c r="AX570" s="12"/>
      <c r="AY570" s="12"/>
      <c r="AZ570" s="12"/>
      <c r="BA570" s="12"/>
      <c r="BB570" s="12"/>
      <c r="BC570" s="12"/>
      <c r="BD570" s="209">
        <v>39.4</v>
      </c>
      <c r="BE570" s="210">
        <v>53.4</v>
      </c>
      <c r="BF570" s="210">
        <v>42.3</v>
      </c>
      <c r="BG570" s="210">
        <v>55</v>
      </c>
      <c r="BH570" s="210">
        <v>37.4</v>
      </c>
      <c r="BI570" s="210">
        <v>51.9</v>
      </c>
      <c r="BJ570" s="210">
        <v>33.4</v>
      </c>
      <c r="BK570" s="211">
        <v>53</v>
      </c>
      <c r="BL570" s="36" t="s">
        <v>264</v>
      </c>
      <c r="BM570" s="8" t="s">
        <v>940</v>
      </c>
      <c r="BN570" s="8" t="s">
        <v>2775</v>
      </c>
      <c r="BO570" s="8" t="s">
        <v>2772</v>
      </c>
      <c r="BP570" s="334" t="s">
        <v>3585</v>
      </c>
      <c r="BQ570" s="300" t="s">
        <v>2565</v>
      </c>
      <c r="BR570" s="300" t="s">
        <v>3032</v>
      </c>
      <c r="BS570" s="300" t="s">
        <v>2789</v>
      </c>
      <c r="BT570" s="349" t="s">
        <v>2965</v>
      </c>
      <c r="BU570" s="337"/>
      <c r="BV570" s="337"/>
      <c r="BW570" s="337"/>
      <c r="BX570" s="337"/>
      <c r="BY570" s="338"/>
      <c r="BZ570" s="338" t="s">
        <v>2505</v>
      </c>
      <c r="CA570" s="338" t="s">
        <v>2506</v>
      </c>
      <c r="CB570" s="348" t="s">
        <v>2792</v>
      </c>
      <c r="CC570" s="339" t="s">
        <v>2798</v>
      </c>
      <c r="CD570" s="339" t="s">
        <v>2794</v>
      </c>
      <c r="CE570" s="339" t="s">
        <v>2790</v>
      </c>
      <c r="CF570" s="339" t="s">
        <v>2800</v>
      </c>
      <c r="CG570" s="339" t="s">
        <v>2798</v>
      </c>
      <c r="CH570" s="347"/>
      <c r="CI570" s="340"/>
      <c r="CJ570" s="340"/>
      <c r="CK570" s="340"/>
      <c r="CL570" s="340"/>
      <c r="CM570" s="340"/>
      <c r="CN570" s="340"/>
      <c r="CO570" s="340"/>
      <c r="CP570" s="340"/>
      <c r="CQ570" s="52" t="s">
        <v>2113</v>
      </c>
      <c r="CR570" s="9" t="s">
        <v>1755</v>
      </c>
      <c r="CS570" s="9" t="s">
        <v>2240</v>
      </c>
      <c r="CT570" s="22" t="s">
        <v>121</v>
      </c>
      <c r="CU570" s="54" t="s">
        <v>2019</v>
      </c>
      <c r="CV570" s="68" t="s">
        <v>205</v>
      </c>
      <c r="CW570" s="68" t="s">
        <v>124</v>
      </c>
      <c r="CX570" s="68" t="s">
        <v>206</v>
      </c>
      <c r="CY570" s="68" t="s">
        <v>1757</v>
      </c>
      <c r="CZ570" s="68" t="s">
        <v>1738</v>
      </c>
      <c r="DA570" s="68"/>
      <c r="DB570" s="68" t="s">
        <v>961</v>
      </c>
      <c r="DC570" s="56" t="s">
        <v>909</v>
      </c>
      <c r="DD570" s="13" t="s">
        <v>117</v>
      </c>
      <c r="DE570" s="13"/>
      <c r="DF570" s="13" t="s">
        <v>1742</v>
      </c>
      <c r="DG570" s="13" t="s">
        <v>139</v>
      </c>
      <c r="DH570" s="47"/>
      <c r="DI570" s="60" t="s">
        <v>2114</v>
      </c>
      <c r="DJ570" s="64" t="s">
        <v>2115</v>
      </c>
      <c r="DK570" s="301" t="s">
        <v>2110</v>
      </c>
      <c r="DL570" s="301" t="s">
        <v>2111</v>
      </c>
      <c r="DM570" s="302"/>
      <c r="DN570" s="67" t="s">
        <v>94</v>
      </c>
      <c r="DO570" s="15" t="s">
        <v>95</v>
      </c>
      <c r="DP570" s="15" t="s">
        <v>109</v>
      </c>
      <c r="DQ570" s="15" t="s">
        <v>2032</v>
      </c>
      <c r="DR570" s="2"/>
    </row>
    <row r="571" spans="2:122">
      <c r="B571" s="299">
        <v>401787009</v>
      </c>
      <c r="C571" s="9" t="s">
        <v>1799</v>
      </c>
      <c r="D571" s="9" t="s">
        <v>1808</v>
      </c>
      <c r="E571" s="8">
        <v>2019</v>
      </c>
      <c r="F571" s="9" t="s">
        <v>3702</v>
      </c>
      <c r="G571" s="22" t="s">
        <v>2116</v>
      </c>
      <c r="H571" s="304">
        <v>28820</v>
      </c>
      <c r="I571" s="305">
        <v>26828</v>
      </c>
      <c r="J571" s="68" t="s">
        <v>2091</v>
      </c>
      <c r="K571" s="69" t="s">
        <v>2106</v>
      </c>
      <c r="L571" s="37" t="s">
        <v>127</v>
      </c>
      <c r="M571" s="138">
        <v>5</v>
      </c>
      <c r="N571" s="10">
        <v>5</v>
      </c>
      <c r="O571" s="207">
        <v>180</v>
      </c>
      <c r="P571" s="207">
        <v>69.3</v>
      </c>
      <c r="Q571" s="207">
        <v>58.1</v>
      </c>
      <c r="R571" s="207">
        <v>106.3</v>
      </c>
      <c r="S571" s="207"/>
      <c r="T571" s="207"/>
      <c r="U571" s="207">
        <v>5.3</v>
      </c>
      <c r="V571" s="207"/>
      <c r="W571" s="207"/>
      <c r="X571" s="207">
        <v>33.5</v>
      </c>
      <c r="Y571" s="116"/>
      <c r="Z571" s="207">
        <v>117.7</v>
      </c>
      <c r="AA571" s="207">
        <v>24.6</v>
      </c>
      <c r="AB571" s="207"/>
      <c r="AC571" s="10">
        <v>3220</v>
      </c>
      <c r="AD571" s="10"/>
      <c r="AE571" s="10"/>
      <c r="AF571" s="27"/>
      <c r="AG571" s="39" t="s">
        <v>89</v>
      </c>
      <c r="AH571" s="205">
        <v>1.8</v>
      </c>
      <c r="AI571" s="11">
        <v>121</v>
      </c>
      <c r="AJ571" s="11">
        <v>5200</v>
      </c>
      <c r="AK571" s="11"/>
      <c r="AL571" s="11"/>
      <c r="AM571" s="11">
        <v>16</v>
      </c>
      <c r="AN571" s="11" t="s">
        <v>99</v>
      </c>
      <c r="AO571" s="11" t="s">
        <v>112</v>
      </c>
      <c r="AP571" s="14" t="s">
        <v>137</v>
      </c>
      <c r="AQ571" s="49" t="s">
        <v>115</v>
      </c>
      <c r="AR571" s="40" t="s">
        <v>116</v>
      </c>
      <c r="AS571" s="301" t="s">
        <v>93</v>
      </c>
      <c r="AT571" s="12">
        <v>10.6</v>
      </c>
      <c r="AU571" s="12">
        <v>50</v>
      </c>
      <c r="AV571" s="12" t="s">
        <v>4001</v>
      </c>
      <c r="AW571" s="30" t="s">
        <v>4002</v>
      </c>
      <c r="AX571" s="12"/>
      <c r="AY571" s="12"/>
      <c r="AZ571" s="12"/>
      <c r="BA571" s="12"/>
      <c r="BB571" s="12"/>
      <c r="BC571" s="12"/>
      <c r="BD571" s="209">
        <v>39.4</v>
      </c>
      <c r="BE571" s="210">
        <v>53.4</v>
      </c>
      <c r="BF571" s="210">
        <v>42.3</v>
      </c>
      <c r="BG571" s="210">
        <v>55</v>
      </c>
      <c r="BH571" s="210">
        <v>37.4</v>
      </c>
      <c r="BI571" s="210">
        <v>51.9</v>
      </c>
      <c r="BJ571" s="210">
        <v>33.4</v>
      </c>
      <c r="BK571" s="211">
        <v>53</v>
      </c>
      <c r="BL571" s="36" t="s">
        <v>264</v>
      </c>
      <c r="BM571" s="8" t="s">
        <v>940</v>
      </c>
      <c r="BN571" s="8" t="s">
        <v>2775</v>
      </c>
      <c r="BO571" s="8" t="s">
        <v>2772</v>
      </c>
      <c r="BP571" s="334" t="s">
        <v>3586</v>
      </c>
      <c r="BQ571" s="300" t="s">
        <v>2565</v>
      </c>
      <c r="BR571" s="300" t="s">
        <v>3032</v>
      </c>
      <c r="BS571" s="300" t="s">
        <v>2789</v>
      </c>
      <c r="BT571" s="349" t="s">
        <v>2965</v>
      </c>
      <c r="BU571" s="337"/>
      <c r="BV571" s="337"/>
      <c r="BW571" s="337"/>
      <c r="BX571" s="337"/>
      <c r="BY571" s="338"/>
      <c r="BZ571" s="338" t="s">
        <v>2505</v>
      </c>
      <c r="CA571" s="338" t="s">
        <v>2506</v>
      </c>
      <c r="CB571" s="348" t="s">
        <v>2792</v>
      </c>
      <c r="CC571" s="339" t="s">
        <v>2798</v>
      </c>
      <c r="CD571" s="339" t="s">
        <v>2794</v>
      </c>
      <c r="CE571" s="339" t="s">
        <v>2790</v>
      </c>
      <c r="CF571" s="339" t="s">
        <v>2800</v>
      </c>
      <c r="CG571" s="339" t="s">
        <v>2798</v>
      </c>
      <c r="CH571" s="347"/>
      <c r="CI571" s="340"/>
      <c r="CJ571" s="340"/>
      <c r="CK571" s="340"/>
      <c r="CL571" s="340"/>
      <c r="CM571" s="340"/>
      <c r="CN571" s="340"/>
      <c r="CO571" s="340"/>
      <c r="CP571" s="340"/>
      <c r="CQ571" s="52" t="s">
        <v>2117</v>
      </c>
      <c r="CR571" s="9" t="s">
        <v>2376</v>
      </c>
      <c r="CS571" s="9" t="s">
        <v>2240</v>
      </c>
      <c r="CT571" s="22" t="s">
        <v>121</v>
      </c>
      <c r="CU571" s="54" t="s">
        <v>1773</v>
      </c>
      <c r="CV571" s="68" t="s">
        <v>205</v>
      </c>
      <c r="CW571" s="68" t="s">
        <v>124</v>
      </c>
      <c r="CX571" s="68" t="s">
        <v>206</v>
      </c>
      <c r="CY571" s="68" t="s">
        <v>1757</v>
      </c>
      <c r="CZ571" s="68" t="s">
        <v>1738</v>
      </c>
      <c r="DA571" s="68"/>
      <c r="DB571" s="68" t="s">
        <v>961</v>
      </c>
      <c r="DC571" s="56" t="s">
        <v>909</v>
      </c>
      <c r="DD571" s="13" t="s">
        <v>117</v>
      </c>
      <c r="DE571" s="13"/>
      <c r="DF571" s="13" t="s">
        <v>2034</v>
      </c>
      <c r="DG571" s="13" t="s">
        <v>139</v>
      </c>
      <c r="DH571" s="47"/>
      <c r="DI571" s="60" t="s">
        <v>2118</v>
      </c>
      <c r="DJ571" s="64" t="s">
        <v>2119</v>
      </c>
      <c r="DK571" s="301" t="s">
        <v>2096</v>
      </c>
      <c r="DL571" s="301" t="s">
        <v>2111</v>
      </c>
      <c r="DM571" s="302"/>
      <c r="DN571" s="67" t="s">
        <v>94</v>
      </c>
      <c r="DO571" s="15" t="s">
        <v>95</v>
      </c>
      <c r="DP571" s="15" t="s">
        <v>109</v>
      </c>
      <c r="DQ571" s="15" t="s">
        <v>2032</v>
      </c>
      <c r="DR571" s="2"/>
    </row>
    <row r="572" spans="2:122">
      <c r="B572" s="366">
        <v>401741147</v>
      </c>
      <c r="C572" s="16" t="s">
        <v>1799</v>
      </c>
      <c r="D572" s="16" t="s">
        <v>1808</v>
      </c>
      <c r="E572" s="367">
        <v>2018</v>
      </c>
      <c r="F572" s="16" t="s">
        <v>3683</v>
      </c>
      <c r="G572" s="368" t="s">
        <v>1893</v>
      </c>
      <c r="H572" s="306">
        <v>23475</v>
      </c>
      <c r="I572" s="307">
        <v>22067</v>
      </c>
      <c r="J572" s="350" t="s">
        <v>2072</v>
      </c>
      <c r="K572" s="369" t="s">
        <v>2073</v>
      </c>
      <c r="L572" s="38" t="s">
        <v>127</v>
      </c>
      <c r="M572" s="370">
        <v>5</v>
      </c>
      <c r="N572" s="371">
        <v>5</v>
      </c>
      <c r="O572" s="208">
        <v>178.7</v>
      </c>
      <c r="P572" s="208">
        <v>69.3</v>
      </c>
      <c r="Q572" s="208">
        <v>58.1</v>
      </c>
      <c r="R572" s="208">
        <v>106.3</v>
      </c>
      <c r="S572" s="208"/>
      <c r="T572" s="208"/>
      <c r="U572" s="208">
        <v>5.0999999999999996</v>
      </c>
      <c r="V572" s="208"/>
      <c r="W572" s="208"/>
      <c r="X572" s="208">
        <v>33.5</v>
      </c>
      <c r="Y572" s="120"/>
      <c r="Z572" s="208">
        <v>117.7</v>
      </c>
      <c r="AA572" s="208">
        <v>24.6</v>
      </c>
      <c r="AB572" s="208"/>
      <c r="AC572" s="371">
        <v>3075</v>
      </c>
      <c r="AD572" s="371"/>
      <c r="AE572" s="371"/>
      <c r="AF572" s="28"/>
      <c r="AG572" s="372" t="s">
        <v>89</v>
      </c>
      <c r="AH572" s="206">
        <v>1.8</v>
      </c>
      <c r="AI572" s="373">
        <v>121</v>
      </c>
      <c r="AJ572" s="373">
        <v>5200</v>
      </c>
      <c r="AK572" s="373"/>
      <c r="AL572" s="373"/>
      <c r="AM572" s="373">
        <v>16</v>
      </c>
      <c r="AN572" s="373" t="s">
        <v>99</v>
      </c>
      <c r="AO572" s="373" t="s">
        <v>112</v>
      </c>
      <c r="AP572" s="374" t="s">
        <v>90</v>
      </c>
      <c r="AQ572" s="50" t="s">
        <v>115</v>
      </c>
      <c r="AR572" s="375" t="s">
        <v>116</v>
      </c>
      <c r="AS572" s="376" t="s">
        <v>93</v>
      </c>
      <c r="AT572" s="377">
        <v>11.3</v>
      </c>
      <c r="AU572" s="377">
        <v>52</v>
      </c>
      <c r="AV572" s="377" t="s">
        <v>3997</v>
      </c>
      <c r="AW572" s="378" t="s">
        <v>3998</v>
      </c>
      <c r="AX572" s="377"/>
      <c r="AY572" s="377"/>
      <c r="AZ572" s="377"/>
      <c r="BA572" s="377"/>
      <c r="BB572" s="377"/>
      <c r="BC572" s="377"/>
      <c r="BD572" s="379">
        <v>39.4</v>
      </c>
      <c r="BE572" s="380">
        <v>53.4</v>
      </c>
      <c r="BF572" s="380">
        <v>42.3</v>
      </c>
      <c r="BG572" s="380">
        <v>55</v>
      </c>
      <c r="BH572" s="380">
        <v>37.4</v>
      </c>
      <c r="BI572" s="380">
        <v>51.9</v>
      </c>
      <c r="BJ572" s="380">
        <v>33.4</v>
      </c>
      <c r="BK572" s="381">
        <v>53</v>
      </c>
      <c r="BL572" s="44" t="s">
        <v>264</v>
      </c>
      <c r="BM572" s="367" t="s">
        <v>940</v>
      </c>
      <c r="BN572" s="367" t="s">
        <v>2775</v>
      </c>
      <c r="BO572" s="367" t="s">
        <v>2772</v>
      </c>
      <c r="BP572" s="382" t="s">
        <v>3574</v>
      </c>
      <c r="BQ572" s="383" t="s">
        <v>2564</v>
      </c>
      <c r="BR572" s="383" t="s">
        <v>3031</v>
      </c>
      <c r="BS572" s="383" t="s">
        <v>2789</v>
      </c>
      <c r="BT572" s="384" t="s">
        <v>2964</v>
      </c>
      <c r="BU572" s="385"/>
      <c r="BV572" s="385"/>
      <c r="BW572" s="385"/>
      <c r="BX572" s="385"/>
      <c r="BY572" s="386"/>
      <c r="BZ572" s="386" t="s">
        <v>2503</v>
      </c>
      <c r="CA572" s="386" t="s">
        <v>2504</v>
      </c>
      <c r="CB572" s="387" t="s">
        <v>2803</v>
      </c>
      <c r="CC572" s="388" t="s">
        <v>2794</v>
      </c>
      <c r="CD572" s="388" t="s">
        <v>2790</v>
      </c>
      <c r="CE572" s="388" t="s">
        <v>2800</v>
      </c>
      <c r="CF572" s="388" t="s">
        <v>2790</v>
      </c>
      <c r="CG572" s="388" t="s">
        <v>2798</v>
      </c>
      <c r="CH572" s="389"/>
      <c r="CI572" s="390"/>
      <c r="CJ572" s="390"/>
      <c r="CK572" s="390"/>
      <c r="CL572" s="390"/>
      <c r="CM572" s="390"/>
      <c r="CN572" s="390"/>
      <c r="CO572" s="390"/>
      <c r="CP572" s="390"/>
      <c r="CQ572" s="53" t="s">
        <v>1904</v>
      </c>
      <c r="CR572" s="16" t="s">
        <v>1755</v>
      </c>
      <c r="CS572" s="16" t="s">
        <v>2074</v>
      </c>
      <c r="CT572" s="368" t="s">
        <v>121</v>
      </c>
      <c r="CU572" s="351" t="s">
        <v>925</v>
      </c>
      <c r="CV572" s="350" t="s">
        <v>205</v>
      </c>
      <c r="CW572" s="350" t="s">
        <v>124</v>
      </c>
      <c r="CX572" s="350" t="s">
        <v>206</v>
      </c>
      <c r="CY572" s="350" t="s">
        <v>1802</v>
      </c>
      <c r="CZ572" s="350" t="s">
        <v>1018</v>
      </c>
      <c r="DA572" s="350"/>
      <c r="DB572" s="350" t="s">
        <v>961</v>
      </c>
      <c r="DC572" s="57" t="s">
        <v>147</v>
      </c>
      <c r="DD572" s="17" t="s">
        <v>117</v>
      </c>
      <c r="DE572" s="17"/>
      <c r="DF572" s="17" t="s">
        <v>1806</v>
      </c>
      <c r="DG572" s="17" t="s">
        <v>139</v>
      </c>
      <c r="DH572" s="391"/>
      <c r="DI572" s="61" t="s">
        <v>2075</v>
      </c>
      <c r="DJ572" s="65" t="s">
        <v>2076</v>
      </c>
      <c r="DK572" s="376" t="s">
        <v>2077</v>
      </c>
      <c r="DL572" s="376" t="s">
        <v>2078</v>
      </c>
      <c r="DM572" s="392"/>
      <c r="DN572" s="393" t="s">
        <v>94</v>
      </c>
      <c r="DO572" s="394" t="s">
        <v>95</v>
      </c>
      <c r="DP572" s="394" t="s">
        <v>109</v>
      </c>
      <c r="DQ572" s="394" t="s">
        <v>2032</v>
      </c>
      <c r="DR572" s="2"/>
    </row>
    <row r="573" spans="2:122">
      <c r="B573" s="299">
        <v>401741153</v>
      </c>
      <c r="C573" s="9" t="s">
        <v>1799</v>
      </c>
      <c r="D573" s="9" t="s">
        <v>1808</v>
      </c>
      <c r="E573" s="8">
        <v>2018</v>
      </c>
      <c r="F573" s="9" t="s">
        <v>3679</v>
      </c>
      <c r="G573" s="22" t="s">
        <v>1905</v>
      </c>
      <c r="H573" s="304">
        <v>24685</v>
      </c>
      <c r="I573" s="305">
        <v>23204</v>
      </c>
      <c r="J573" s="68" t="s">
        <v>2072</v>
      </c>
      <c r="K573" s="69" t="s">
        <v>2073</v>
      </c>
      <c r="L573" s="37" t="s">
        <v>127</v>
      </c>
      <c r="M573" s="138">
        <v>5</v>
      </c>
      <c r="N573" s="10">
        <v>5</v>
      </c>
      <c r="O573" s="207">
        <v>178.7</v>
      </c>
      <c r="P573" s="207">
        <v>69.3</v>
      </c>
      <c r="Q573" s="207">
        <v>58.1</v>
      </c>
      <c r="R573" s="207">
        <v>106.3</v>
      </c>
      <c r="S573" s="207"/>
      <c r="T573" s="207"/>
      <c r="U573" s="207">
        <v>5.0999999999999996</v>
      </c>
      <c r="V573" s="207"/>
      <c r="W573" s="207"/>
      <c r="X573" s="207">
        <v>33.5</v>
      </c>
      <c r="Y573" s="116"/>
      <c r="Z573" s="207">
        <v>117.7</v>
      </c>
      <c r="AA573" s="207">
        <v>24.6</v>
      </c>
      <c r="AB573" s="207"/>
      <c r="AC573" s="10">
        <v>3075</v>
      </c>
      <c r="AD573" s="10"/>
      <c r="AE573" s="10"/>
      <c r="AF573" s="27"/>
      <c r="AG573" s="39" t="s">
        <v>89</v>
      </c>
      <c r="AH573" s="205">
        <v>1.8</v>
      </c>
      <c r="AI573" s="11">
        <v>121</v>
      </c>
      <c r="AJ573" s="11">
        <v>5200</v>
      </c>
      <c r="AK573" s="11"/>
      <c r="AL573" s="11"/>
      <c r="AM573" s="11">
        <v>16</v>
      </c>
      <c r="AN573" s="11" t="s">
        <v>99</v>
      </c>
      <c r="AO573" s="11" t="s">
        <v>112</v>
      </c>
      <c r="AP573" s="14" t="s">
        <v>90</v>
      </c>
      <c r="AQ573" s="49" t="s">
        <v>115</v>
      </c>
      <c r="AR573" s="40" t="s">
        <v>116</v>
      </c>
      <c r="AS573" s="301" t="s">
        <v>93</v>
      </c>
      <c r="AT573" s="12">
        <v>11.3</v>
      </c>
      <c r="AU573" s="12">
        <v>52</v>
      </c>
      <c r="AV573" s="12" t="s">
        <v>3997</v>
      </c>
      <c r="AW573" s="30" t="s">
        <v>3998</v>
      </c>
      <c r="AX573" s="12"/>
      <c r="AY573" s="12"/>
      <c r="AZ573" s="12"/>
      <c r="BA573" s="12"/>
      <c r="BB573" s="12"/>
      <c r="BC573" s="12"/>
      <c r="BD573" s="209">
        <v>39.4</v>
      </c>
      <c r="BE573" s="210">
        <v>53.4</v>
      </c>
      <c r="BF573" s="210">
        <v>42.3</v>
      </c>
      <c r="BG573" s="210">
        <v>55</v>
      </c>
      <c r="BH573" s="210">
        <v>37.4</v>
      </c>
      <c r="BI573" s="210">
        <v>51.9</v>
      </c>
      <c r="BJ573" s="210">
        <v>33.4</v>
      </c>
      <c r="BK573" s="211">
        <v>53</v>
      </c>
      <c r="BL573" s="36" t="s">
        <v>264</v>
      </c>
      <c r="BM573" s="8" t="s">
        <v>940</v>
      </c>
      <c r="BN573" s="8" t="s">
        <v>2775</v>
      </c>
      <c r="BO573" s="8" t="s">
        <v>2772</v>
      </c>
      <c r="BP573" s="334" t="s">
        <v>3575</v>
      </c>
      <c r="BQ573" s="300" t="s">
        <v>2564</v>
      </c>
      <c r="BR573" s="300" t="s">
        <v>3031</v>
      </c>
      <c r="BS573" s="300" t="s">
        <v>2789</v>
      </c>
      <c r="BT573" s="349" t="s">
        <v>2964</v>
      </c>
      <c r="BU573" s="337"/>
      <c r="BV573" s="337"/>
      <c r="BW573" s="337"/>
      <c r="BX573" s="337"/>
      <c r="BY573" s="338"/>
      <c r="BZ573" s="338" t="s">
        <v>2503</v>
      </c>
      <c r="CA573" s="338" t="s">
        <v>2504</v>
      </c>
      <c r="CB573" s="348" t="s">
        <v>2803</v>
      </c>
      <c r="CC573" s="339" t="s">
        <v>2794</v>
      </c>
      <c r="CD573" s="339" t="s">
        <v>2790</v>
      </c>
      <c r="CE573" s="339" t="s">
        <v>2800</v>
      </c>
      <c r="CF573" s="339" t="s">
        <v>2790</v>
      </c>
      <c r="CG573" s="339" t="s">
        <v>2798</v>
      </c>
      <c r="CH573" s="347"/>
      <c r="CI573" s="340"/>
      <c r="CJ573" s="340"/>
      <c r="CK573" s="340"/>
      <c r="CL573" s="340"/>
      <c r="CM573" s="340"/>
      <c r="CN573" s="340"/>
      <c r="CO573" s="340"/>
      <c r="CP573" s="340"/>
      <c r="CQ573" s="52" t="s">
        <v>1909</v>
      </c>
      <c r="CR573" s="9" t="s">
        <v>1755</v>
      </c>
      <c r="CS573" s="9" t="s">
        <v>2074</v>
      </c>
      <c r="CT573" s="22" t="s">
        <v>121</v>
      </c>
      <c r="CU573" s="54" t="s">
        <v>925</v>
      </c>
      <c r="CV573" s="68" t="s">
        <v>205</v>
      </c>
      <c r="CW573" s="68" t="s">
        <v>124</v>
      </c>
      <c r="CX573" s="68" t="s">
        <v>206</v>
      </c>
      <c r="CY573" s="68" t="s">
        <v>1737</v>
      </c>
      <c r="CZ573" s="68" t="s">
        <v>1018</v>
      </c>
      <c r="DA573" s="68"/>
      <c r="DB573" s="68" t="s">
        <v>961</v>
      </c>
      <c r="DC573" s="56" t="s">
        <v>926</v>
      </c>
      <c r="DD573" s="13" t="s">
        <v>117</v>
      </c>
      <c r="DE573" s="13"/>
      <c r="DF573" s="13" t="s">
        <v>1806</v>
      </c>
      <c r="DG573" s="13" t="s">
        <v>139</v>
      </c>
      <c r="DH573" s="47"/>
      <c r="DI573" s="60" t="s">
        <v>2075</v>
      </c>
      <c r="DJ573" s="64" t="s">
        <v>2079</v>
      </c>
      <c r="DK573" s="301" t="s">
        <v>2077</v>
      </c>
      <c r="DL573" s="301" t="s">
        <v>2078</v>
      </c>
      <c r="DM573" s="302"/>
      <c r="DN573" s="67" t="s">
        <v>94</v>
      </c>
      <c r="DO573" s="15" t="s">
        <v>95</v>
      </c>
      <c r="DP573" s="15" t="s">
        <v>109</v>
      </c>
      <c r="DQ573" s="15" t="s">
        <v>2032</v>
      </c>
      <c r="DR573" s="2"/>
    </row>
    <row r="574" spans="2:122">
      <c r="B574" s="299">
        <v>401741149</v>
      </c>
      <c r="C574" s="9" t="s">
        <v>1799</v>
      </c>
      <c r="D574" s="9" t="s">
        <v>1808</v>
      </c>
      <c r="E574" s="8">
        <v>2018</v>
      </c>
      <c r="F574" s="9" t="s">
        <v>3697</v>
      </c>
      <c r="G574" s="22" t="s">
        <v>2033</v>
      </c>
      <c r="H574" s="304">
        <v>25165</v>
      </c>
      <c r="I574" s="305">
        <v>23655</v>
      </c>
      <c r="J574" s="68" t="s">
        <v>2072</v>
      </c>
      <c r="K574" s="69" t="s">
        <v>2073</v>
      </c>
      <c r="L574" s="37" t="s">
        <v>127</v>
      </c>
      <c r="M574" s="138">
        <v>5</v>
      </c>
      <c r="N574" s="10">
        <v>5</v>
      </c>
      <c r="O574" s="207">
        <v>178.7</v>
      </c>
      <c r="P574" s="207">
        <v>69.3</v>
      </c>
      <c r="Q574" s="207">
        <v>58.1</v>
      </c>
      <c r="R574" s="207">
        <v>106.3</v>
      </c>
      <c r="S574" s="207"/>
      <c r="T574" s="207"/>
      <c r="U574" s="207">
        <v>5.0999999999999996</v>
      </c>
      <c r="V574" s="207"/>
      <c r="W574" s="207"/>
      <c r="X574" s="207">
        <v>33.5</v>
      </c>
      <c r="Y574" s="116"/>
      <c r="Z574" s="207">
        <v>120.5</v>
      </c>
      <c r="AA574" s="207">
        <v>27.4</v>
      </c>
      <c r="AB574" s="207"/>
      <c r="AC574" s="10">
        <v>3010</v>
      </c>
      <c r="AD574" s="10"/>
      <c r="AE574" s="10"/>
      <c r="AF574" s="27"/>
      <c r="AG574" s="39" t="s">
        <v>89</v>
      </c>
      <c r="AH574" s="205">
        <v>1.8</v>
      </c>
      <c r="AI574" s="11">
        <v>121</v>
      </c>
      <c r="AJ574" s="11">
        <v>5200</v>
      </c>
      <c r="AK574" s="11"/>
      <c r="AL574" s="11"/>
      <c r="AM574" s="11">
        <v>16</v>
      </c>
      <c r="AN574" s="11" t="s">
        <v>99</v>
      </c>
      <c r="AO574" s="11" t="s">
        <v>112</v>
      </c>
      <c r="AP574" s="14" t="s">
        <v>90</v>
      </c>
      <c r="AQ574" s="49" t="s">
        <v>115</v>
      </c>
      <c r="AR574" s="40" t="s">
        <v>116</v>
      </c>
      <c r="AS574" s="301" t="s">
        <v>93</v>
      </c>
      <c r="AT574" s="12">
        <v>11.3</v>
      </c>
      <c r="AU574" s="12">
        <v>56</v>
      </c>
      <c r="AV574" s="12" t="s">
        <v>3995</v>
      </c>
      <c r="AW574" s="30" t="s">
        <v>3996</v>
      </c>
      <c r="AX574" s="12"/>
      <c r="AY574" s="12"/>
      <c r="AZ574" s="12"/>
      <c r="BA574" s="12"/>
      <c r="BB574" s="12"/>
      <c r="BC574" s="12"/>
      <c r="BD574" s="209">
        <v>39.4</v>
      </c>
      <c r="BE574" s="210">
        <v>53.4</v>
      </c>
      <c r="BF574" s="210">
        <v>42.3</v>
      </c>
      <c r="BG574" s="210">
        <v>55</v>
      </c>
      <c r="BH574" s="210">
        <v>37.4</v>
      </c>
      <c r="BI574" s="210">
        <v>51.9</v>
      </c>
      <c r="BJ574" s="210">
        <v>33.4</v>
      </c>
      <c r="BK574" s="211">
        <v>53</v>
      </c>
      <c r="BL574" s="36" t="s">
        <v>264</v>
      </c>
      <c r="BM574" s="8" t="s">
        <v>940</v>
      </c>
      <c r="BN574" s="8" t="s">
        <v>2775</v>
      </c>
      <c r="BO574" s="8" t="s">
        <v>2772</v>
      </c>
      <c r="BP574" s="334" t="s">
        <v>3576</v>
      </c>
      <c r="BQ574" s="300" t="s">
        <v>2564</v>
      </c>
      <c r="BR574" s="300" t="s">
        <v>3031</v>
      </c>
      <c r="BS574" s="300" t="s">
        <v>2789</v>
      </c>
      <c r="BT574" s="349" t="s">
        <v>2964</v>
      </c>
      <c r="BU574" s="337"/>
      <c r="BV574" s="337"/>
      <c r="BW574" s="337"/>
      <c r="BX574" s="337"/>
      <c r="BY574" s="338"/>
      <c r="BZ574" s="338" t="s">
        <v>2503</v>
      </c>
      <c r="CA574" s="338" t="s">
        <v>2504</v>
      </c>
      <c r="CB574" s="348" t="s">
        <v>2803</v>
      </c>
      <c r="CC574" s="339" t="s">
        <v>2794</v>
      </c>
      <c r="CD574" s="339" t="s">
        <v>2790</v>
      </c>
      <c r="CE574" s="339" t="s">
        <v>2800</v>
      </c>
      <c r="CF574" s="339" t="s">
        <v>2790</v>
      </c>
      <c r="CG574" s="339" t="s">
        <v>2798</v>
      </c>
      <c r="CH574" s="347"/>
      <c r="CI574" s="340"/>
      <c r="CJ574" s="340"/>
      <c r="CK574" s="340"/>
      <c r="CL574" s="340"/>
      <c r="CM574" s="340"/>
      <c r="CN574" s="340"/>
      <c r="CO574" s="340"/>
      <c r="CP574" s="340"/>
      <c r="CQ574" s="52" t="s">
        <v>2036</v>
      </c>
      <c r="CR574" s="9" t="s">
        <v>1755</v>
      </c>
      <c r="CS574" s="9" t="s">
        <v>2074</v>
      </c>
      <c r="CT574" s="22" t="s">
        <v>121</v>
      </c>
      <c r="CU574" s="54" t="s">
        <v>925</v>
      </c>
      <c r="CV574" s="68" t="s">
        <v>205</v>
      </c>
      <c r="CW574" s="68" t="s">
        <v>124</v>
      </c>
      <c r="CX574" s="68" t="s">
        <v>206</v>
      </c>
      <c r="CY574" s="68" t="s">
        <v>1737</v>
      </c>
      <c r="CZ574" s="68" t="s">
        <v>1018</v>
      </c>
      <c r="DA574" s="68"/>
      <c r="DB574" s="68" t="s">
        <v>961</v>
      </c>
      <c r="DC574" s="56" t="s">
        <v>147</v>
      </c>
      <c r="DD574" s="13" t="s">
        <v>117</v>
      </c>
      <c r="DE574" s="13"/>
      <c r="DF574" s="13" t="s">
        <v>2034</v>
      </c>
      <c r="DG574" s="13" t="s">
        <v>139</v>
      </c>
      <c r="DH574" s="47"/>
      <c r="DI574" s="60" t="s">
        <v>2080</v>
      </c>
      <c r="DJ574" s="64" t="s">
        <v>2076</v>
      </c>
      <c r="DK574" s="301" t="s">
        <v>2077</v>
      </c>
      <c r="DL574" s="301" t="s">
        <v>2078</v>
      </c>
      <c r="DM574" s="302"/>
      <c r="DN574" s="67" t="s">
        <v>94</v>
      </c>
      <c r="DO574" s="15" t="s">
        <v>95</v>
      </c>
      <c r="DP574" s="15" t="s">
        <v>109</v>
      </c>
      <c r="DQ574" s="15" t="s">
        <v>2032</v>
      </c>
      <c r="DR574" s="2"/>
    </row>
    <row r="575" spans="2:122">
      <c r="B575" s="299">
        <v>401741151</v>
      </c>
      <c r="C575" s="9" t="s">
        <v>1799</v>
      </c>
      <c r="D575" s="9" t="s">
        <v>1808</v>
      </c>
      <c r="E575" s="8">
        <v>2018</v>
      </c>
      <c r="F575" s="9" t="s">
        <v>3680</v>
      </c>
      <c r="G575" s="22" t="s">
        <v>1910</v>
      </c>
      <c r="H575" s="304">
        <v>26735</v>
      </c>
      <c r="I575" s="305">
        <v>24888</v>
      </c>
      <c r="J575" s="68" t="s">
        <v>2072</v>
      </c>
      <c r="K575" s="69" t="s">
        <v>2073</v>
      </c>
      <c r="L575" s="37" t="s">
        <v>127</v>
      </c>
      <c r="M575" s="138">
        <v>5</v>
      </c>
      <c r="N575" s="10">
        <v>5</v>
      </c>
      <c r="O575" s="207">
        <v>178.7</v>
      </c>
      <c r="P575" s="207">
        <v>69.3</v>
      </c>
      <c r="Q575" s="207">
        <v>58.1</v>
      </c>
      <c r="R575" s="207">
        <v>106.3</v>
      </c>
      <c r="S575" s="207"/>
      <c r="T575" s="207"/>
      <c r="U575" s="207">
        <v>5.0999999999999996</v>
      </c>
      <c r="V575" s="207"/>
      <c r="W575" s="207"/>
      <c r="X575" s="207">
        <v>33.5</v>
      </c>
      <c r="Y575" s="116"/>
      <c r="Z575" s="207">
        <v>117.7</v>
      </c>
      <c r="AA575" s="207">
        <v>24.6</v>
      </c>
      <c r="AB575" s="207"/>
      <c r="AC575" s="10">
        <v>3050</v>
      </c>
      <c r="AD575" s="10"/>
      <c r="AE575" s="10"/>
      <c r="AF575" s="27"/>
      <c r="AG575" s="39" t="s">
        <v>89</v>
      </c>
      <c r="AH575" s="205">
        <v>1.8</v>
      </c>
      <c r="AI575" s="11">
        <v>121</v>
      </c>
      <c r="AJ575" s="11">
        <v>5200</v>
      </c>
      <c r="AK575" s="11"/>
      <c r="AL575" s="11"/>
      <c r="AM575" s="11">
        <v>16</v>
      </c>
      <c r="AN575" s="11" t="s">
        <v>99</v>
      </c>
      <c r="AO575" s="11" t="s">
        <v>112</v>
      </c>
      <c r="AP575" s="14" t="s">
        <v>90</v>
      </c>
      <c r="AQ575" s="49" t="s">
        <v>115</v>
      </c>
      <c r="AR575" s="40" t="s">
        <v>116</v>
      </c>
      <c r="AS575" s="301" t="s">
        <v>93</v>
      </c>
      <c r="AT575" s="12">
        <v>11.3</v>
      </c>
      <c r="AU575" s="12">
        <v>52</v>
      </c>
      <c r="AV575" s="12" t="s">
        <v>3997</v>
      </c>
      <c r="AW575" s="30" t="s">
        <v>3998</v>
      </c>
      <c r="AX575" s="12"/>
      <c r="AY575" s="12"/>
      <c r="AZ575" s="12"/>
      <c r="BA575" s="12"/>
      <c r="BB575" s="12"/>
      <c r="BC575" s="12"/>
      <c r="BD575" s="209">
        <v>39.4</v>
      </c>
      <c r="BE575" s="210">
        <v>53.4</v>
      </c>
      <c r="BF575" s="210">
        <v>42.3</v>
      </c>
      <c r="BG575" s="210">
        <v>55</v>
      </c>
      <c r="BH575" s="210">
        <v>37.4</v>
      </c>
      <c r="BI575" s="210">
        <v>51.9</v>
      </c>
      <c r="BJ575" s="210">
        <v>33.4</v>
      </c>
      <c r="BK575" s="211">
        <v>53</v>
      </c>
      <c r="BL575" s="36" t="s">
        <v>264</v>
      </c>
      <c r="BM575" s="8" t="s">
        <v>940</v>
      </c>
      <c r="BN575" s="8" t="s">
        <v>2775</v>
      </c>
      <c r="BO575" s="8" t="s">
        <v>2772</v>
      </c>
      <c r="BP575" s="334" t="s">
        <v>3577</v>
      </c>
      <c r="BQ575" s="300" t="s">
        <v>2564</v>
      </c>
      <c r="BR575" s="300" t="s">
        <v>3031</v>
      </c>
      <c r="BS575" s="300" t="s">
        <v>2789</v>
      </c>
      <c r="BT575" s="349" t="s">
        <v>2964</v>
      </c>
      <c r="BU575" s="337"/>
      <c r="BV575" s="337"/>
      <c r="BW575" s="337"/>
      <c r="BX575" s="337"/>
      <c r="BY575" s="338"/>
      <c r="BZ575" s="338" t="s">
        <v>2503</v>
      </c>
      <c r="CA575" s="338" t="s">
        <v>2504</v>
      </c>
      <c r="CB575" s="348" t="s">
        <v>2803</v>
      </c>
      <c r="CC575" s="339" t="s">
        <v>2794</v>
      </c>
      <c r="CD575" s="339" t="s">
        <v>2790</v>
      </c>
      <c r="CE575" s="339" t="s">
        <v>2800</v>
      </c>
      <c r="CF575" s="339" t="s">
        <v>2790</v>
      </c>
      <c r="CG575" s="339" t="s">
        <v>2798</v>
      </c>
      <c r="CH575" s="347"/>
      <c r="CI575" s="340"/>
      <c r="CJ575" s="340"/>
      <c r="CK575" s="340"/>
      <c r="CL575" s="340"/>
      <c r="CM575" s="340"/>
      <c r="CN575" s="340"/>
      <c r="CO575" s="340"/>
      <c r="CP575" s="340"/>
      <c r="CQ575" s="52" t="s">
        <v>1913</v>
      </c>
      <c r="CR575" s="9" t="s">
        <v>1755</v>
      </c>
      <c r="CS575" s="9" t="s">
        <v>2074</v>
      </c>
      <c r="CT575" s="22" t="s">
        <v>121</v>
      </c>
      <c r="CU575" s="54" t="s">
        <v>925</v>
      </c>
      <c r="CV575" s="68" t="s">
        <v>205</v>
      </c>
      <c r="CW575" s="68" t="s">
        <v>124</v>
      </c>
      <c r="CX575" s="68" t="s">
        <v>207</v>
      </c>
      <c r="CY575" s="68" t="s">
        <v>1737</v>
      </c>
      <c r="CZ575" s="68" t="s">
        <v>1018</v>
      </c>
      <c r="DA575" s="68"/>
      <c r="DB575" s="68" t="s">
        <v>985</v>
      </c>
      <c r="DC575" s="56" t="s">
        <v>926</v>
      </c>
      <c r="DD575" s="13" t="s">
        <v>117</v>
      </c>
      <c r="DE575" s="13"/>
      <c r="DF575" s="13" t="s">
        <v>1806</v>
      </c>
      <c r="DG575" s="13" t="s">
        <v>139</v>
      </c>
      <c r="DH575" s="47"/>
      <c r="DI575" s="60" t="s">
        <v>2080</v>
      </c>
      <c r="DJ575" s="64" t="s">
        <v>2081</v>
      </c>
      <c r="DK575" s="301" t="s">
        <v>2077</v>
      </c>
      <c r="DL575" s="301" t="s">
        <v>2082</v>
      </c>
      <c r="DM575" s="302"/>
      <c r="DN575" s="67" t="s">
        <v>94</v>
      </c>
      <c r="DO575" s="15" t="s">
        <v>95</v>
      </c>
      <c r="DP575" s="15" t="s">
        <v>109</v>
      </c>
      <c r="DQ575" s="15" t="s">
        <v>2032</v>
      </c>
      <c r="DR575" s="2"/>
    </row>
    <row r="576" spans="2:122">
      <c r="B576" s="299">
        <v>401741148</v>
      </c>
      <c r="C576" s="9" t="s">
        <v>1799</v>
      </c>
      <c r="D576" s="9" t="s">
        <v>1808</v>
      </c>
      <c r="E576" s="8">
        <v>2018</v>
      </c>
      <c r="F576" s="9" t="s">
        <v>3696</v>
      </c>
      <c r="G576" s="22" t="s">
        <v>2038</v>
      </c>
      <c r="H576" s="304">
        <v>28115</v>
      </c>
      <c r="I576" s="305">
        <v>26173</v>
      </c>
      <c r="J576" s="68" t="s">
        <v>2072</v>
      </c>
      <c r="K576" s="69" t="s">
        <v>2067</v>
      </c>
      <c r="L576" s="37" t="s">
        <v>127</v>
      </c>
      <c r="M576" s="138">
        <v>5</v>
      </c>
      <c r="N576" s="10">
        <v>5</v>
      </c>
      <c r="O576" s="207">
        <v>178.7</v>
      </c>
      <c r="P576" s="207">
        <v>69.3</v>
      </c>
      <c r="Q576" s="207">
        <v>58.1</v>
      </c>
      <c r="R576" s="207">
        <v>106.3</v>
      </c>
      <c r="S576" s="207"/>
      <c r="T576" s="207"/>
      <c r="U576" s="207">
        <v>5.0999999999999996</v>
      </c>
      <c r="V576" s="207"/>
      <c r="W576" s="207"/>
      <c r="X576" s="207">
        <v>35.4</v>
      </c>
      <c r="Y576" s="116"/>
      <c r="Z576" s="207">
        <v>117.7</v>
      </c>
      <c r="AA576" s="207">
        <v>24.6</v>
      </c>
      <c r="AB576" s="207"/>
      <c r="AC576" s="10">
        <v>3080</v>
      </c>
      <c r="AD576" s="10"/>
      <c r="AE576" s="10"/>
      <c r="AF576" s="27"/>
      <c r="AG576" s="39" t="s">
        <v>89</v>
      </c>
      <c r="AH576" s="205">
        <v>1.8</v>
      </c>
      <c r="AI576" s="11">
        <v>121</v>
      </c>
      <c r="AJ576" s="11">
        <v>5200</v>
      </c>
      <c r="AK576" s="11"/>
      <c r="AL576" s="11"/>
      <c r="AM576" s="11">
        <v>16</v>
      </c>
      <c r="AN576" s="11" t="s">
        <v>99</v>
      </c>
      <c r="AO576" s="11" t="s">
        <v>112</v>
      </c>
      <c r="AP576" s="14" t="s">
        <v>90</v>
      </c>
      <c r="AQ576" s="49" t="s">
        <v>115</v>
      </c>
      <c r="AR576" s="40" t="s">
        <v>116</v>
      </c>
      <c r="AS576" s="301" t="s">
        <v>93</v>
      </c>
      <c r="AT576" s="12">
        <v>11.3</v>
      </c>
      <c r="AU576" s="12">
        <v>52</v>
      </c>
      <c r="AV576" s="12" t="s">
        <v>3997</v>
      </c>
      <c r="AW576" s="30" t="s">
        <v>3998</v>
      </c>
      <c r="AX576" s="12"/>
      <c r="AY576" s="12"/>
      <c r="AZ576" s="12"/>
      <c r="BA576" s="12"/>
      <c r="BB576" s="12"/>
      <c r="BC576" s="12"/>
      <c r="BD576" s="209">
        <v>39.4</v>
      </c>
      <c r="BE576" s="210">
        <v>53.4</v>
      </c>
      <c r="BF576" s="210">
        <v>42.3</v>
      </c>
      <c r="BG576" s="210">
        <v>55</v>
      </c>
      <c r="BH576" s="210">
        <v>37.4</v>
      </c>
      <c r="BI576" s="210">
        <v>51.9</v>
      </c>
      <c r="BJ576" s="210">
        <v>33.4</v>
      </c>
      <c r="BK576" s="211">
        <v>53</v>
      </c>
      <c r="BL576" s="36" t="s">
        <v>264</v>
      </c>
      <c r="BM576" s="8" t="s">
        <v>940</v>
      </c>
      <c r="BN576" s="8" t="s">
        <v>2775</v>
      </c>
      <c r="BO576" s="8" t="s">
        <v>2772</v>
      </c>
      <c r="BP576" s="334" t="s">
        <v>3578</v>
      </c>
      <c r="BQ576" s="300" t="s">
        <v>2564</v>
      </c>
      <c r="BR576" s="300" t="s">
        <v>3031</v>
      </c>
      <c r="BS576" s="300" t="s">
        <v>2789</v>
      </c>
      <c r="BT576" s="349" t="s">
        <v>2964</v>
      </c>
      <c r="BU576" s="337"/>
      <c r="BV576" s="337"/>
      <c r="BW576" s="337"/>
      <c r="BX576" s="337"/>
      <c r="BY576" s="338"/>
      <c r="BZ576" s="338" t="s">
        <v>2503</v>
      </c>
      <c r="CA576" s="338" t="s">
        <v>2504</v>
      </c>
      <c r="CB576" s="348" t="s">
        <v>2803</v>
      </c>
      <c r="CC576" s="339" t="s">
        <v>2794</v>
      </c>
      <c r="CD576" s="339" t="s">
        <v>2790</v>
      </c>
      <c r="CE576" s="339" t="s">
        <v>2800</v>
      </c>
      <c r="CF576" s="339" t="s">
        <v>2790</v>
      </c>
      <c r="CG576" s="339" t="s">
        <v>2798</v>
      </c>
      <c r="CH576" s="347"/>
      <c r="CI576" s="340"/>
      <c r="CJ576" s="340"/>
      <c r="CK576" s="340"/>
      <c r="CL576" s="340"/>
      <c r="CM576" s="340"/>
      <c r="CN576" s="340"/>
      <c r="CO576" s="340"/>
      <c r="CP576" s="340"/>
      <c r="CQ576" s="52" t="s">
        <v>2042</v>
      </c>
      <c r="CR576" s="9" t="s">
        <v>1755</v>
      </c>
      <c r="CS576" s="9" t="s">
        <v>2074</v>
      </c>
      <c r="CT576" s="22" t="s">
        <v>121</v>
      </c>
      <c r="CU576" s="54" t="s">
        <v>547</v>
      </c>
      <c r="CV576" s="68" t="s">
        <v>205</v>
      </c>
      <c r="CW576" s="68" t="s">
        <v>124</v>
      </c>
      <c r="CX576" s="68" t="s">
        <v>207</v>
      </c>
      <c r="CY576" s="68" t="s">
        <v>1737</v>
      </c>
      <c r="CZ576" s="68" t="s">
        <v>1018</v>
      </c>
      <c r="DA576" s="68"/>
      <c r="DB576" s="68" t="s">
        <v>985</v>
      </c>
      <c r="DC576" s="56" t="s">
        <v>926</v>
      </c>
      <c r="DD576" s="13" t="s">
        <v>117</v>
      </c>
      <c r="DE576" s="13"/>
      <c r="DF576" s="13" t="s">
        <v>1805</v>
      </c>
      <c r="DG576" s="13" t="s">
        <v>139</v>
      </c>
      <c r="DH576" s="47"/>
      <c r="DI576" s="60" t="s">
        <v>2083</v>
      </c>
      <c r="DJ576" s="64" t="s">
        <v>2084</v>
      </c>
      <c r="DK576" s="301" t="s">
        <v>2085</v>
      </c>
      <c r="DL576" s="301" t="s">
        <v>2082</v>
      </c>
      <c r="DM576" s="302"/>
      <c r="DN576" s="67" t="s">
        <v>94</v>
      </c>
      <c r="DO576" s="15" t="s">
        <v>95</v>
      </c>
      <c r="DP576" s="15" t="s">
        <v>109</v>
      </c>
      <c r="DQ576" s="15" t="s">
        <v>2032</v>
      </c>
      <c r="DR576" s="2"/>
    </row>
    <row r="577" spans="2:122">
      <c r="B577" s="299">
        <v>401741150</v>
      </c>
      <c r="C577" s="9" t="s">
        <v>1799</v>
      </c>
      <c r="D577" s="9" t="s">
        <v>1808</v>
      </c>
      <c r="E577" s="8">
        <v>2018</v>
      </c>
      <c r="F577" s="9" t="s">
        <v>3681</v>
      </c>
      <c r="G577" s="22" t="s">
        <v>1914</v>
      </c>
      <c r="H577" s="304">
        <v>29685</v>
      </c>
      <c r="I577" s="305">
        <v>27634</v>
      </c>
      <c r="J577" s="68" t="s">
        <v>2072</v>
      </c>
      <c r="K577" s="69" t="s">
        <v>2067</v>
      </c>
      <c r="L577" s="37" t="s">
        <v>127</v>
      </c>
      <c r="M577" s="138">
        <v>5</v>
      </c>
      <c r="N577" s="10">
        <v>5</v>
      </c>
      <c r="O577" s="207">
        <v>178.7</v>
      </c>
      <c r="P577" s="207">
        <v>69.3</v>
      </c>
      <c r="Q577" s="207">
        <v>58.1</v>
      </c>
      <c r="R577" s="207">
        <v>106.3</v>
      </c>
      <c r="S577" s="207"/>
      <c r="T577" s="207"/>
      <c r="U577" s="207">
        <v>5.0999999999999996</v>
      </c>
      <c r="V577" s="207"/>
      <c r="W577" s="207"/>
      <c r="X577" s="207">
        <v>33.5</v>
      </c>
      <c r="Y577" s="116"/>
      <c r="Z577" s="207">
        <v>120.5</v>
      </c>
      <c r="AA577" s="207">
        <v>27.4</v>
      </c>
      <c r="AB577" s="207"/>
      <c r="AC577" s="10">
        <v>3050</v>
      </c>
      <c r="AD577" s="10"/>
      <c r="AE577" s="10"/>
      <c r="AF577" s="27"/>
      <c r="AG577" s="39" t="s">
        <v>89</v>
      </c>
      <c r="AH577" s="205">
        <v>1.8</v>
      </c>
      <c r="AI577" s="11">
        <v>121</v>
      </c>
      <c r="AJ577" s="11">
        <v>5200</v>
      </c>
      <c r="AK577" s="11"/>
      <c r="AL577" s="11"/>
      <c r="AM577" s="11">
        <v>16</v>
      </c>
      <c r="AN577" s="11" t="s">
        <v>99</v>
      </c>
      <c r="AO577" s="11" t="s">
        <v>112</v>
      </c>
      <c r="AP577" s="14" t="s">
        <v>90</v>
      </c>
      <c r="AQ577" s="49" t="s">
        <v>115</v>
      </c>
      <c r="AR577" s="40" t="s">
        <v>116</v>
      </c>
      <c r="AS577" s="301" t="s">
        <v>93</v>
      </c>
      <c r="AT577" s="12">
        <v>11.3</v>
      </c>
      <c r="AU577" s="12">
        <v>52</v>
      </c>
      <c r="AV577" s="12" t="s">
        <v>3997</v>
      </c>
      <c r="AW577" s="30" t="s">
        <v>3998</v>
      </c>
      <c r="AX577" s="12"/>
      <c r="AY577" s="12"/>
      <c r="AZ577" s="12"/>
      <c r="BA577" s="12"/>
      <c r="BB577" s="12"/>
      <c r="BC577" s="12"/>
      <c r="BD577" s="209">
        <v>39.4</v>
      </c>
      <c r="BE577" s="210">
        <v>53.4</v>
      </c>
      <c r="BF577" s="210">
        <v>42.3</v>
      </c>
      <c r="BG577" s="210">
        <v>55</v>
      </c>
      <c r="BH577" s="210">
        <v>37.4</v>
      </c>
      <c r="BI577" s="210">
        <v>51.9</v>
      </c>
      <c r="BJ577" s="210">
        <v>33.4</v>
      </c>
      <c r="BK577" s="211">
        <v>53</v>
      </c>
      <c r="BL577" s="36" t="s">
        <v>264</v>
      </c>
      <c r="BM577" s="8" t="s">
        <v>940</v>
      </c>
      <c r="BN577" s="8" t="s">
        <v>2775</v>
      </c>
      <c r="BO577" s="8" t="s">
        <v>2772</v>
      </c>
      <c r="BP577" s="334" t="s">
        <v>3579</v>
      </c>
      <c r="BQ577" s="300" t="s">
        <v>2564</v>
      </c>
      <c r="BR577" s="300" t="s">
        <v>3031</v>
      </c>
      <c r="BS577" s="300" t="s">
        <v>2789</v>
      </c>
      <c r="BT577" s="349" t="s">
        <v>2964</v>
      </c>
      <c r="BU577" s="337"/>
      <c r="BV577" s="337"/>
      <c r="BW577" s="337"/>
      <c r="BX577" s="337"/>
      <c r="BY577" s="338"/>
      <c r="BZ577" s="338" t="s">
        <v>2503</v>
      </c>
      <c r="CA577" s="338" t="s">
        <v>2504</v>
      </c>
      <c r="CB577" s="348" t="s">
        <v>2803</v>
      </c>
      <c r="CC577" s="339" t="s">
        <v>2794</v>
      </c>
      <c r="CD577" s="339" t="s">
        <v>2790</v>
      </c>
      <c r="CE577" s="339" t="s">
        <v>2800</v>
      </c>
      <c r="CF577" s="339" t="s">
        <v>2790</v>
      </c>
      <c r="CG577" s="339" t="s">
        <v>2798</v>
      </c>
      <c r="CH577" s="347"/>
      <c r="CI577" s="340"/>
      <c r="CJ577" s="340"/>
      <c r="CK577" s="340"/>
      <c r="CL577" s="340"/>
      <c r="CM577" s="340"/>
      <c r="CN577" s="340"/>
      <c r="CO577" s="340"/>
      <c r="CP577" s="340"/>
      <c r="CQ577" s="52" t="s">
        <v>1917</v>
      </c>
      <c r="CR577" s="9" t="s">
        <v>1755</v>
      </c>
      <c r="CS577" s="9" t="s">
        <v>2074</v>
      </c>
      <c r="CT577" s="22" t="s">
        <v>121</v>
      </c>
      <c r="CU577" s="54" t="s">
        <v>2019</v>
      </c>
      <c r="CV577" s="68" t="s">
        <v>205</v>
      </c>
      <c r="CW577" s="68" t="s">
        <v>124</v>
      </c>
      <c r="CX577" s="68" t="s">
        <v>207</v>
      </c>
      <c r="CY577" s="68" t="s">
        <v>1758</v>
      </c>
      <c r="CZ577" s="68" t="s">
        <v>1738</v>
      </c>
      <c r="DA577" s="68"/>
      <c r="DB577" s="68" t="s">
        <v>985</v>
      </c>
      <c r="DC577" s="56" t="s">
        <v>909</v>
      </c>
      <c r="DD577" s="13" t="s">
        <v>117</v>
      </c>
      <c r="DE577" s="13"/>
      <c r="DF577" s="13" t="s">
        <v>2034</v>
      </c>
      <c r="DG577" s="13" t="s">
        <v>139</v>
      </c>
      <c r="DH577" s="47"/>
      <c r="DI577" s="60" t="s">
        <v>2086</v>
      </c>
      <c r="DJ577" s="64" t="s">
        <v>2087</v>
      </c>
      <c r="DK577" s="301" t="s">
        <v>2077</v>
      </c>
      <c r="DL577" s="301" t="s">
        <v>2082</v>
      </c>
      <c r="DM577" s="302"/>
      <c r="DN577" s="67" t="s">
        <v>94</v>
      </c>
      <c r="DO577" s="15" t="s">
        <v>95</v>
      </c>
      <c r="DP577" s="15" t="s">
        <v>109</v>
      </c>
      <c r="DQ577" s="15" t="s">
        <v>2032</v>
      </c>
      <c r="DR577" s="2"/>
    </row>
    <row r="578" spans="2:122">
      <c r="B578" s="299">
        <v>401741152</v>
      </c>
      <c r="C578" s="9" t="s">
        <v>1799</v>
      </c>
      <c r="D578" s="9" t="s">
        <v>1808</v>
      </c>
      <c r="E578" s="8">
        <v>2018</v>
      </c>
      <c r="F578" s="9" t="s">
        <v>3695</v>
      </c>
      <c r="G578" s="22" t="s">
        <v>2045</v>
      </c>
      <c r="H578" s="304">
        <v>30565</v>
      </c>
      <c r="I578" s="305">
        <v>28453</v>
      </c>
      <c r="J578" s="68" t="s">
        <v>2072</v>
      </c>
      <c r="K578" s="69" t="s">
        <v>2067</v>
      </c>
      <c r="L578" s="37" t="s">
        <v>127</v>
      </c>
      <c r="M578" s="138">
        <v>5</v>
      </c>
      <c r="N578" s="10">
        <v>5</v>
      </c>
      <c r="O578" s="207">
        <v>178.7</v>
      </c>
      <c r="P578" s="207">
        <v>69.3</v>
      </c>
      <c r="Q578" s="207">
        <v>58.1</v>
      </c>
      <c r="R578" s="207">
        <v>106.3</v>
      </c>
      <c r="S578" s="207"/>
      <c r="T578" s="207"/>
      <c r="U578" s="207">
        <v>5.0999999999999996</v>
      </c>
      <c r="V578" s="207"/>
      <c r="W578" s="207"/>
      <c r="X578" s="207">
        <v>35.4</v>
      </c>
      <c r="Y578" s="116"/>
      <c r="Z578" s="207">
        <v>120.5</v>
      </c>
      <c r="AA578" s="207">
        <v>27.4</v>
      </c>
      <c r="AB578" s="207"/>
      <c r="AC578" s="10">
        <v>3080</v>
      </c>
      <c r="AD578" s="10"/>
      <c r="AE578" s="10"/>
      <c r="AF578" s="27"/>
      <c r="AG578" s="39" t="s">
        <v>89</v>
      </c>
      <c r="AH578" s="205">
        <v>1.8</v>
      </c>
      <c r="AI578" s="11">
        <v>121</v>
      </c>
      <c r="AJ578" s="11">
        <v>5200</v>
      </c>
      <c r="AK578" s="11"/>
      <c r="AL578" s="11"/>
      <c r="AM578" s="11">
        <v>16</v>
      </c>
      <c r="AN578" s="11" t="s">
        <v>99</v>
      </c>
      <c r="AO578" s="11" t="s">
        <v>112</v>
      </c>
      <c r="AP578" s="14" t="s">
        <v>90</v>
      </c>
      <c r="AQ578" s="49" t="s">
        <v>115</v>
      </c>
      <c r="AR578" s="40" t="s">
        <v>116</v>
      </c>
      <c r="AS578" s="301" t="s">
        <v>93</v>
      </c>
      <c r="AT578" s="12">
        <v>11.3</v>
      </c>
      <c r="AU578" s="12">
        <v>52</v>
      </c>
      <c r="AV578" s="12" t="s">
        <v>3997</v>
      </c>
      <c r="AW578" s="30" t="s">
        <v>3998</v>
      </c>
      <c r="AX578" s="12"/>
      <c r="AY578" s="12"/>
      <c r="AZ578" s="12"/>
      <c r="BA578" s="12"/>
      <c r="BB578" s="12"/>
      <c r="BC578" s="12"/>
      <c r="BD578" s="209">
        <v>39.4</v>
      </c>
      <c r="BE578" s="210">
        <v>53.4</v>
      </c>
      <c r="BF578" s="210">
        <v>42.3</v>
      </c>
      <c r="BG578" s="210">
        <v>55</v>
      </c>
      <c r="BH578" s="210">
        <v>37.4</v>
      </c>
      <c r="BI578" s="210">
        <v>51.9</v>
      </c>
      <c r="BJ578" s="210">
        <v>33.4</v>
      </c>
      <c r="BK578" s="211">
        <v>53</v>
      </c>
      <c r="BL578" s="36" t="s">
        <v>264</v>
      </c>
      <c r="BM578" s="8" t="s">
        <v>940</v>
      </c>
      <c r="BN578" s="8" t="s">
        <v>2775</v>
      </c>
      <c r="BO578" s="8" t="s">
        <v>2772</v>
      </c>
      <c r="BP578" s="334" t="s">
        <v>3580</v>
      </c>
      <c r="BQ578" s="300" t="s">
        <v>2564</v>
      </c>
      <c r="BR578" s="300" t="s">
        <v>3031</v>
      </c>
      <c r="BS578" s="300" t="s">
        <v>2789</v>
      </c>
      <c r="BT578" s="349" t="s">
        <v>2964</v>
      </c>
      <c r="BU578" s="337"/>
      <c r="BV578" s="337"/>
      <c r="BW578" s="337"/>
      <c r="BX578" s="337"/>
      <c r="BY578" s="338"/>
      <c r="BZ578" s="338" t="s">
        <v>2503</v>
      </c>
      <c r="CA578" s="338" t="s">
        <v>2504</v>
      </c>
      <c r="CB578" s="348" t="s">
        <v>2803</v>
      </c>
      <c r="CC578" s="339" t="s">
        <v>2794</v>
      </c>
      <c r="CD578" s="339" t="s">
        <v>2790</v>
      </c>
      <c r="CE578" s="339" t="s">
        <v>2800</v>
      </c>
      <c r="CF578" s="339" t="s">
        <v>2790</v>
      </c>
      <c r="CG578" s="339" t="s">
        <v>2798</v>
      </c>
      <c r="CH578" s="347"/>
      <c r="CI578" s="340"/>
      <c r="CJ578" s="340"/>
      <c r="CK578" s="340"/>
      <c r="CL578" s="340"/>
      <c r="CM578" s="340"/>
      <c r="CN578" s="340"/>
      <c r="CO578" s="340"/>
      <c r="CP578" s="340"/>
      <c r="CQ578" s="52" t="s">
        <v>2048</v>
      </c>
      <c r="CR578" s="9" t="s">
        <v>1755</v>
      </c>
      <c r="CS578" s="9" t="s">
        <v>2074</v>
      </c>
      <c r="CT578" s="22" t="s">
        <v>121</v>
      </c>
      <c r="CU578" s="54" t="s">
        <v>2019</v>
      </c>
      <c r="CV578" s="68" t="s">
        <v>205</v>
      </c>
      <c r="CW578" s="68" t="s">
        <v>124</v>
      </c>
      <c r="CX578" s="68" t="s">
        <v>207</v>
      </c>
      <c r="CY578" s="68" t="s">
        <v>1758</v>
      </c>
      <c r="CZ578" s="68" t="s">
        <v>1738</v>
      </c>
      <c r="DA578" s="68"/>
      <c r="DB578" s="68" t="s">
        <v>985</v>
      </c>
      <c r="DC578" s="56" t="s">
        <v>909</v>
      </c>
      <c r="DD578" s="13" t="s">
        <v>117</v>
      </c>
      <c r="DE578" s="13"/>
      <c r="DF578" s="13" t="s">
        <v>1742</v>
      </c>
      <c r="DG578" s="13" t="s">
        <v>139</v>
      </c>
      <c r="DH578" s="47"/>
      <c r="DI578" s="60" t="s">
        <v>2088</v>
      </c>
      <c r="DJ578" s="64" t="s">
        <v>2089</v>
      </c>
      <c r="DK578" s="301" t="s">
        <v>2085</v>
      </c>
      <c r="DL578" s="301" t="s">
        <v>2082</v>
      </c>
      <c r="DM578" s="302"/>
      <c r="DN578" s="67" t="s">
        <v>94</v>
      </c>
      <c r="DO578" s="15" t="s">
        <v>95</v>
      </c>
      <c r="DP578" s="15" t="s">
        <v>109</v>
      </c>
      <c r="DQ578" s="15" t="s">
        <v>2032</v>
      </c>
      <c r="DR578" s="2"/>
    </row>
    <row r="579" spans="2:122">
      <c r="B579" s="366">
        <v>401709372</v>
      </c>
      <c r="C579" s="16" t="s">
        <v>1799</v>
      </c>
      <c r="D579" s="16" t="s">
        <v>1808</v>
      </c>
      <c r="E579" s="367">
        <v>2017</v>
      </c>
      <c r="F579" s="16" t="s">
        <v>3683</v>
      </c>
      <c r="G579" s="368" t="s">
        <v>1893</v>
      </c>
      <c r="H579" s="306">
        <v>23475</v>
      </c>
      <c r="I579" s="307">
        <v>22067</v>
      </c>
      <c r="J579" s="350" t="s">
        <v>2049</v>
      </c>
      <c r="K579" s="369" t="s">
        <v>2050</v>
      </c>
      <c r="L579" s="38" t="s">
        <v>127</v>
      </c>
      <c r="M579" s="370">
        <v>5</v>
      </c>
      <c r="N579" s="371">
        <v>5</v>
      </c>
      <c r="O579" s="208">
        <v>178.7</v>
      </c>
      <c r="P579" s="208">
        <v>69.3</v>
      </c>
      <c r="Q579" s="208">
        <v>58.1</v>
      </c>
      <c r="R579" s="208">
        <v>106.3</v>
      </c>
      <c r="S579" s="208"/>
      <c r="T579" s="208"/>
      <c r="U579" s="208">
        <v>5.0999999999999996</v>
      </c>
      <c r="V579" s="208"/>
      <c r="W579" s="208"/>
      <c r="X579" s="208">
        <v>33.5</v>
      </c>
      <c r="Y579" s="120"/>
      <c r="Z579" s="208">
        <v>117.7</v>
      </c>
      <c r="AA579" s="208">
        <v>24.6</v>
      </c>
      <c r="AB579" s="208"/>
      <c r="AC579" s="371"/>
      <c r="AD579" s="371"/>
      <c r="AE579" s="371"/>
      <c r="AF579" s="28"/>
      <c r="AG579" s="372" t="s">
        <v>89</v>
      </c>
      <c r="AH579" s="206">
        <v>1.8</v>
      </c>
      <c r="AI579" s="373">
        <v>121</v>
      </c>
      <c r="AJ579" s="373">
        <v>5200</v>
      </c>
      <c r="AK579" s="373"/>
      <c r="AL579" s="373"/>
      <c r="AM579" s="373">
        <v>16</v>
      </c>
      <c r="AN579" s="373" t="s">
        <v>99</v>
      </c>
      <c r="AO579" s="373" t="s">
        <v>112</v>
      </c>
      <c r="AP579" s="374" t="s">
        <v>90</v>
      </c>
      <c r="AQ579" s="50" t="s">
        <v>115</v>
      </c>
      <c r="AR579" s="375" t="s">
        <v>116</v>
      </c>
      <c r="AS579" s="376" t="s">
        <v>93</v>
      </c>
      <c r="AT579" s="377">
        <v>11.3</v>
      </c>
      <c r="AU579" s="377">
        <v>52</v>
      </c>
      <c r="AV579" s="377" t="s">
        <v>3997</v>
      </c>
      <c r="AW579" s="378" t="s">
        <v>3998</v>
      </c>
      <c r="AX579" s="377"/>
      <c r="AY579" s="377"/>
      <c r="AZ579" s="377"/>
      <c r="BA579" s="377"/>
      <c r="BB579" s="377"/>
      <c r="BC579" s="377"/>
      <c r="BD579" s="379">
        <v>39.4</v>
      </c>
      <c r="BE579" s="380">
        <v>53.4</v>
      </c>
      <c r="BF579" s="380">
        <v>43.2</v>
      </c>
      <c r="BG579" s="380">
        <v>55</v>
      </c>
      <c r="BH579" s="380">
        <v>37.4</v>
      </c>
      <c r="BI579" s="380">
        <v>51.9</v>
      </c>
      <c r="BJ579" s="380">
        <v>33.4</v>
      </c>
      <c r="BK579" s="381">
        <v>53</v>
      </c>
      <c r="BL579" s="44" t="s">
        <v>264</v>
      </c>
      <c r="BM579" s="367" t="s">
        <v>940</v>
      </c>
      <c r="BN579" s="367" t="s">
        <v>2775</v>
      </c>
      <c r="BO579" s="367" t="s">
        <v>2772</v>
      </c>
      <c r="BP579" s="382" t="s">
        <v>3567</v>
      </c>
      <c r="BQ579" s="383" t="s">
        <v>2563</v>
      </c>
      <c r="BR579" s="383" t="s">
        <v>3028</v>
      </c>
      <c r="BS579" s="383" t="s">
        <v>2789</v>
      </c>
      <c r="BT579" s="384" t="s">
        <v>2960</v>
      </c>
      <c r="BU579" s="385"/>
      <c r="BV579" s="385"/>
      <c r="BW579" s="385"/>
      <c r="BX579" s="385"/>
      <c r="BY579" s="386"/>
      <c r="BZ579" s="386" t="s">
        <v>2501</v>
      </c>
      <c r="CA579" s="386" t="s">
        <v>2502</v>
      </c>
      <c r="CB579" s="387"/>
      <c r="CC579" s="388"/>
      <c r="CD579" s="388"/>
      <c r="CE579" s="388"/>
      <c r="CF579" s="388"/>
      <c r="CG579" s="388"/>
      <c r="CH579" s="389"/>
      <c r="CI579" s="390"/>
      <c r="CJ579" s="390"/>
      <c r="CK579" s="390"/>
      <c r="CL579" s="390"/>
      <c r="CM579" s="390"/>
      <c r="CN579" s="390"/>
      <c r="CO579" s="390"/>
      <c r="CP579" s="390"/>
      <c r="CQ579" s="53" t="s">
        <v>1904</v>
      </c>
      <c r="CR579" s="16" t="s">
        <v>1755</v>
      </c>
      <c r="CS579" s="16" t="s">
        <v>2051</v>
      </c>
      <c r="CT579" s="368" t="s">
        <v>121</v>
      </c>
      <c r="CU579" s="351" t="s">
        <v>925</v>
      </c>
      <c r="CV579" s="350" t="s">
        <v>205</v>
      </c>
      <c r="CW579" s="350" t="s">
        <v>953</v>
      </c>
      <c r="CX579" s="350" t="s">
        <v>206</v>
      </c>
      <c r="CY579" s="350" t="s">
        <v>2052</v>
      </c>
      <c r="CZ579" s="350" t="s">
        <v>1792</v>
      </c>
      <c r="DA579" s="350"/>
      <c r="DB579" s="350" t="s">
        <v>961</v>
      </c>
      <c r="DC579" s="57" t="s">
        <v>926</v>
      </c>
      <c r="DD579" s="17" t="s">
        <v>117</v>
      </c>
      <c r="DE579" s="17"/>
      <c r="DF579" s="17" t="s">
        <v>1806</v>
      </c>
      <c r="DG579" s="17" t="s">
        <v>139</v>
      </c>
      <c r="DH579" s="391"/>
      <c r="DI579" s="61" t="s">
        <v>2053</v>
      </c>
      <c r="DJ579" s="65" t="s">
        <v>2054</v>
      </c>
      <c r="DK579" s="376" t="s">
        <v>2055</v>
      </c>
      <c r="DL579" s="376" t="s">
        <v>2056</v>
      </c>
      <c r="DM579" s="392"/>
      <c r="DN579" s="393" t="s">
        <v>94</v>
      </c>
      <c r="DO579" s="394" t="s">
        <v>95</v>
      </c>
      <c r="DP579" s="394" t="s">
        <v>109</v>
      </c>
      <c r="DQ579" s="394" t="s">
        <v>2032</v>
      </c>
      <c r="DR579" s="2"/>
    </row>
    <row r="580" spans="2:122">
      <c r="B580" s="299">
        <v>401658857</v>
      </c>
      <c r="C580" s="9" t="s">
        <v>1799</v>
      </c>
      <c r="D580" s="9" t="s">
        <v>1808</v>
      </c>
      <c r="E580" s="8">
        <v>2017</v>
      </c>
      <c r="F580" s="9" t="s">
        <v>3679</v>
      </c>
      <c r="G580" s="22" t="s">
        <v>1905</v>
      </c>
      <c r="H580" s="304">
        <v>24685</v>
      </c>
      <c r="I580" s="305">
        <v>23204</v>
      </c>
      <c r="J580" s="68" t="s">
        <v>2049</v>
      </c>
      <c r="K580" s="69" t="s">
        <v>2050</v>
      </c>
      <c r="L580" s="37" t="s">
        <v>127</v>
      </c>
      <c r="M580" s="138">
        <v>5</v>
      </c>
      <c r="N580" s="10">
        <v>5</v>
      </c>
      <c r="O580" s="207">
        <v>178.7</v>
      </c>
      <c r="P580" s="207">
        <v>69.3</v>
      </c>
      <c r="Q580" s="207">
        <v>58.1</v>
      </c>
      <c r="R580" s="207">
        <v>106.3</v>
      </c>
      <c r="S580" s="207"/>
      <c r="T580" s="207"/>
      <c r="U580" s="207">
        <v>5.0999999999999996</v>
      </c>
      <c r="V580" s="207"/>
      <c r="W580" s="207"/>
      <c r="X580" s="207">
        <v>33.5</v>
      </c>
      <c r="Y580" s="116"/>
      <c r="Z580" s="207">
        <v>117.7</v>
      </c>
      <c r="AA580" s="207">
        <v>24.6</v>
      </c>
      <c r="AB580" s="207"/>
      <c r="AC580" s="10">
        <v>3075</v>
      </c>
      <c r="AD580" s="10"/>
      <c r="AE580" s="10"/>
      <c r="AF580" s="27"/>
      <c r="AG580" s="39" t="s">
        <v>89</v>
      </c>
      <c r="AH580" s="205">
        <v>1.8</v>
      </c>
      <c r="AI580" s="11">
        <v>121</v>
      </c>
      <c r="AJ580" s="11">
        <v>5200</v>
      </c>
      <c r="AK580" s="11"/>
      <c r="AL580" s="11"/>
      <c r="AM580" s="11">
        <v>16</v>
      </c>
      <c r="AN580" s="11" t="s">
        <v>99</v>
      </c>
      <c r="AO580" s="11" t="s">
        <v>112</v>
      </c>
      <c r="AP580" s="14" t="s">
        <v>90</v>
      </c>
      <c r="AQ580" s="49" t="s">
        <v>115</v>
      </c>
      <c r="AR580" s="40" t="s">
        <v>116</v>
      </c>
      <c r="AS580" s="301" t="s">
        <v>93</v>
      </c>
      <c r="AT580" s="12">
        <v>11.3</v>
      </c>
      <c r="AU580" s="12">
        <v>52</v>
      </c>
      <c r="AV580" s="12" t="s">
        <v>3997</v>
      </c>
      <c r="AW580" s="30" t="s">
        <v>3998</v>
      </c>
      <c r="AX580" s="12"/>
      <c r="AY580" s="12"/>
      <c r="AZ580" s="12"/>
      <c r="BA580" s="12"/>
      <c r="BB580" s="12"/>
      <c r="BC580" s="12"/>
      <c r="BD580" s="209">
        <v>39.4</v>
      </c>
      <c r="BE580" s="210">
        <v>53.4</v>
      </c>
      <c r="BF580" s="210">
        <v>43.2</v>
      </c>
      <c r="BG580" s="210">
        <v>55</v>
      </c>
      <c r="BH580" s="210">
        <v>37.4</v>
      </c>
      <c r="BI580" s="210">
        <v>51.9</v>
      </c>
      <c r="BJ580" s="210">
        <v>33.4</v>
      </c>
      <c r="BK580" s="211">
        <v>53</v>
      </c>
      <c r="BL580" s="36" t="s">
        <v>264</v>
      </c>
      <c r="BM580" s="8" t="s">
        <v>940</v>
      </c>
      <c r="BN580" s="8" t="s">
        <v>2775</v>
      </c>
      <c r="BO580" s="8" t="s">
        <v>2772</v>
      </c>
      <c r="BP580" s="334" t="s">
        <v>3568</v>
      </c>
      <c r="BQ580" s="300" t="s">
        <v>2563</v>
      </c>
      <c r="BR580" s="300" t="s">
        <v>3028</v>
      </c>
      <c r="BS580" s="300" t="s">
        <v>2789</v>
      </c>
      <c r="BT580" s="349" t="s">
        <v>2960</v>
      </c>
      <c r="BU580" s="337"/>
      <c r="BV580" s="337"/>
      <c r="BW580" s="337"/>
      <c r="BX580" s="337"/>
      <c r="BY580" s="338"/>
      <c r="BZ580" s="338" t="s">
        <v>2501</v>
      </c>
      <c r="CA580" s="338" t="s">
        <v>2502</v>
      </c>
      <c r="CB580" s="348"/>
      <c r="CC580" s="339"/>
      <c r="CD580" s="339"/>
      <c r="CE580" s="339"/>
      <c r="CF580" s="339"/>
      <c r="CG580" s="339"/>
      <c r="CH580" s="347"/>
      <c r="CI580" s="340"/>
      <c r="CJ580" s="340"/>
      <c r="CK580" s="340"/>
      <c r="CL580" s="340"/>
      <c r="CM580" s="340"/>
      <c r="CN580" s="340"/>
      <c r="CO580" s="340"/>
      <c r="CP580" s="340"/>
      <c r="CQ580" s="52" t="s">
        <v>1909</v>
      </c>
      <c r="CR580" s="9" t="s">
        <v>1755</v>
      </c>
      <c r="CS580" s="9" t="s">
        <v>2051</v>
      </c>
      <c r="CT580" s="22" t="s">
        <v>121</v>
      </c>
      <c r="CU580" s="54" t="s">
        <v>925</v>
      </c>
      <c r="CV580" s="68" t="s">
        <v>205</v>
      </c>
      <c r="CW580" s="68" t="s">
        <v>124</v>
      </c>
      <c r="CX580" s="68" t="s">
        <v>206</v>
      </c>
      <c r="CY580" s="68" t="s">
        <v>1737</v>
      </c>
      <c r="CZ580" s="68" t="s">
        <v>1018</v>
      </c>
      <c r="DA580" s="68"/>
      <c r="DB580" s="68" t="s">
        <v>961</v>
      </c>
      <c r="DC580" s="56" t="s">
        <v>926</v>
      </c>
      <c r="DD580" s="13" t="s">
        <v>117</v>
      </c>
      <c r="DE580" s="13"/>
      <c r="DF580" s="13" t="s">
        <v>1806</v>
      </c>
      <c r="DG580" s="13" t="s">
        <v>139</v>
      </c>
      <c r="DH580" s="47"/>
      <c r="DI580" s="60" t="s">
        <v>2057</v>
      </c>
      <c r="DJ580" s="64" t="s">
        <v>2058</v>
      </c>
      <c r="DK580" s="301" t="s">
        <v>2059</v>
      </c>
      <c r="DL580" s="301" t="s">
        <v>2060</v>
      </c>
      <c r="DM580" s="302"/>
      <c r="DN580" s="67" t="s">
        <v>94</v>
      </c>
      <c r="DO580" s="15" t="s">
        <v>95</v>
      </c>
      <c r="DP580" s="15" t="s">
        <v>109</v>
      </c>
      <c r="DQ580" s="15" t="s">
        <v>2032</v>
      </c>
      <c r="DR580" s="2"/>
    </row>
    <row r="581" spans="2:122">
      <c r="B581" s="299">
        <v>401658853</v>
      </c>
      <c r="C581" s="9" t="s">
        <v>1799</v>
      </c>
      <c r="D581" s="9" t="s">
        <v>1808</v>
      </c>
      <c r="E581" s="8">
        <v>2017</v>
      </c>
      <c r="F581" s="9" t="s">
        <v>3697</v>
      </c>
      <c r="G581" s="22" t="s">
        <v>2033</v>
      </c>
      <c r="H581" s="304">
        <v>25165</v>
      </c>
      <c r="I581" s="305">
        <v>23655</v>
      </c>
      <c r="J581" s="68" t="s">
        <v>2049</v>
      </c>
      <c r="K581" s="69" t="s">
        <v>2050</v>
      </c>
      <c r="L581" s="37" t="s">
        <v>127</v>
      </c>
      <c r="M581" s="138">
        <v>5</v>
      </c>
      <c r="N581" s="10">
        <v>5</v>
      </c>
      <c r="O581" s="207">
        <v>178.7</v>
      </c>
      <c r="P581" s="207">
        <v>69.3</v>
      </c>
      <c r="Q581" s="207">
        <v>58.1</v>
      </c>
      <c r="R581" s="207">
        <v>106.3</v>
      </c>
      <c r="S581" s="207"/>
      <c r="T581" s="207"/>
      <c r="U581" s="207">
        <v>5.0999999999999996</v>
      </c>
      <c r="V581" s="207"/>
      <c r="W581" s="207"/>
      <c r="X581" s="207">
        <v>33.5</v>
      </c>
      <c r="Y581" s="116"/>
      <c r="Z581" s="207">
        <v>120.5</v>
      </c>
      <c r="AA581" s="207">
        <v>27.4</v>
      </c>
      <c r="AB581" s="207"/>
      <c r="AC581" s="10">
        <v>3010</v>
      </c>
      <c r="AD581" s="10"/>
      <c r="AE581" s="10"/>
      <c r="AF581" s="27"/>
      <c r="AG581" s="39" t="s">
        <v>89</v>
      </c>
      <c r="AH581" s="205">
        <v>1.8</v>
      </c>
      <c r="AI581" s="11">
        <v>121</v>
      </c>
      <c r="AJ581" s="11">
        <v>5200</v>
      </c>
      <c r="AK581" s="11"/>
      <c r="AL581" s="11"/>
      <c r="AM581" s="11">
        <v>16</v>
      </c>
      <c r="AN581" s="11" t="s">
        <v>99</v>
      </c>
      <c r="AO581" s="11" t="s">
        <v>112</v>
      </c>
      <c r="AP581" s="14" t="s">
        <v>90</v>
      </c>
      <c r="AQ581" s="49" t="s">
        <v>115</v>
      </c>
      <c r="AR581" s="40" t="s">
        <v>116</v>
      </c>
      <c r="AS581" s="301" t="s">
        <v>93</v>
      </c>
      <c r="AT581" s="12">
        <v>11.3</v>
      </c>
      <c r="AU581" s="12">
        <v>56</v>
      </c>
      <c r="AV581" s="12" t="s">
        <v>3995</v>
      </c>
      <c r="AW581" s="30" t="s">
        <v>3996</v>
      </c>
      <c r="AX581" s="12"/>
      <c r="AY581" s="12"/>
      <c r="AZ581" s="12"/>
      <c r="BA581" s="12"/>
      <c r="BB581" s="12"/>
      <c r="BC581" s="12"/>
      <c r="BD581" s="209">
        <v>39.4</v>
      </c>
      <c r="BE581" s="210">
        <v>53.4</v>
      </c>
      <c r="BF581" s="210">
        <v>43.2</v>
      </c>
      <c r="BG581" s="210">
        <v>55</v>
      </c>
      <c r="BH581" s="210">
        <v>37.4</v>
      </c>
      <c r="BI581" s="210">
        <v>51.9</v>
      </c>
      <c r="BJ581" s="210">
        <v>33.4</v>
      </c>
      <c r="BK581" s="211">
        <v>53</v>
      </c>
      <c r="BL581" s="36" t="s">
        <v>264</v>
      </c>
      <c r="BM581" s="8" t="s">
        <v>940</v>
      </c>
      <c r="BN581" s="8" t="s">
        <v>2775</v>
      </c>
      <c r="BO581" s="8" t="s">
        <v>2772</v>
      </c>
      <c r="BP581" s="334" t="s">
        <v>3569</v>
      </c>
      <c r="BQ581" s="300" t="s">
        <v>2563</v>
      </c>
      <c r="BR581" s="300" t="s">
        <v>3028</v>
      </c>
      <c r="BS581" s="300" t="s">
        <v>2789</v>
      </c>
      <c r="BT581" s="349" t="s">
        <v>2960</v>
      </c>
      <c r="BU581" s="337"/>
      <c r="BV581" s="337"/>
      <c r="BW581" s="337"/>
      <c r="BX581" s="337"/>
      <c r="BY581" s="338"/>
      <c r="BZ581" s="338" t="s">
        <v>2501</v>
      </c>
      <c r="CA581" s="338" t="s">
        <v>2502</v>
      </c>
      <c r="CB581" s="348"/>
      <c r="CC581" s="339"/>
      <c r="CD581" s="339"/>
      <c r="CE581" s="339"/>
      <c r="CF581" s="339"/>
      <c r="CG581" s="339"/>
      <c r="CH581" s="347"/>
      <c r="CI581" s="340"/>
      <c r="CJ581" s="340"/>
      <c r="CK581" s="340"/>
      <c r="CL581" s="340"/>
      <c r="CM581" s="340"/>
      <c r="CN581" s="340"/>
      <c r="CO581" s="340"/>
      <c r="CP581" s="340"/>
      <c r="CQ581" s="52" t="s">
        <v>2036</v>
      </c>
      <c r="CR581" s="9" t="s">
        <v>1755</v>
      </c>
      <c r="CS581" s="9" t="s">
        <v>2051</v>
      </c>
      <c r="CT581" s="22" t="s">
        <v>121</v>
      </c>
      <c r="CU581" s="54" t="s">
        <v>925</v>
      </c>
      <c r="CV581" s="68" t="s">
        <v>205</v>
      </c>
      <c r="CW581" s="68" t="s">
        <v>124</v>
      </c>
      <c r="CX581" s="68" t="s">
        <v>206</v>
      </c>
      <c r="CY581" s="68" t="s">
        <v>1737</v>
      </c>
      <c r="CZ581" s="68" t="s">
        <v>1018</v>
      </c>
      <c r="DA581" s="68"/>
      <c r="DB581" s="68" t="s">
        <v>961</v>
      </c>
      <c r="DC581" s="56" t="s">
        <v>147</v>
      </c>
      <c r="DD581" s="13" t="s">
        <v>117</v>
      </c>
      <c r="DE581" s="13"/>
      <c r="DF581" s="13" t="s">
        <v>2034</v>
      </c>
      <c r="DG581" s="13" t="s">
        <v>139</v>
      </c>
      <c r="DH581" s="47"/>
      <c r="DI581" s="60" t="s">
        <v>2061</v>
      </c>
      <c r="DJ581" s="64" t="s">
        <v>2062</v>
      </c>
      <c r="DK581" s="301" t="s">
        <v>2059</v>
      </c>
      <c r="DL581" s="301" t="s">
        <v>2060</v>
      </c>
      <c r="DM581" s="302"/>
      <c r="DN581" s="67" t="s">
        <v>94</v>
      </c>
      <c r="DO581" s="15" t="s">
        <v>95</v>
      </c>
      <c r="DP581" s="15" t="s">
        <v>109</v>
      </c>
      <c r="DQ581" s="15" t="s">
        <v>2032</v>
      </c>
      <c r="DR581" s="2"/>
    </row>
    <row r="582" spans="2:122">
      <c r="B582" s="299">
        <v>401658855</v>
      </c>
      <c r="C582" s="9" t="s">
        <v>1799</v>
      </c>
      <c r="D582" s="9" t="s">
        <v>1808</v>
      </c>
      <c r="E582" s="8">
        <v>2017</v>
      </c>
      <c r="F582" s="9" t="s">
        <v>3680</v>
      </c>
      <c r="G582" s="22" t="s">
        <v>1910</v>
      </c>
      <c r="H582" s="304">
        <v>26735</v>
      </c>
      <c r="I582" s="305">
        <v>24888</v>
      </c>
      <c r="J582" s="68" t="s">
        <v>2049</v>
      </c>
      <c r="K582" s="69" t="s">
        <v>2050</v>
      </c>
      <c r="L582" s="37" t="s">
        <v>127</v>
      </c>
      <c r="M582" s="138">
        <v>5</v>
      </c>
      <c r="N582" s="10">
        <v>5</v>
      </c>
      <c r="O582" s="207">
        <v>178.7</v>
      </c>
      <c r="P582" s="207">
        <v>69.3</v>
      </c>
      <c r="Q582" s="207">
        <v>58.1</v>
      </c>
      <c r="R582" s="207">
        <v>106.3</v>
      </c>
      <c r="S582" s="207"/>
      <c r="T582" s="207"/>
      <c r="U582" s="207">
        <v>5.0999999999999996</v>
      </c>
      <c r="V582" s="207"/>
      <c r="W582" s="207"/>
      <c r="X582" s="207">
        <v>33.5</v>
      </c>
      <c r="Y582" s="116"/>
      <c r="Z582" s="207">
        <v>117.7</v>
      </c>
      <c r="AA582" s="207">
        <v>24.6</v>
      </c>
      <c r="AB582" s="207"/>
      <c r="AC582" s="10">
        <v>3050</v>
      </c>
      <c r="AD582" s="10"/>
      <c r="AE582" s="10"/>
      <c r="AF582" s="27"/>
      <c r="AG582" s="39" t="s">
        <v>89</v>
      </c>
      <c r="AH582" s="205">
        <v>1.8</v>
      </c>
      <c r="AI582" s="11">
        <v>121</v>
      </c>
      <c r="AJ582" s="11">
        <v>5200</v>
      </c>
      <c r="AK582" s="11"/>
      <c r="AL582" s="11"/>
      <c r="AM582" s="11">
        <v>16</v>
      </c>
      <c r="AN582" s="11" t="s">
        <v>99</v>
      </c>
      <c r="AO582" s="11" t="s">
        <v>112</v>
      </c>
      <c r="AP582" s="14" t="s">
        <v>90</v>
      </c>
      <c r="AQ582" s="49" t="s">
        <v>115</v>
      </c>
      <c r="AR582" s="40" t="s">
        <v>116</v>
      </c>
      <c r="AS582" s="301" t="s">
        <v>93</v>
      </c>
      <c r="AT582" s="12">
        <v>11.3</v>
      </c>
      <c r="AU582" s="12">
        <v>52</v>
      </c>
      <c r="AV582" s="12" t="s">
        <v>3997</v>
      </c>
      <c r="AW582" s="30" t="s">
        <v>3998</v>
      </c>
      <c r="AX582" s="12"/>
      <c r="AY582" s="12"/>
      <c r="AZ582" s="12"/>
      <c r="BA582" s="12"/>
      <c r="BB582" s="12"/>
      <c r="BC582" s="12"/>
      <c r="BD582" s="209">
        <v>39.4</v>
      </c>
      <c r="BE582" s="210">
        <v>53.4</v>
      </c>
      <c r="BF582" s="210">
        <v>43.2</v>
      </c>
      <c r="BG582" s="210">
        <v>55</v>
      </c>
      <c r="BH582" s="210">
        <v>37.4</v>
      </c>
      <c r="BI582" s="210">
        <v>51.9</v>
      </c>
      <c r="BJ582" s="210">
        <v>33.4</v>
      </c>
      <c r="BK582" s="211">
        <v>53</v>
      </c>
      <c r="BL582" s="36" t="s">
        <v>264</v>
      </c>
      <c r="BM582" s="8" t="s">
        <v>940</v>
      </c>
      <c r="BN582" s="8" t="s">
        <v>2775</v>
      </c>
      <c r="BO582" s="8" t="s">
        <v>2772</v>
      </c>
      <c r="BP582" s="334" t="s">
        <v>3570</v>
      </c>
      <c r="BQ582" s="300" t="s">
        <v>2563</v>
      </c>
      <c r="BR582" s="300" t="s">
        <v>3028</v>
      </c>
      <c r="BS582" s="300" t="s">
        <v>2789</v>
      </c>
      <c r="BT582" s="349" t="s">
        <v>2960</v>
      </c>
      <c r="BU582" s="337"/>
      <c r="BV582" s="337"/>
      <c r="BW582" s="337"/>
      <c r="BX582" s="337"/>
      <c r="BY582" s="338"/>
      <c r="BZ582" s="338" t="s">
        <v>2501</v>
      </c>
      <c r="CA582" s="338" t="s">
        <v>2502</v>
      </c>
      <c r="CB582" s="348"/>
      <c r="CC582" s="339"/>
      <c r="CD582" s="339"/>
      <c r="CE582" s="339"/>
      <c r="CF582" s="339"/>
      <c r="CG582" s="339"/>
      <c r="CH582" s="347"/>
      <c r="CI582" s="340"/>
      <c r="CJ582" s="340"/>
      <c r="CK582" s="340"/>
      <c r="CL582" s="340"/>
      <c r="CM582" s="340"/>
      <c r="CN582" s="340"/>
      <c r="CO582" s="340"/>
      <c r="CP582" s="340"/>
      <c r="CQ582" s="52" t="s">
        <v>1913</v>
      </c>
      <c r="CR582" s="9" t="s">
        <v>1755</v>
      </c>
      <c r="CS582" s="9" t="s">
        <v>2051</v>
      </c>
      <c r="CT582" s="22" t="s">
        <v>121</v>
      </c>
      <c r="CU582" s="54" t="s">
        <v>925</v>
      </c>
      <c r="CV582" s="68" t="s">
        <v>205</v>
      </c>
      <c r="CW582" s="68" t="s">
        <v>124</v>
      </c>
      <c r="CX582" s="68" t="s">
        <v>207</v>
      </c>
      <c r="CY582" s="68" t="s">
        <v>1737</v>
      </c>
      <c r="CZ582" s="68" t="s">
        <v>1018</v>
      </c>
      <c r="DA582" s="68"/>
      <c r="DB582" s="68" t="s">
        <v>985</v>
      </c>
      <c r="DC582" s="56" t="s">
        <v>926</v>
      </c>
      <c r="DD582" s="13" t="s">
        <v>117</v>
      </c>
      <c r="DE582" s="13"/>
      <c r="DF582" s="13" t="s">
        <v>1806</v>
      </c>
      <c r="DG582" s="13" t="s">
        <v>139</v>
      </c>
      <c r="DH582" s="47"/>
      <c r="DI582" s="60" t="s">
        <v>2061</v>
      </c>
      <c r="DJ582" s="64" t="s">
        <v>2063</v>
      </c>
      <c r="DK582" s="301" t="s">
        <v>2059</v>
      </c>
      <c r="DL582" s="301" t="s">
        <v>2060</v>
      </c>
      <c r="DM582" s="302"/>
      <c r="DN582" s="67" t="s">
        <v>94</v>
      </c>
      <c r="DO582" s="15" t="s">
        <v>95</v>
      </c>
      <c r="DP582" s="15" t="s">
        <v>109</v>
      </c>
      <c r="DQ582" s="15" t="s">
        <v>2032</v>
      </c>
      <c r="DR582" s="2"/>
    </row>
    <row r="583" spans="2:122">
      <c r="B583" s="299">
        <v>401658852</v>
      </c>
      <c r="C583" s="9" t="s">
        <v>1799</v>
      </c>
      <c r="D583" s="9" t="s">
        <v>1808</v>
      </c>
      <c r="E583" s="8">
        <v>2017</v>
      </c>
      <c r="F583" s="9" t="s">
        <v>3696</v>
      </c>
      <c r="G583" s="22" t="s">
        <v>2038</v>
      </c>
      <c r="H583" s="304">
        <v>28115</v>
      </c>
      <c r="I583" s="305">
        <v>26173</v>
      </c>
      <c r="J583" s="68" t="s">
        <v>2049</v>
      </c>
      <c r="K583" s="69" t="s">
        <v>2064</v>
      </c>
      <c r="L583" s="37" t="s">
        <v>127</v>
      </c>
      <c r="M583" s="138">
        <v>5</v>
      </c>
      <c r="N583" s="10">
        <v>5</v>
      </c>
      <c r="O583" s="207">
        <v>178.7</v>
      </c>
      <c r="P583" s="207">
        <v>69.3</v>
      </c>
      <c r="Q583" s="207">
        <v>58.1</v>
      </c>
      <c r="R583" s="207">
        <v>106.3</v>
      </c>
      <c r="S583" s="207"/>
      <c r="T583" s="207"/>
      <c r="U583" s="207">
        <v>5.0999999999999996</v>
      </c>
      <c r="V583" s="207"/>
      <c r="W583" s="207"/>
      <c r="X583" s="207">
        <v>35.4</v>
      </c>
      <c r="Y583" s="116"/>
      <c r="Z583" s="207">
        <v>117.7</v>
      </c>
      <c r="AA583" s="207">
        <v>24.6</v>
      </c>
      <c r="AB583" s="207"/>
      <c r="AC583" s="10">
        <v>3080</v>
      </c>
      <c r="AD583" s="10"/>
      <c r="AE583" s="10"/>
      <c r="AF583" s="27"/>
      <c r="AG583" s="39" t="s">
        <v>89</v>
      </c>
      <c r="AH583" s="205">
        <v>1.8</v>
      </c>
      <c r="AI583" s="11">
        <v>121</v>
      </c>
      <c r="AJ583" s="11">
        <v>5200</v>
      </c>
      <c r="AK583" s="11"/>
      <c r="AL583" s="11"/>
      <c r="AM583" s="11">
        <v>16</v>
      </c>
      <c r="AN583" s="11" t="s">
        <v>99</v>
      </c>
      <c r="AO583" s="11" t="s">
        <v>112</v>
      </c>
      <c r="AP583" s="14" t="s">
        <v>90</v>
      </c>
      <c r="AQ583" s="49" t="s">
        <v>115</v>
      </c>
      <c r="AR583" s="40" t="s">
        <v>116</v>
      </c>
      <c r="AS583" s="301" t="s">
        <v>93</v>
      </c>
      <c r="AT583" s="12">
        <v>11.3</v>
      </c>
      <c r="AU583" s="12">
        <v>52</v>
      </c>
      <c r="AV583" s="12" t="s">
        <v>3997</v>
      </c>
      <c r="AW583" s="30" t="s">
        <v>3998</v>
      </c>
      <c r="AX583" s="12"/>
      <c r="AY583" s="12"/>
      <c r="AZ583" s="12"/>
      <c r="BA583" s="12"/>
      <c r="BB583" s="12"/>
      <c r="BC583" s="12"/>
      <c r="BD583" s="209">
        <v>39.4</v>
      </c>
      <c r="BE583" s="210">
        <v>53.4</v>
      </c>
      <c r="BF583" s="210">
        <v>43.2</v>
      </c>
      <c r="BG583" s="210">
        <v>55</v>
      </c>
      <c r="BH583" s="210">
        <v>37.4</v>
      </c>
      <c r="BI583" s="210">
        <v>51.9</v>
      </c>
      <c r="BJ583" s="210">
        <v>33.4</v>
      </c>
      <c r="BK583" s="211">
        <v>53</v>
      </c>
      <c r="BL583" s="36" t="s">
        <v>264</v>
      </c>
      <c r="BM583" s="8" t="s">
        <v>940</v>
      </c>
      <c r="BN583" s="8" t="s">
        <v>2775</v>
      </c>
      <c r="BO583" s="8" t="s">
        <v>2772</v>
      </c>
      <c r="BP583" s="334" t="s">
        <v>3571</v>
      </c>
      <c r="BQ583" s="300" t="s">
        <v>2563</v>
      </c>
      <c r="BR583" s="300" t="s">
        <v>3028</v>
      </c>
      <c r="BS583" s="300" t="s">
        <v>2789</v>
      </c>
      <c r="BT583" s="349" t="s">
        <v>2960</v>
      </c>
      <c r="BU583" s="337"/>
      <c r="BV583" s="337"/>
      <c r="BW583" s="337"/>
      <c r="BX583" s="337"/>
      <c r="BY583" s="338"/>
      <c r="BZ583" s="338" t="s">
        <v>2501</v>
      </c>
      <c r="CA583" s="338" t="s">
        <v>2502</v>
      </c>
      <c r="CB583" s="348"/>
      <c r="CC583" s="339"/>
      <c r="CD583" s="339"/>
      <c r="CE583" s="339"/>
      <c r="CF583" s="339"/>
      <c r="CG583" s="339"/>
      <c r="CH583" s="347"/>
      <c r="CI583" s="340"/>
      <c r="CJ583" s="340"/>
      <c r="CK583" s="340"/>
      <c r="CL583" s="340"/>
      <c r="CM583" s="340"/>
      <c r="CN583" s="340"/>
      <c r="CO583" s="340"/>
      <c r="CP583" s="340"/>
      <c r="CQ583" s="52" t="s">
        <v>2042</v>
      </c>
      <c r="CR583" s="9" t="s">
        <v>1755</v>
      </c>
      <c r="CS583" s="9" t="s">
        <v>2051</v>
      </c>
      <c r="CT583" s="22" t="s">
        <v>121</v>
      </c>
      <c r="CU583" s="54" t="s">
        <v>547</v>
      </c>
      <c r="CV583" s="68" t="s">
        <v>205</v>
      </c>
      <c r="CW583" s="68" t="s">
        <v>124</v>
      </c>
      <c r="CX583" s="68" t="s">
        <v>207</v>
      </c>
      <c r="CY583" s="68" t="s">
        <v>1737</v>
      </c>
      <c r="CZ583" s="68" t="s">
        <v>1018</v>
      </c>
      <c r="DA583" s="68"/>
      <c r="DB583" s="68" t="s">
        <v>985</v>
      </c>
      <c r="DC583" s="56" t="s">
        <v>926</v>
      </c>
      <c r="DD583" s="13" t="s">
        <v>117</v>
      </c>
      <c r="DE583" s="13"/>
      <c r="DF583" s="13" t="s">
        <v>1805</v>
      </c>
      <c r="DG583" s="13" t="s">
        <v>139</v>
      </c>
      <c r="DH583" s="47"/>
      <c r="DI583" s="60" t="s">
        <v>2065</v>
      </c>
      <c r="DJ583" s="64" t="s">
        <v>2058</v>
      </c>
      <c r="DK583" s="301" t="s">
        <v>2066</v>
      </c>
      <c r="DL583" s="301" t="s">
        <v>2060</v>
      </c>
      <c r="DM583" s="302"/>
      <c r="DN583" s="67" t="s">
        <v>94</v>
      </c>
      <c r="DO583" s="15" t="s">
        <v>95</v>
      </c>
      <c r="DP583" s="15" t="s">
        <v>109</v>
      </c>
      <c r="DQ583" s="15" t="s">
        <v>2032</v>
      </c>
      <c r="DR583" s="2"/>
    </row>
    <row r="584" spans="2:122">
      <c r="B584" s="299">
        <v>401658854</v>
      </c>
      <c r="C584" s="9" t="s">
        <v>1799</v>
      </c>
      <c r="D584" s="9" t="s">
        <v>1808</v>
      </c>
      <c r="E584" s="8">
        <v>2017</v>
      </c>
      <c r="F584" s="9" t="s">
        <v>3681</v>
      </c>
      <c r="G584" s="22" t="s">
        <v>1914</v>
      </c>
      <c r="H584" s="304">
        <v>29135</v>
      </c>
      <c r="I584" s="305">
        <v>27122</v>
      </c>
      <c r="J584" s="68" t="s">
        <v>2049</v>
      </c>
      <c r="K584" s="69" t="s">
        <v>2067</v>
      </c>
      <c r="L584" s="37" t="s">
        <v>127</v>
      </c>
      <c r="M584" s="138">
        <v>5</v>
      </c>
      <c r="N584" s="10">
        <v>5</v>
      </c>
      <c r="O584" s="207">
        <v>178.7</v>
      </c>
      <c r="P584" s="207">
        <v>69.3</v>
      </c>
      <c r="Q584" s="207">
        <v>58.1</v>
      </c>
      <c r="R584" s="207">
        <v>106.3</v>
      </c>
      <c r="S584" s="207"/>
      <c r="T584" s="207"/>
      <c r="U584" s="207">
        <v>5.0999999999999996</v>
      </c>
      <c r="V584" s="207"/>
      <c r="W584" s="207"/>
      <c r="X584" s="207">
        <v>33.5</v>
      </c>
      <c r="Y584" s="116"/>
      <c r="Z584" s="207">
        <v>120.5</v>
      </c>
      <c r="AA584" s="207">
        <v>27.4</v>
      </c>
      <c r="AB584" s="207"/>
      <c r="AC584" s="10">
        <v>3050</v>
      </c>
      <c r="AD584" s="10"/>
      <c r="AE584" s="10"/>
      <c r="AF584" s="27"/>
      <c r="AG584" s="39" t="s">
        <v>89</v>
      </c>
      <c r="AH584" s="205">
        <v>1.8</v>
      </c>
      <c r="AI584" s="11">
        <v>121</v>
      </c>
      <c r="AJ584" s="11">
        <v>5200</v>
      </c>
      <c r="AK584" s="11"/>
      <c r="AL584" s="11"/>
      <c r="AM584" s="11">
        <v>16</v>
      </c>
      <c r="AN584" s="11" t="s">
        <v>99</v>
      </c>
      <c r="AO584" s="11" t="s">
        <v>112</v>
      </c>
      <c r="AP584" s="14" t="s">
        <v>90</v>
      </c>
      <c r="AQ584" s="49" t="s">
        <v>115</v>
      </c>
      <c r="AR584" s="40" t="s">
        <v>116</v>
      </c>
      <c r="AS584" s="301" t="s">
        <v>93</v>
      </c>
      <c r="AT584" s="12">
        <v>11.3</v>
      </c>
      <c r="AU584" s="12">
        <v>52</v>
      </c>
      <c r="AV584" s="12" t="s">
        <v>3997</v>
      </c>
      <c r="AW584" s="30" t="s">
        <v>3998</v>
      </c>
      <c r="AX584" s="12"/>
      <c r="AY584" s="12"/>
      <c r="AZ584" s="12"/>
      <c r="BA584" s="12"/>
      <c r="BB584" s="12"/>
      <c r="BC584" s="12"/>
      <c r="BD584" s="209">
        <v>39.4</v>
      </c>
      <c r="BE584" s="210">
        <v>53.4</v>
      </c>
      <c r="BF584" s="210">
        <v>43.2</v>
      </c>
      <c r="BG584" s="210">
        <v>55</v>
      </c>
      <c r="BH584" s="210">
        <v>37.4</v>
      </c>
      <c r="BI584" s="210">
        <v>51.9</v>
      </c>
      <c r="BJ584" s="210">
        <v>33.4</v>
      </c>
      <c r="BK584" s="211">
        <v>53</v>
      </c>
      <c r="BL584" s="36" t="s">
        <v>264</v>
      </c>
      <c r="BM584" s="8" t="s">
        <v>940</v>
      </c>
      <c r="BN584" s="8" t="s">
        <v>2775</v>
      </c>
      <c r="BO584" s="8" t="s">
        <v>2772</v>
      </c>
      <c r="BP584" s="334" t="s">
        <v>3572</v>
      </c>
      <c r="BQ584" s="300" t="s">
        <v>2563</v>
      </c>
      <c r="BR584" s="300" t="s">
        <v>3028</v>
      </c>
      <c r="BS584" s="300" t="s">
        <v>2789</v>
      </c>
      <c r="BT584" s="349" t="s">
        <v>2960</v>
      </c>
      <c r="BU584" s="337"/>
      <c r="BV584" s="337"/>
      <c r="BW584" s="337"/>
      <c r="BX584" s="337"/>
      <c r="BY584" s="338"/>
      <c r="BZ584" s="338" t="s">
        <v>2501</v>
      </c>
      <c r="CA584" s="338" t="s">
        <v>2502</v>
      </c>
      <c r="CB584" s="348"/>
      <c r="CC584" s="339"/>
      <c r="CD584" s="339"/>
      <c r="CE584" s="339"/>
      <c r="CF584" s="339"/>
      <c r="CG584" s="339"/>
      <c r="CH584" s="347"/>
      <c r="CI584" s="340"/>
      <c r="CJ584" s="340"/>
      <c r="CK584" s="340"/>
      <c r="CL584" s="340"/>
      <c r="CM584" s="340"/>
      <c r="CN584" s="340"/>
      <c r="CO584" s="340"/>
      <c r="CP584" s="340"/>
      <c r="CQ584" s="52" t="s">
        <v>1917</v>
      </c>
      <c r="CR584" s="9" t="s">
        <v>1755</v>
      </c>
      <c r="CS584" s="9" t="s">
        <v>2051</v>
      </c>
      <c r="CT584" s="22" t="s">
        <v>121</v>
      </c>
      <c r="CU584" s="54" t="s">
        <v>2019</v>
      </c>
      <c r="CV584" s="68" t="s">
        <v>205</v>
      </c>
      <c r="CW584" s="68" t="s">
        <v>124</v>
      </c>
      <c r="CX584" s="68" t="s">
        <v>207</v>
      </c>
      <c r="CY584" s="68" t="s">
        <v>1758</v>
      </c>
      <c r="CZ584" s="68" t="s">
        <v>1738</v>
      </c>
      <c r="DA584" s="68"/>
      <c r="DB584" s="68" t="s">
        <v>985</v>
      </c>
      <c r="DC584" s="56" t="s">
        <v>909</v>
      </c>
      <c r="DD584" s="13" t="s">
        <v>117</v>
      </c>
      <c r="DE584" s="13"/>
      <c r="DF584" s="13" t="s">
        <v>2034</v>
      </c>
      <c r="DG584" s="13" t="s">
        <v>139</v>
      </c>
      <c r="DH584" s="47"/>
      <c r="DI584" s="60" t="s">
        <v>2068</v>
      </c>
      <c r="DJ584" s="64" t="s">
        <v>2069</v>
      </c>
      <c r="DK584" s="301" t="s">
        <v>2059</v>
      </c>
      <c r="DL584" s="301" t="s">
        <v>2060</v>
      </c>
      <c r="DM584" s="302"/>
      <c r="DN584" s="67" t="s">
        <v>94</v>
      </c>
      <c r="DO584" s="15" t="s">
        <v>95</v>
      </c>
      <c r="DP584" s="15" t="s">
        <v>109</v>
      </c>
      <c r="DQ584" s="15" t="s">
        <v>2032</v>
      </c>
      <c r="DR584" s="2"/>
    </row>
    <row r="585" spans="2:122">
      <c r="B585" s="299">
        <v>401658856</v>
      </c>
      <c r="C585" s="9" t="s">
        <v>1799</v>
      </c>
      <c r="D585" s="9" t="s">
        <v>1808</v>
      </c>
      <c r="E585" s="8">
        <v>2017</v>
      </c>
      <c r="F585" s="9" t="s">
        <v>3695</v>
      </c>
      <c r="G585" s="22" t="s">
        <v>2045</v>
      </c>
      <c r="H585" s="304">
        <v>30015</v>
      </c>
      <c r="I585" s="305">
        <v>27941</v>
      </c>
      <c r="J585" s="68" t="s">
        <v>2049</v>
      </c>
      <c r="K585" s="69" t="s">
        <v>2064</v>
      </c>
      <c r="L585" s="37" t="s">
        <v>127</v>
      </c>
      <c r="M585" s="138">
        <v>5</v>
      </c>
      <c r="N585" s="10">
        <v>5</v>
      </c>
      <c r="O585" s="207">
        <v>178.7</v>
      </c>
      <c r="P585" s="207">
        <v>69.3</v>
      </c>
      <c r="Q585" s="207">
        <v>58.1</v>
      </c>
      <c r="R585" s="207">
        <v>106.3</v>
      </c>
      <c r="S585" s="207"/>
      <c r="T585" s="207"/>
      <c r="U585" s="207">
        <v>5.0999999999999996</v>
      </c>
      <c r="V585" s="207"/>
      <c r="W585" s="207"/>
      <c r="X585" s="207">
        <v>35.4</v>
      </c>
      <c r="Y585" s="116"/>
      <c r="Z585" s="207">
        <v>120.5</v>
      </c>
      <c r="AA585" s="207">
        <v>27.4</v>
      </c>
      <c r="AB585" s="207"/>
      <c r="AC585" s="10">
        <v>3080</v>
      </c>
      <c r="AD585" s="10"/>
      <c r="AE585" s="10"/>
      <c r="AF585" s="27"/>
      <c r="AG585" s="39" t="s">
        <v>89</v>
      </c>
      <c r="AH585" s="205">
        <v>1.8</v>
      </c>
      <c r="AI585" s="11">
        <v>121</v>
      </c>
      <c r="AJ585" s="11">
        <v>5200</v>
      </c>
      <c r="AK585" s="11"/>
      <c r="AL585" s="11"/>
      <c r="AM585" s="11">
        <v>16</v>
      </c>
      <c r="AN585" s="11" t="s">
        <v>99</v>
      </c>
      <c r="AO585" s="11" t="s">
        <v>112</v>
      </c>
      <c r="AP585" s="14" t="s">
        <v>90</v>
      </c>
      <c r="AQ585" s="49" t="s">
        <v>115</v>
      </c>
      <c r="AR585" s="40" t="s">
        <v>116</v>
      </c>
      <c r="AS585" s="301" t="s">
        <v>93</v>
      </c>
      <c r="AT585" s="12">
        <v>11.3</v>
      </c>
      <c r="AU585" s="12">
        <v>52</v>
      </c>
      <c r="AV585" s="12" t="s">
        <v>3997</v>
      </c>
      <c r="AW585" s="30" t="s">
        <v>3998</v>
      </c>
      <c r="AX585" s="12"/>
      <c r="AY585" s="12"/>
      <c r="AZ585" s="12"/>
      <c r="BA585" s="12"/>
      <c r="BB585" s="12"/>
      <c r="BC585" s="12"/>
      <c r="BD585" s="209">
        <v>39.4</v>
      </c>
      <c r="BE585" s="210">
        <v>53.4</v>
      </c>
      <c r="BF585" s="210">
        <v>43.2</v>
      </c>
      <c r="BG585" s="210">
        <v>55</v>
      </c>
      <c r="BH585" s="210">
        <v>37.4</v>
      </c>
      <c r="BI585" s="210">
        <v>51.9</v>
      </c>
      <c r="BJ585" s="210">
        <v>33.4</v>
      </c>
      <c r="BK585" s="211">
        <v>53</v>
      </c>
      <c r="BL585" s="36" t="s">
        <v>264</v>
      </c>
      <c r="BM585" s="8" t="s">
        <v>940</v>
      </c>
      <c r="BN585" s="8" t="s">
        <v>2775</v>
      </c>
      <c r="BO585" s="8" t="s">
        <v>2772</v>
      </c>
      <c r="BP585" s="334" t="s">
        <v>3573</v>
      </c>
      <c r="BQ585" s="300" t="s">
        <v>2563</v>
      </c>
      <c r="BR585" s="300" t="s">
        <v>3028</v>
      </c>
      <c r="BS585" s="300" t="s">
        <v>2789</v>
      </c>
      <c r="BT585" s="349" t="s">
        <v>2960</v>
      </c>
      <c r="BU585" s="337"/>
      <c r="BV585" s="337"/>
      <c r="BW585" s="337"/>
      <c r="BX585" s="337"/>
      <c r="BY585" s="338"/>
      <c r="BZ585" s="338" t="s">
        <v>2501</v>
      </c>
      <c r="CA585" s="338" t="s">
        <v>2502</v>
      </c>
      <c r="CB585" s="348"/>
      <c r="CC585" s="339"/>
      <c r="CD585" s="339"/>
      <c r="CE585" s="339"/>
      <c r="CF585" s="339"/>
      <c r="CG585" s="339"/>
      <c r="CH585" s="347"/>
      <c r="CI585" s="340"/>
      <c r="CJ585" s="340"/>
      <c r="CK585" s="340"/>
      <c r="CL585" s="340"/>
      <c r="CM585" s="340"/>
      <c r="CN585" s="340"/>
      <c r="CO585" s="340"/>
      <c r="CP585" s="340"/>
      <c r="CQ585" s="52" t="s">
        <v>2048</v>
      </c>
      <c r="CR585" s="9" t="s">
        <v>1755</v>
      </c>
      <c r="CS585" s="9" t="s">
        <v>2051</v>
      </c>
      <c r="CT585" s="22" t="s">
        <v>121</v>
      </c>
      <c r="CU585" s="54" t="s">
        <v>2019</v>
      </c>
      <c r="CV585" s="68" t="s">
        <v>205</v>
      </c>
      <c r="CW585" s="68" t="s">
        <v>124</v>
      </c>
      <c r="CX585" s="68" t="s">
        <v>207</v>
      </c>
      <c r="CY585" s="68" t="s">
        <v>1758</v>
      </c>
      <c r="CZ585" s="68" t="s">
        <v>1738</v>
      </c>
      <c r="DA585" s="68"/>
      <c r="DB585" s="68" t="s">
        <v>985</v>
      </c>
      <c r="DC585" s="56" t="s">
        <v>909</v>
      </c>
      <c r="DD585" s="13" t="s">
        <v>117</v>
      </c>
      <c r="DE585" s="13"/>
      <c r="DF585" s="13" t="s">
        <v>1742</v>
      </c>
      <c r="DG585" s="13" t="s">
        <v>139</v>
      </c>
      <c r="DH585" s="47"/>
      <c r="DI585" s="60" t="s">
        <v>2070</v>
      </c>
      <c r="DJ585" s="64" t="s">
        <v>2071</v>
      </c>
      <c r="DK585" s="301" t="s">
        <v>2066</v>
      </c>
      <c r="DL585" s="301" t="s">
        <v>2060</v>
      </c>
      <c r="DM585" s="302"/>
      <c r="DN585" s="67" t="s">
        <v>94</v>
      </c>
      <c r="DO585" s="15" t="s">
        <v>95</v>
      </c>
      <c r="DP585" s="15" t="s">
        <v>109</v>
      </c>
      <c r="DQ585" s="15" t="s">
        <v>2032</v>
      </c>
      <c r="DR585" s="2"/>
    </row>
    <row r="586" spans="2:122">
      <c r="B586" s="366">
        <v>200474303</v>
      </c>
      <c r="C586" s="16" t="s">
        <v>1799</v>
      </c>
      <c r="D586" s="16" t="s">
        <v>1808</v>
      </c>
      <c r="E586" s="367">
        <v>2016</v>
      </c>
      <c r="F586" s="16" t="s">
        <v>3679</v>
      </c>
      <c r="G586" s="368" t="s">
        <v>1905</v>
      </c>
      <c r="H586" s="306">
        <v>24200</v>
      </c>
      <c r="I586" s="307">
        <v>22748</v>
      </c>
      <c r="J586" s="350" t="s">
        <v>2026</v>
      </c>
      <c r="K586" s="369" t="s">
        <v>2027</v>
      </c>
      <c r="L586" s="38" t="s">
        <v>127</v>
      </c>
      <c r="M586" s="370">
        <v>5</v>
      </c>
      <c r="N586" s="371">
        <v>5</v>
      </c>
      <c r="O586" s="208">
        <v>178.7</v>
      </c>
      <c r="P586" s="208">
        <v>69.3</v>
      </c>
      <c r="Q586" s="208">
        <v>58.1</v>
      </c>
      <c r="R586" s="208">
        <v>106.3</v>
      </c>
      <c r="S586" s="208"/>
      <c r="T586" s="208"/>
      <c r="U586" s="208">
        <v>5.0999999999999996</v>
      </c>
      <c r="V586" s="208"/>
      <c r="W586" s="208"/>
      <c r="X586" s="208">
        <v>33.5</v>
      </c>
      <c r="Y586" s="120"/>
      <c r="Z586" s="208">
        <v>117.7</v>
      </c>
      <c r="AA586" s="208">
        <v>24.6</v>
      </c>
      <c r="AB586" s="208"/>
      <c r="AC586" s="371">
        <v>3075</v>
      </c>
      <c r="AD586" s="371"/>
      <c r="AE586" s="371"/>
      <c r="AF586" s="28"/>
      <c r="AG586" s="372" t="s">
        <v>89</v>
      </c>
      <c r="AH586" s="206">
        <v>1.8</v>
      </c>
      <c r="AI586" s="373">
        <v>121</v>
      </c>
      <c r="AJ586" s="373">
        <v>5200</v>
      </c>
      <c r="AK586" s="373"/>
      <c r="AL586" s="373"/>
      <c r="AM586" s="373">
        <v>16</v>
      </c>
      <c r="AN586" s="373" t="s">
        <v>99</v>
      </c>
      <c r="AO586" s="373" t="s">
        <v>112</v>
      </c>
      <c r="AP586" s="374" t="s">
        <v>90</v>
      </c>
      <c r="AQ586" s="50" t="s">
        <v>115</v>
      </c>
      <c r="AR586" s="375" t="s">
        <v>116</v>
      </c>
      <c r="AS586" s="376" t="s">
        <v>93</v>
      </c>
      <c r="AT586" s="377">
        <v>11.3</v>
      </c>
      <c r="AU586" s="377">
        <v>52</v>
      </c>
      <c r="AV586" s="377" t="s">
        <v>3997</v>
      </c>
      <c r="AW586" s="378" t="s">
        <v>3998</v>
      </c>
      <c r="AX586" s="377"/>
      <c r="AY586" s="377"/>
      <c r="AZ586" s="377"/>
      <c r="BA586" s="377"/>
      <c r="BB586" s="377"/>
      <c r="BC586" s="377"/>
      <c r="BD586" s="379">
        <v>39.4</v>
      </c>
      <c r="BE586" s="380">
        <v>53.4</v>
      </c>
      <c r="BF586" s="380">
        <v>43.2</v>
      </c>
      <c r="BG586" s="380">
        <v>55</v>
      </c>
      <c r="BH586" s="380">
        <v>37.4</v>
      </c>
      <c r="BI586" s="380">
        <v>51.9</v>
      </c>
      <c r="BJ586" s="380">
        <v>33.4</v>
      </c>
      <c r="BK586" s="381">
        <v>53</v>
      </c>
      <c r="BL586" s="44" t="s">
        <v>264</v>
      </c>
      <c r="BM586" s="367" t="s">
        <v>940</v>
      </c>
      <c r="BN586" s="367" t="s">
        <v>2775</v>
      </c>
      <c r="BO586" s="367" t="s">
        <v>2772</v>
      </c>
      <c r="BP586" s="382" t="s">
        <v>3561</v>
      </c>
      <c r="BQ586" s="383" t="s">
        <v>2562</v>
      </c>
      <c r="BR586" s="383" t="s">
        <v>3027</v>
      </c>
      <c r="BS586" s="383" t="s">
        <v>2789</v>
      </c>
      <c r="BT586" s="384" t="s">
        <v>2959</v>
      </c>
      <c r="BU586" s="385"/>
      <c r="BV586" s="385"/>
      <c r="BW586" s="385"/>
      <c r="BX586" s="385"/>
      <c r="BY586" s="386"/>
      <c r="BZ586" s="386" t="s">
        <v>2499</v>
      </c>
      <c r="CA586" s="386" t="s">
        <v>2500</v>
      </c>
      <c r="CB586" s="387"/>
      <c r="CC586" s="388"/>
      <c r="CD586" s="388"/>
      <c r="CE586" s="388"/>
      <c r="CF586" s="388"/>
      <c r="CG586" s="388"/>
      <c r="CH586" s="389"/>
      <c r="CI586" s="390"/>
      <c r="CJ586" s="390"/>
      <c r="CK586" s="390"/>
      <c r="CL586" s="390"/>
      <c r="CM586" s="390"/>
      <c r="CN586" s="390"/>
      <c r="CO586" s="390"/>
      <c r="CP586" s="390"/>
      <c r="CQ586" s="53" t="s">
        <v>1909</v>
      </c>
      <c r="CR586" s="16" t="s">
        <v>1755</v>
      </c>
      <c r="CS586" s="16" t="s">
        <v>2028</v>
      </c>
      <c r="CT586" s="368" t="s">
        <v>121</v>
      </c>
      <c r="CU586" s="351" t="s">
        <v>925</v>
      </c>
      <c r="CV586" s="350" t="s">
        <v>205</v>
      </c>
      <c r="CW586" s="350" t="s">
        <v>124</v>
      </c>
      <c r="CX586" s="350" t="s">
        <v>206</v>
      </c>
      <c r="CY586" s="350" t="s">
        <v>931</v>
      </c>
      <c r="CZ586" s="350" t="s">
        <v>1018</v>
      </c>
      <c r="DA586" s="350"/>
      <c r="DB586" s="350" t="s">
        <v>961</v>
      </c>
      <c r="DC586" s="57" t="s">
        <v>926</v>
      </c>
      <c r="DD586" s="17" t="s">
        <v>117</v>
      </c>
      <c r="DE586" s="17"/>
      <c r="DF586" s="17" t="s">
        <v>1806</v>
      </c>
      <c r="DG586" s="17" t="s">
        <v>139</v>
      </c>
      <c r="DH586" s="391"/>
      <c r="DI586" s="61" t="s">
        <v>2029</v>
      </c>
      <c r="DJ586" s="65" t="s">
        <v>1801</v>
      </c>
      <c r="DK586" s="376" t="s">
        <v>2030</v>
      </c>
      <c r="DL586" s="376" t="s">
        <v>2031</v>
      </c>
      <c r="DM586" s="392"/>
      <c r="DN586" s="393" t="s">
        <v>94</v>
      </c>
      <c r="DO586" s="394" t="s">
        <v>95</v>
      </c>
      <c r="DP586" s="394" t="s">
        <v>109</v>
      </c>
      <c r="DQ586" s="394" t="s">
        <v>2032</v>
      </c>
      <c r="DR586" s="2"/>
    </row>
    <row r="587" spans="2:122">
      <c r="B587" s="299">
        <v>401611902</v>
      </c>
      <c r="C587" s="9" t="s">
        <v>1799</v>
      </c>
      <c r="D587" s="9" t="s">
        <v>1808</v>
      </c>
      <c r="E587" s="8">
        <v>2016</v>
      </c>
      <c r="F587" s="9" t="s">
        <v>3697</v>
      </c>
      <c r="G587" s="22" t="s">
        <v>2033</v>
      </c>
      <c r="H587" s="304">
        <v>24700</v>
      </c>
      <c r="I587" s="305">
        <v>23218</v>
      </c>
      <c r="J587" s="68" t="s">
        <v>2026</v>
      </c>
      <c r="K587" s="69" t="s">
        <v>2027</v>
      </c>
      <c r="L587" s="37" t="s">
        <v>127</v>
      </c>
      <c r="M587" s="138">
        <v>5</v>
      </c>
      <c r="N587" s="10">
        <v>5</v>
      </c>
      <c r="O587" s="207">
        <v>178.7</v>
      </c>
      <c r="P587" s="207">
        <v>69.3</v>
      </c>
      <c r="Q587" s="207">
        <v>58.1</v>
      </c>
      <c r="R587" s="207">
        <v>106.3</v>
      </c>
      <c r="S587" s="207"/>
      <c r="T587" s="207"/>
      <c r="U587" s="207">
        <v>5.0999999999999996</v>
      </c>
      <c r="V587" s="207"/>
      <c r="W587" s="207"/>
      <c r="X587" s="207">
        <v>33.5</v>
      </c>
      <c r="Y587" s="116"/>
      <c r="Z587" s="207">
        <v>120.5</v>
      </c>
      <c r="AA587" s="207">
        <v>27.4</v>
      </c>
      <c r="AB587" s="207"/>
      <c r="AC587" s="10">
        <v>3010</v>
      </c>
      <c r="AD587" s="10"/>
      <c r="AE587" s="10"/>
      <c r="AF587" s="27"/>
      <c r="AG587" s="39" t="s">
        <v>89</v>
      </c>
      <c r="AH587" s="205">
        <v>1.8</v>
      </c>
      <c r="AI587" s="11">
        <v>121</v>
      </c>
      <c r="AJ587" s="11">
        <v>5200</v>
      </c>
      <c r="AK587" s="11"/>
      <c r="AL587" s="11"/>
      <c r="AM587" s="11">
        <v>16</v>
      </c>
      <c r="AN587" s="11" t="s">
        <v>99</v>
      </c>
      <c r="AO587" s="11" t="s">
        <v>112</v>
      </c>
      <c r="AP587" s="14" t="s">
        <v>90</v>
      </c>
      <c r="AQ587" s="49" t="s">
        <v>115</v>
      </c>
      <c r="AR587" s="40" t="s">
        <v>116</v>
      </c>
      <c r="AS587" s="301" t="s">
        <v>93</v>
      </c>
      <c r="AT587" s="12">
        <v>11.3</v>
      </c>
      <c r="AU587" s="12">
        <v>56</v>
      </c>
      <c r="AV587" s="12" t="s">
        <v>3995</v>
      </c>
      <c r="AW587" s="30" t="s">
        <v>3996</v>
      </c>
      <c r="AX587" s="12"/>
      <c r="AY587" s="12"/>
      <c r="AZ587" s="12"/>
      <c r="BA587" s="12"/>
      <c r="BB587" s="12"/>
      <c r="BC587" s="12"/>
      <c r="BD587" s="209">
        <v>39.4</v>
      </c>
      <c r="BE587" s="210">
        <v>53.4</v>
      </c>
      <c r="BF587" s="210">
        <v>43.2</v>
      </c>
      <c r="BG587" s="210">
        <v>55</v>
      </c>
      <c r="BH587" s="210">
        <v>37.4</v>
      </c>
      <c r="BI587" s="210">
        <v>51.9</v>
      </c>
      <c r="BJ587" s="210">
        <v>33.4</v>
      </c>
      <c r="BK587" s="211">
        <v>53</v>
      </c>
      <c r="BL587" s="36" t="s">
        <v>264</v>
      </c>
      <c r="BM587" s="8" t="s">
        <v>940</v>
      </c>
      <c r="BN587" s="8" t="s">
        <v>2775</v>
      </c>
      <c r="BO587" s="8" t="s">
        <v>2772</v>
      </c>
      <c r="BP587" s="334" t="s">
        <v>3562</v>
      </c>
      <c r="BQ587" s="300" t="s">
        <v>2562</v>
      </c>
      <c r="BR587" s="300" t="s">
        <v>3027</v>
      </c>
      <c r="BS587" s="300" t="s">
        <v>2789</v>
      </c>
      <c r="BT587" s="349" t="s">
        <v>2959</v>
      </c>
      <c r="BU587" s="337"/>
      <c r="BV587" s="337"/>
      <c r="BW587" s="337"/>
      <c r="BX587" s="337"/>
      <c r="BY587" s="338"/>
      <c r="BZ587" s="338" t="s">
        <v>2499</v>
      </c>
      <c r="CA587" s="338" t="s">
        <v>2500</v>
      </c>
      <c r="CB587" s="348"/>
      <c r="CC587" s="339"/>
      <c r="CD587" s="339"/>
      <c r="CE587" s="339"/>
      <c r="CF587" s="339"/>
      <c r="CG587" s="339"/>
      <c r="CH587" s="347"/>
      <c r="CI587" s="340"/>
      <c r="CJ587" s="340"/>
      <c r="CK587" s="340"/>
      <c r="CL587" s="340"/>
      <c r="CM587" s="340"/>
      <c r="CN587" s="340"/>
      <c r="CO587" s="340"/>
      <c r="CP587" s="340"/>
      <c r="CQ587" s="52" t="s">
        <v>2036</v>
      </c>
      <c r="CR587" s="9" t="s">
        <v>1755</v>
      </c>
      <c r="CS587" s="9" t="s">
        <v>2028</v>
      </c>
      <c r="CT587" s="22" t="s">
        <v>121</v>
      </c>
      <c r="CU587" s="54" t="s">
        <v>925</v>
      </c>
      <c r="CV587" s="68" t="s">
        <v>205</v>
      </c>
      <c r="CW587" s="68" t="s">
        <v>124</v>
      </c>
      <c r="CX587" s="68" t="s">
        <v>206</v>
      </c>
      <c r="CY587" s="68" t="s">
        <v>931</v>
      </c>
      <c r="CZ587" s="68" t="s">
        <v>1018</v>
      </c>
      <c r="DA587" s="68"/>
      <c r="DB587" s="68" t="s">
        <v>961</v>
      </c>
      <c r="DC587" s="56" t="s">
        <v>147</v>
      </c>
      <c r="DD587" s="13" t="s">
        <v>117</v>
      </c>
      <c r="DE587" s="13"/>
      <c r="DF587" s="13" t="s">
        <v>2034</v>
      </c>
      <c r="DG587" s="13" t="s">
        <v>139</v>
      </c>
      <c r="DH587" s="47"/>
      <c r="DI587" s="60" t="s">
        <v>2035</v>
      </c>
      <c r="DJ587" s="64" t="s">
        <v>1801</v>
      </c>
      <c r="DK587" s="301" t="s">
        <v>2030</v>
      </c>
      <c r="DL587" s="301" t="s">
        <v>2031</v>
      </c>
      <c r="DM587" s="302"/>
      <c r="DN587" s="67" t="s">
        <v>94</v>
      </c>
      <c r="DO587" s="15" t="s">
        <v>95</v>
      </c>
      <c r="DP587" s="15" t="s">
        <v>109</v>
      </c>
      <c r="DQ587" s="15" t="s">
        <v>2032</v>
      </c>
      <c r="DR587" s="2"/>
    </row>
    <row r="588" spans="2:122">
      <c r="B588" s="299">
        <v>401611903</v>
      </c>
      <c r="C588" s="9" t="s">
        <v>1799</v>
      </c>
      <c r="D588" s="9" t="s">
        <v>1808</v>
      </c>
      <c r="E588" s="8">
        <v>2016</v>
      </c>
      <c r="F588" s="9" t="s">
        <v>3680</v>
      </c>
      <c r="G588" s="22" t="s">
        <v>1910</v>
      </c>
      <c r="H588" s="304">
        <v>26250</v>
      </c>
      <c r="I588" s="305">
        <v>24437</v>
      </c>
      <c r="J588" s="68" t="s">
        <v>2026</v>
      </c>
      <c r="K588" s="69" t="s">
        <v>2027</v>
      </c>
      <c r="L588" s="37" t="s">
        <v>127</v>
      </c>
      <c r="M588" s="138">
        <v>5</v>
      </c>
      <c r="N588" s="10">
        <v>5</v>
      </c>
      <c r="O588" s="207">
        <v>178.7</v>
      </c>
      <c r="P588" s="207">
        <v>69.3</v>
      </c>
      <c r="Q588" s="207">
        <v>58.1</v>
      </c>
      <c r="R588" s="207">
        <v>106.3</v>
      </c>
      <c r="S588" s="207"/>
      <c r="T588" s="207"/>
      <c r="U588" s="207">
        <v>5.0999999999999996</v>
      </c>
      <c r="V588" s="207"/>
      <c r="W588" s="207"/>
      <c r="X588" s="207">
        <v>33.5</v>
      </c>
      <c r="Y588" s="116"/>
      <c r="Z588" s="207">
        <v>117.7</v>
      </c>
      <c r="AA588" s="207">
        <v>24.6</v>
      </c>
      <c r="AB588" s="207"/>
      <c r="AC588" s="10">
        <v>3050</v>
      </c>
      <c r="AD588" s="10"/>
      <c r="AE588" s="10"/>
      <c r="AF588" s="27"/>
      <c r="AG588" s="39" t="s">
        <v>89</v>
      </c>
      <c r="AH588" s="205">
        <v>1.8</v>
      </c>
      <c r="AI588" s="11">
        <v>121</v>
      </c>
      <c r="AJ588" s="11">
        <v>5200</v>
      </c>
      <c r="AK588" s="11"/>
      <c r="AL588" s="11"/>
      <c r="AM588" s="11">
        <v>16</v>
      </c>
      <c r="AN588" s="11" t="s">
        <v>99</v>
      </c>
      <c r="AO588" s="11" t="s">
        <v>112</v>
      </c>
      <c r="AP588" s="14" t="s">
        <v>90</v>
      </c>
      <c r="AQ588" s="49" t="s">
        <v>115</v>
      </c>
      <c r="AR588" s="40" t="s">
        <v>116</v>
      </c>
      <c r="AS588" s="301" t="s">
        <v>93</v>
      </c>
      <c r="AT588" s="12">
        <v>11.3</v>
      </c>
      <c r="AU588" s="12">
        <v>52</v>
      </c>
      <c r="AV588" s="12" t="s">
        <v>3997</v>
      </c>
      <c r="AW588" s="30" t="s">
        <v>3998</v>
      </c>
      <c r="AX588" s="12"/>
      <c r="AY588" s="12"/>
      <c r="AZ588" s="12"/>
      <c r="BA588" s="12"/>
      <c r="BB588" s="12"/>
      <c r="BC588" s="12"/>
      <c r="BD588" s="209">
        <v>39.4</v>
      </c>
      <c r="BE588" s="210">
        <v>53.4</v>
      </c>
      <c r="BF588" s="210">
        <v>43.2</v>
      </c>
      <c r="BG588" s="210">
        <v>55</v>
      </c>
      <c r="BH588" s="210">
        <v>37.4</v>
      </c>
      <c r="BI588" s="210">
        <v>51.9</v>
      </c>
      <c r="BJ588" s="210">
        <v>33.4</v>
      </c>
      <c r="BK588" s="211">
        <v>53</v>
      </c>
      <c r="BL588" s="36" t="s">
        <v>264</v>
      </c>
      <c r="BM588" s="8" t="s">
        <v>940</v>
      </c>
      <c r="BN588" s="8" t="s">
        <v>2775</v>
      </c>
      <c r="BO588" s="8" t="s">
        <v>2772</v>
      </c>
      <c r="BP588" s="334" t="s">
        <v>3563</v>
      </c>
      <c r="BQ588" s="300" t="s">
        <v>2562</v>
      </c>
      <c r="BR588" s="300" t="s">
        <v>3027</v>
      </c>
      <c r="BS588" s="300" t="s">
        <v>2789</v>
      </c>
      <c r="BT588" s="349" t="s">
        <v>2959</v>
      </c>
      <c r="BU588" s="337"/>
      <c r="BV588" s="337"/>
      <c r="BW588" s="337"/>
      <c r="BX588" s="337"/>
      <c r="BY588" s="338"/>
      <c r="BZ588" s="338" t="s">
        <v>2499</v>
      </c>
      <c r="CA588" s="338" t="s">
        <v>2500</v>
      </c>
      <c r="CB588" s="348"/>
      <c r="CC588" s="339"/>
      <c r="CD588" s="339"/>
      <c r="CE588" s="339"/>
      <c r="CF588" s="339"/>
      <c r="CG588" s="339"/>
      <c r="CH588" s="347"/>
      <c r="CI588" s="340"/>
      <c r="CJ588" s="340"/>
      <c r="CK588" s="340"/>
      <c r="CL588" s="340"/>
      <c r="CM588" s="340"/>
      <c r="CN588" s="340"/>
      <c r="CO588" s="340"/>
      <c r="CP588" s="340"/>
      <c r="CQ588" s="52" t="s">
        <v>1913</v>
      </c>
      <c r="CR588" s="9" t="s">
        <v>1755</v>
      </c>
      <c r="CS588" s="9" t="s">
        <v>2028</v>
      </c>
      <c r="CT588" s="22" t="s">
        <v>121</v>
      </c>
      <c r="CU588" s="54" t="s">
        <v>925</v>
      </c>
      <c r="CV588" s="68" t="s">
        <v>205</v>
      </c>
      <c r="CW588" s="68" t="s">
        <v>124</v>
      </c>
      <c r="CX588" s="68" t="s">
        <v>207</v>
      </c>
      <c r="CY588" s="68" t="s">
        <v>931</v>
      </c>
      <c r="CZ588" s="68" t="s">
        <v>1018</v>
      </c>
      <c r="DA588" s="68"/>
      <c r="DB588" s="68" t="s">
        <v>985</v>
      </c>
      <c r="DC588" s="56" t="s">
        <v>926</v>
      </c>
      <c r="DD588" s="13" t="s">
        <v>117</v>
      </c>
      <c r="DE588" s="13"/>
      <c r="DF588" s="13" t="s">
        <v>1806</v>
      </c>
      <c r="DG588" s="13" t="s">
        <v>139</v>
      </c>
      <c r="DH588" s="47"/>
      <c r="DI588" s="60" t="s">
        <v>2035</v>
      </c>
      <c r="DJ588" s="64" t="s">
        <v>2037</v>
      </c>
      <c r="DK588" s="301" t="s">
        <v>2030</v>
      </c>
      <c r="DL588" s="301" t="s">
        <v>2031</v>
      </c>
      <c r="DM588" s="302"/>
      <c r="DN588" s="67" t="s">
        <v>94</v>
      </c>
      <c r="DO588" s="15" t="s">
        <v>95</v>
      </c>
      <c r="DP588" s="15" t="s">
        <v>109</v>
      </c>
      <c r="DQ588" s="15" t="s">
        <v>2032</v>
      </c>
      <c r="DR588" s="2"/>
    </row>
    <row r="589" spans="2:122">
      <c r="B589" s="299">
        <v>401611904</v>
      </c>
      <c r="C589" s="9" t="s">
        <v>1799</v>
      </c>
      <c r="D589" s="9" t="s">
        <v>1808</v>
      </c>
      <c r="E589" s="8">
        <v>2016</v>
      </c>
      <c r="F589" s="9" t="s">
        <v>3696</v>
      </c>
      <c r="G589" s="22" t="s">
        <v>2038</v>
      </c>
      <c r="H589" s="304">
        <v>28100</v>
      </c>
      <c r="I589" s="305">
        <v>26158</v>
      </c>
      <c r="J589" s="68" t="s">
        <v>2026</v>
      </c>
      <c r="K589" s="69" t="s">
        <v>2039</v>
      </c>
      <c r="L589" s="37" t="s">
        <v>127</v>
      </c>
      <c r="M589" s="138">
        <v>5</v>
      </c>
      <c r="N589" s="10">
        <v>5</v>
      </c>
      <c r="O589" s="207">
        <v>178.7</v>
      </c>
      <c r="P589" s="207">
        <v>69.3</v>
      </c>
      <c r="Q589" s="207">
        <v>58.1</v>
      </c>
      <c r="R589" s="207">
        <v>106.3</v>
      </c>
      <c r="S589" s="207"/>
      <c r="T589" s="207"/>
      <c r="U589" s="207">
        <v>5.0999999999999996</v>
      </c>
      <c r="V589" s="207"/>
      <c r="W589" s="207"/>
      <c r="X589" s="207">
        <v>35.4</v>
      </c>
      <c r="Y589" s="116"/>
      <c r="Z589" s="207">
        <v>117.7</v>
      </c>
      <c r="AA589" s="207">
        <v>24.6</v>
      </c>
      <c r="AB589" s="207"/>
      <c r="AC589" s="10">
        <v>3080</v>
      </c>
      <c r="AD589" s="10"/>
      <c r="AE589" s="10"/>
      <c r="AF589" s="27"/>
      <c r="AG589" s="39" t="s">
        <v>89</v>
      </c>
      <c r="AH589" s="205">
        <v>1.8</v>
      </c>
      <c r="AI589" s="11">
        <v>121</v>
      </c>
      <c r="AJ589" s="11">
        <v>5200</v>
      </c>
      <c r="AK589" s="11"/>
      <c r="AL589" s="11"/>
      <c r="AM589" s="11">
        <v>16</v>
      </c>
      <c r="AN589" s="11" t="s">
        <v>99</v>
      </c>
      <c r="AO589" s="11" t="s">
        <v>112</v>
      </c>
      <c r="AP589" s="14" t="s">
        <v>90</v>
      </c>
      <c r="AQ589" s="49" t="s">
        <v>115</v>
      </c>
      <c r="AR589" s="40" t="s">
        <v>116</v>
      </c>
      <c r="AS589" s="301" t="s">
        <v>93</v>
      </c>
      <c r="AT589" s="12">
        <v>11.3</v>
      </c>
      <c r="AU589" s="12">
        <v>52</v>
      </c>
      <c r="AV589" s="12" t="s">
        <v>3997</v>
      </c>
      <c r="AW589" s="30" t="s">
        <v>3998</v>
      </c>
      <c r="AX589" s="12"/>
      <c r="AY589" s="12"/>
      <c r="AZ589" s="12"/>
      <c r="BA589" s="12"/>
      <c r="BB589" s="12"/>
      <c r="BC589" s="12"/>
      <c r="BD589" s="209">
        <v>39.4</v>
      </c>
      <c r="BE589" s="210">
        <v>53.4</v>
      </c>
      <c r="BF589" s="210">
        <v>43.2</v>
      </c>
      <c r="BG589" s="210">
        <v>55</v>
      </c>
      <c r="BH589" s="210">
        <v>37.4</v>
      </c>
      <c r="BI589" s="210">
        <v>51.9</v>
      </c>
      <c r="BJ589" s="210">
        <v>33.4</v>
      </c>
      <c r="BK589" s="211">
        <v>53</v>
      </c>
      <c r="BL589" s="36" t="s">
        <v>264</v>
      </c>
      <c r="BM589" s="8" t="s">
        <v>940</v>
      </c>
      <c r="BN589" s="8" t="s">
        <v>2775</v>
      </c>
      <c r="BO589" s="8" t="s">
        <v>2772</v>
      </c>
      <c r="BP589" s="334" t="s">
        <v>3564</v>
      </c>
      <c r="BQ589" s="300" t="s">
        <v>2562</v>
      </c>
      <c r="BR589" s="300" t="s">
        <v>3027</v>
      </c>
      <c r="BS589" s="300" t="s">
        <v>2789</v>
      </c>
      <c r="BT589" s="349" t="s">
        <v>2959</v>
      </c>
      <c r="BU589" s="337"/>
      <c r="BV589" s="337"/>
      <c r="BW589" s="337"/>
      <c r="BX589" s="337"/>
      <c r="BY589" s="338"/>
      <c r="BZ589" s="338" t="s">
        <v>2499</v>
      </c>
      <c r="CA589" s="338" t="s">
        <v>2500</v>
      </c>
      <c r="CB589" s="348"/>
      <c r="CC589" s="339"/>
      <c r="CD589" s="339"/>
      <c r="CE589" s="339"/>
      <c r="CF589" s="339"/>
      <c r="CG589" s="339"/>
      <c r="CH589" s="347"/>
      <c r="CI589" s="340"/>
      <c r="CJ589" s="340"/>
      <c r="CK589" s="340"/>
      <c r="CL589" s="340"/>
      <c r="CM589" s="340"/>
      <c r="CN589" s="340"/>
      <c r="CO589" s="340"/>
      <c r="CP589" s="340"/>
      <c r="CQ589" s="52" t="s">
        <v>2042</v>
      </c>
      <c r="CR589" s="9" t="s">
        <v>1755</v>
      </c>
      <c r="CS589" s="9" t="s">
        <v>2028</v>
      </c>
      <c r="CT589" s="22" t="s">
        <v>121</v>
      </c>
      <c r="CU589" s="54" t="s">
        <v>547</v>
      </c>
      <c r="CV589" s="68" t="s">
        <v>205</v>
      </c>
      <c r="CW589" s="68" t="s">
        <v>124</v>
      </c>
      <c r="CX589" s="68" t="s">
        <v>207</v>
      </c>
      <c r="CY589" s="68" t="s">
        <v>1737</v>
      </c>
      <c r="CZ589" s="68" t="s">
        <v>1018</v>
      </c>
      <c r="DA589" s="68"/>
      <c r="DB589" s="68" t="s">
        <v>985</v>
      </c>
      <c r="DC589" s="56" t="s">
        <v>909</v>
      </c>
      <c r="DD589" s="13" t="s">
        <v>117</v>
      </c>
      <c r="DE589" s="13"/>
      <c r="DF589" s="13" t="s">
        <v>1805</v>
      </c>
      <c r="DG589" s="13" t="s">
        <v>139</v>
      </c>
      <c r="DH589" s="47"/>
      <c r="DI589" s="60" t="s">
        <v>2040</v>
      </c>
      <c r="DJ589" s="64" t="s">
        <v>1801</v>
      </c>
      <c r="DK589" s="301" t="s">
        <v>2041</v>
      </c>
      <c r="DL589" s="301" t="s">
        <v>2031</v>
      </c>
      <c r="DM589" s="302"/>
      <c r="DN589" s="67" t="s">
        <v>94</v>
      </c>
      <c r="DO589" s="15" t="s">
        <v>95</v>
      </c>
      <c r="DP589" s="15" t="s">
        <v>109</v>
      </c>
      <c r="DQ589" s="15" t="s">
        <v>2032</v>
      </c>
      <c r="DR589" s="2"/>
    </row>
    <row r="590" spans="2:122">
      <c r="B590" s="299">
        <v>401611905</v>
      </c>
      <c r="C590" s="9" t="s">
        <v>1799</v>
      </c>
      <c r="D590" s="9" t="s">
        <v>1808</v>
      </c>
      <c r="E590" s="8">
        <v>2016</v>
      </c>
      <c r="F590" s="9" t="s">
        <v>3681</v>
      </c>
      <c r="G590" s="22" t="s">
        <v>1914</v>
      </c>
      <c r="H590" s="304">
        <v>28650</v>
      </c>
      <c r="I590" s="305">
        <v>26671</v>
      </c>
      <c r="J590" s="68" t="s">
        <v>2026</v>
      </c>
      <c r="K590" s="69" t="s">
        <v>2039</v>
      </c>
      <c r="L590" s="37" t="s">
        <v>127</v>
      </c>
      <c r="M590" s="138">
        <v>5</v>
      </c>
      <c r="N590" s="10">
        <v>5</v>
      </c>
      <c r="O590" s="207">
        <v>178.7</v>
      </c>
      <c r="P590" s="207">
        <v>69.3</v>
      </c>
      <c r="Q590" s="207">
        <v>58.1</v>
      </c>
      <c r="R590" s="207">
        <v>106.3</v>
      </c>
      <c r="S590" s="207"/>
      <c r="T590" s="207"/>
      <c r="U590" s="207">
        <v>5.0999999999999996</v>
      </c>
      <c r="V590" s="207"/>
      <c r="W590" s="207"/>
      <c r="X590" s="207">
        <v>33.5</v>
      </c>
      <c r="Y590" s="116"/>
      <c r="Z590" s="207">
        <v>120.5</v>
      </c>
      <c r="AA590" s="207">
        <v>27.4</v>
      </c>
      <c r="AB590" s="207"/>
      <c r="AC590" s="10">
        <v>3050</v>
      </c>
      <c r="AD590" s="10"/>
      <c r="AE590" s="10"/>
      <c r="AF590" s="27"/>
      <c r="AG590" s="39" t="s">
        <v>89</v>
      </c>
      <c r="AH590" s="205">
        <v>1.8</v>
      </c>
      <c r="AI590" s="11">
        <v>121</v>
      </c>
      <c r="AJ590" s="11">
        <v>5200</v>
      </c>
      <c r="AK590" s="11"/>
      <c r="AL590" s="11"/>
      <c r="AM590" s="11">
        <v>16</v>
      </c>
      <c r="AN590" s="11" t="s">
        <v>99</v>
      </c>
      <c r="AO590" s="11" t="s">
        <v>112</v>
      </c>
      <c r="AP590" s="14" t="s">
        <v>90</v>
      </c>
      <c r="AQ590" s="49" t="s">
        <v>115</v>
      </c>
      <c r="AR590" s="40" t="s">
        <v>116</v>
      </c>
      <c r="AS590" s="301" t="s">
        <v>93</v>
      </c>
      <c r="AT590" s="12">
        <v>11.3</v>
      </c>
      <c r="AU590" s="12">
        <v>52</v>
      </c>
      <c r="AV590" s="12" t="s">
        <v>3997</v>
      </c>
      <c r="AW590" s="30" t="s">
        <v>3998</v>
      </c>
      <c r="AX590" s="12"/>
      <c r="AY590" s="12"/>
      <c r="AZ590" s="12"/>
      <c r="BA590" s="12"/>
      <c r="BB590" s="12"/>
      <c r="BC590" s="12"/>
      <c r="BD590" s="209">
        <v>39.4</v>
      </c>
      <c r="BE590" s="210">
        <v>53.4</v>
      </c>
      <c r="BF590" s="210">
        <v>43.2</v>
      </c>
      <c r="BG590" s="210">
        <v>55</v>
      </c>
      <c r="BH590" s="210">
        <v>37.4</v>
      </c>
      <c r="BI590" s="210">
        <v>51.9</v>
      </c>
      <c r="BJ590" s="210">
        <v>33.4</v>
      </c>
      <c r="BK590" s="211">
        <v>53</v>
      </c>
      <c r="BL590" s="36" t="s">
        <v>264</v>
      </c>
      <c r="BM590" s="8" t="s">
        <v>940</v>
      </c>
      <c r="BN590" s="8" t="s">
        <v>2775</v>
      </c>
      <c r="BO590" s="8" t="s">
        <v>2772</v>
      </c>
      <c r="BP590" s="334" t="s">
        <v>3565</v>
      </c>
      <c r="BQ590" s="300" t="s">
        <v>2562</v>
      </c>
      <c r="BR590" s="300" t="s">
        <v>3027</v>
      </c>
      <c r="BS590" s="300" t="s">
        <v>2789</v>
      </c>
      <c r="BT590" s="349" t="s">
        <v>2959</v>
      </c>
      <c r="BU590" s="337"/>
      <c r="BV590" s="337"/>
      <c r="BW590" s="337"/>
      <c r="BX590" s="337"/>
      <c r="BY590" s="338"/>
      <c r="BZ590" s="338" t="s">
        <v>2499</v>
      </c>
      <c r="CA590" s="338" t="s">
        <v>2500</v>
      </c>
      <c r="CB590" s="348"/>
      <c r="CC590" s="339"/>
      <c r="CD590" s="339"/>
      <c r="CE590" s="339"/>
      <c r="CF590" s="339"/>
      <c r="CG590" s="339"/>
      <c r="CH590" s="347"/>
      <c r="CI590" s="340"/>
      <c r="CJ590" s="340"/>
      <c r="CK590" s="340"/>
      <c r="CL590" s="340"/>
      <c r="CM590" s="340"/>
      <c r="CN590" s="340"/>
      <c r="CO590" s="340"/>
      <c r="CP590" s="340"/>
      <c r="CQ590" s="52" t="s">
        <v>1917</v>
      </c>
      <c r="CR590" s="9" t="s">
        <v>1755</v>
      </c>
      <c r="CS590" s="9" t="s">
        <v>2028</v>
      </c>
      <c r="CT590" s="22" t="s">
        <v>121</v>
      </c>
      <c r="CU590" s="54" t="s">
        <v>2019</v>
      </c>
      <c r="CV590" s="68" t="s">
        <v>205</v>
      </c>
      <c r="CW590" s="68" t="s">
        <v>124</v>
      </c>
      <c r="CX590" s="68" t="s">
        <v>207</v>
      </c>
      <c r="CY590" s="68" t="s">
        <v>931</v>
      </c>
      <c r="CZ590" s="68" t="s">
        <v>1018</v>
      </c>
      <c r="DA590" s="68"/>
      <c r="DB590" s="68" t="s">
        <v>985</v>
      </c>
      <c r="DC590" s="56" t="s">
        <v>909</v>
      </c>
      <c r="DD590" s="13" t="s">
        <v>117</v>
      </c>
      <c r="DE590" s="13"/>
      <c r="DF590" s="13" t="s">
        <v>2034</v>
      </c>
      <c r="DG590" s="13" t="s">
        <v>139</v>
      </c>
      <c r="DH590" s="47"/>
      <c r="DI590" s="60" t="s">
        <v>2043</v>
      </c>
      <c r="DJ590" s="64" t="s">
        <v>2044</v>
      </c>
      <c r="DK590" s="301" t="s">
        <v>2030</v>
      </c>
      <c r="DL590" s="301" t="s">
        <v>2031</v>
      </c>
      <c r="DM590" s="302"/>
      <c r="DN590" s="67" t="s">
        <v>94</v>
      </c>
      <c r="DO590" s="15" t="s">
        <v>95</v>
      </c>
      <c r="DP590" s="15" t="s">
        <v>109</v>
      </c>
      <c r="DQ590" s="15" t="s">
        <v>2032</v>
      </c>
      <c r="DR590" s="2"/>
    </row>
    <row r="591" spans="2:122">
      <c r="B591" s="299">
        <v>401611906</v>
      </c>
      <c r="C591" s="9" t="s">
        <v>1799</v>
      </c>
      <c r="D591" s="9" t="s">
        <v>1808</v>
      </c>
      <c r="E591" s="8">
        <v>2016</v>
      </c>
      <c r="F591" s="9" t="s">
        <v>3695</v>
      </c>
      <c r="G591" s="22" t="s">
        <v>2045</v>
      </c>
      <c r="H591" s="304">
        <v>30000</v>
      </c>
      <c r="I591" s="305">
        <v>27927</v>
      </c>
      <c r="J591" s="68" t="s">
        <v>2026</v>
      </c>
      <c r="K591" s="69" t="s">
        <v>2039</v>
      </c>
      <c r="L591" s="37" t="s">
        <v>127</v>
      </c>
      <c r="M591" s="138">
        <v>5</v>
      </c>
      <c r="N591" s="10">
        <v>5</v>
      </c>
      <c r="O591" s="207">
        <v>178.7</v>
      </c>
      <c r="P591" s="207">
        <v>69.3</v>
      </c>
      <c r="Q591" s="207">
        <v>58.1</v>
      </c>
      <c r="R591" s="207">
        <v>106.3</v>
      </c>
      <c r="S591" s="207"/>
      <c r="T591" s="207"/>
      <c r="U591" s="207">
        <v>5.0999999999999996</v>
      </c>
      <c r="V591" s="207"/>
      <c r="W591" s="207"/>
      <c r="X591" s="207">
        <v>35.4</v>
      </c>
      <c r="Y591" s="116"/>
      <c r="Z591" s="207">
        <v>120.5</v>
      </c>
      <c r="AA591" s="207">
        <v>27.4</v>
      </c>
      <c r="AB591" s="207"/>
      <c r="AC591" s="10">
        <v>3080</v>
      </c>
      <c r="AD591" s="10"/>
      <c r="AE591" s="10"/>
      <c r="AF591" s="27"/>
      <c r="AG591" s="39" t="s">
        <v>89</v>
      </c>
      <c r="AH591" s="205">
        <v>1.8</v>
      </c>
      <c r="AI591" s="11">
        <v>121</v>
      </c>
      <c r="AJ591" s="11">
        <v>5200</v>
      </c>
      <c r="AK591" s="11"/>
      <c r="AL591" s="11"/>
      <c r="AM591" s="11">
        <v>16</v>
      </c>
      <c r="AN591" s="11" t="s">
        <v>99</v>
      </c>
      <c r="AO591" s="11" t="s">
        <v>112</v>
      </c>
      <c r="AP591" s="14" t="s">
        <v>90</v>
      </c>
      <c r="AQ591" s="49" t="s">
        <v>115</v>
      </c>
      <c r="AR591" s="40" t="s">
        <v>116</v>
      </c>
      <c r="AS591" s="301" t="s">
        <v>93</v>
      </c>
      <c r="AT591" s="12">
        <v>11.3</v>
      </c>
      <c r="AU591" s="12">
        <v>52</v>
      </c>
      <c r="AV591" s="12" t="s">
        <v>3997</v>
      </c>
      <c r="AW591" s="30" t="s">
        <v>3998</v>
      </c>
      <c r="AX591" s="12"/>
      <c r="AY591" s="12"/>
      <c r="AZ591" s="12"/>
      <c r="BA591" s="12"/>
      <c r="BB591" s="12"/>
      <c r="BC591" s="12"/>
      <c r="BD591" s="209">
        <v>39.4</v>
      </c>
      <c r="BE591" s="210">
        <v>53.4</v>
      </c>
      <c r="BF591" s="210">
        <v>43.2</v>
      </c>
      <c r="BG591" s="210">
        <v>55</v>
      </c>
      <c r="BH591" s="210">
        <v>37.4</v>
      </c>
      <c r="BI591" s="210">
        <v>51.9</v>
      </c>
      <c r="BJ591" s="210">
        <v>33.4</v>
      </c>
      <c r="BK591" s="211">
        <v>53</v>
      </c>
      <c r="BL591" s="36" t="s">
        <v>264</v>
      </c>
      <c r="BM591" s="8" t="s">
        <v>940</v>
      </c>
      <c r="BN591" s="8" t="s">
        <v>2775</v>
      </c>
      <c r="BO591" s="8" t="s">
        <v>2772</v>
      </c>
      <c r="BP591" s="334" t="s">
        <v>3566</v>
      </c>
      <c r="BQ591" s="300" t="s">
        <v>2562</v>
      </c>
      <c r="BR591" s="300" t="s">
        <v>3027</v>
      </c>
      <c r="BS591" s="300" t="s">
        <v>2789</v>
      </c>
      <c r="BT591" s="349" t="s">
        <v>2959</v>
      </c>
      <c r="BU591" s="337"/>
      <c r="BV591" s="337"/>
      <c r="BW591" s="337"/>
      <c r="BX591" s="337"/>
      <c r="BY591" s="338"/>
      <c r="BZ591" s="338" t="s">
        <v>2499</v>
      </c>
      <c r="CA591" s="338" t="s">
        <v>2500</v>
      </c>
      <c r="CB591" s="348"/>
      <c r="CC591" s="339"/>
      <c r="CD591" s="339"/>
      <c r="CE591" s="339"/>
      <c r="CF591" s="339"/>
      <c r="CG591" s="339"/>
      <c r="CH591" s="347"/>
      <c r="CI591" s="340"/>
      <c r="CJ591" s="340"/>
      <c r="CK591" s="340"/>
      <c r="CL591" s="340"/>
      <c r="CM591" s="340"/>
      <c r="CN591" s="340"/>
      <c r="CO591" s="340"/>
      <c r="CP591" s="340"/>
      <c r="CQ591" s="52" t="s">
        <v>2048</v>
      </c>
      <c r="CR591" s="9" t="s">
        <v>1755</v>
      </c>
      <c r="CS591" s="9" t="s">
        <v>2028</v>
      </c>
      <c r="CT591" s="22" t="s">
        <v>121</v>
      </c>
      <c r="CU591" s="54" t="s">
        <v>2019</v>
      </c>
      <c r="CV591" s="68" t="s">
        <v>205</v>
      </c>
      <c r="CW591" s="68" t="s">
        <v>124</v>
      </c>
      <c r="CX591" s="68" t="s">
        <v>207</v>
      </c>
      <c r="CY591" s="68" t="s">
        <v>1737</v>
      </c>
      <c r="CZ591" s="68" t="s">
        <v>1018</v>
      </c>
      <c r="DA591" s="68"/>
      <c r="DB591" s="68" t="s">
        <v>985</v>
      </c>
      <c r="DC591" s="56" t="s">
        <v>909</v>
      </c>
      <c r="DD591" s="13" t="s">
        <v>117</v>
      </c>
      <c r="DE591" s="13"/>
      <c r="DF591" s="13" t="s">
        <v>1742</v>
      </c>
      <c r="DG591" s="13" t="s">
        <v>139</v>
      </c>
      <c r="DH591" s="47"/>
      <c r="DI591" s="60" t="s">
        <v>2046</v>
      </c>
      <c r="DJ591" s="64" t="s">
        <v>2047</v>
      </c>
      <c r="DK591" s="301" t="s">
        <v>2041</v>
      </c>
      <c r="DL591" s="301" t="s">
        <v>2031</v>
      </c>
      <c r="DM591" s="302"/>
      <c r="DN591" s="67" t="s">
        <v>94</v>
      </c>
      <c r="DO591" s="15" t="s">
        <v>95</v>
      </c>
      <c r="DP591" s="15" t="s">
        <v>109</v>
      </c>
      <c r="DQ591" s="15" t="s">
        <v>2032</v>
      </c>
      <c r="DR591" s="2"/>
    </row>
    <row r="592" spans="2:122">
      <c r="B592" s="366">
        <v>200706776</v>
      </c>
      <c r="C592" s="16" t="s">
        <v>1799</v>
      </c>
      <c r="D592" s="16" t="s">
        <v>1808</v>
      </c>
      <c r="E592" s="367">
        <v>2015</v>
      </c>
      <c r="F592" s="16" t="s">
        <v>3683</v>
      </c>
      <c r="G592" s="368" t="s">
        <v>1947</v>
      </c>
      <c r="H592" s="306">
        <v>23215</v>
      </c>
      <c r="I592" s="307">
        <v>22054</v>
      </c>
      <c r="J592" s="350" t="s">
        <v>1997</v>
      </c>
      <c r="K592" s="369" t="s">
        <v>1932</v>
      </c>
      <c r="L592" s="38" t="s">
        <v>127</v>
      </c>
      <c r="M592" s="370">
        <v>5</v>
      </c>
      <c r="N592" s="371">
        <v>5</v>
      </c>
      <c r="O592" s="208">
        <v>176.4</v>
      </c>
      <c r="P592" s="208">
        <v>68.7</v>
      </c>
      <c r="Q592" s="208">
        <v>58.7</v>
      </c>
      <c r="R592" s="208">
        <v>106.3</v>
      </c>
      <c r="S592" s="208"/>
      <c r="T592" s="208"/>
      <c r="U592" s="208">
        <v>5.3</v>
      </c>
      <c r="V592" s="208"/>
      <c r="W592" s="208"/>
      <c r="X592" s="208">
        <v>34.200000000000003</v>
      </c>
      <c r="Y592" s="120"/>
      <c r="Z592" s="208">
        <v>115.3</v>
      </c>
      <c r="AA592" s="208">
        <v>21.6</v>
      </c>
      <c r="AB592" s="208">
        <v>39.6</v>
      </c>
      <c r="AC592" s="371">
        <v>3042</v>
      </c>
      <c r="AD592" s="371"/>
      <c r="AE592" s="371"/>
      <c r="AF592" s="28"/>
      <c r="AG592" s="372" t="s">
        <v>89</v>
      </c>
      <c r="AH592" s="206">
        <v>1.8</v>
      </c>
      <c r="AI592" s="373">
        <v>134</v>
      </c>
      <c r="AJ592" s="373">
        <v>5200</v>
      </c>
      <c r="AK592" s="373"/>
      <c r="AL592" s="373"/>
      <c r="AM592" s="373">
        <v>16</v>
      </c>
      <c r="AN592" s="373" t="s">
        <v>99</v>
      </c>
      <c r="AO592" s="373" t="s">
        <v>112</v>
      </c>
      <c r="AP592" s="374" t="s">
        <v>90</v>
      </c>
      <c r="AQ592" s="50" t="s">
        <v>115</v>
      </c>
      <c r="AR592" s="375" t="s">
        <v>116</v>
      </c>
      <c r="AS592" s="376" t="s">
        <v>93</v>
      </c>
      <c r="AT592" s="377">
        <v>11.9</v>
      </c>
      <c r="AU592" s="377">
        <v>50</v>
      </c>
      <c r="AV592" s="377" t="s">
        <v>4003</v>
      </c>
      <c r="AW592" s="378" t="s">
        <v>4004</v>
      </c>
      <c r="AX592" s="377"/>
      <c r="AY592" s="377"/>
      <c r="AZ592" s="377"/>
      <c r="BA592" s="377"/>
      <c r="BB592" s="377"/>
      <c r="BC592" s="377"/>
      <c r="BD592" s="379">
        <v>38.6</v>
      </c>
      <c r="BE592" s="380">
        <v>52.7</v>
      </c>
      <c r="BF592" s="380">
        <v>42.5</v>
      </c>
      <c r="BG592" s="380">
        <v>54.9</v>
      </c>
      <c r="BH592" s="380">
        <v>37.6</v>
      </c>
      <c r="BI592" s="380">
        <v>51.2</v>
      </c>
      <c r="BJ592" s="380">
        <v>36</v>
      </c>
      <c r="BK592" s="381">
        <v>53.1</v>
      </c>
      <c r="BL592" s="44" t="s">
        <v>264</v>
      </c>
      <c r="BM592" s="367" t="s">
        <v>940</v>
      </c>
      <c r="BN592" s="367" t="s">
        <v>2776</v>
      </c>
      <c r="BO592" s="367" t="s">
        <v>2772</v>
      </c>
      <c r="BP592" s="382" t="s">
        <v>3555</v>
      </c>
      <c r="BQ592" s="383" t="s">
        <v>2561</v>
      </c>
      <c r="BR592" s="383" t="s">
        <v>3021</v>
      </c>
      <c r="BS592" s="383" t="s">
        <v>2791</v>
      </c>
      <c r="BT592" s="384" t="s">
        <v>2955</v>
      </c>
      <c r="BU592" s="385"/>
      <c r="BV592" s="385"/>
      <c r="BW592" s="385"/>
      <c r="BX592" s="385"/>
      <c r="BY592" s="386"/>
      <c r="BZ592" s="386" t="s">
        <v>2497</v>
      </c>
      <c r="CA592" s="386" t="s">
        <v>2498</v>
      </c>
      <c r="CB592" s="387"/>
      <c r="CC592" s="388"/>
      <c r="CD592" s="388"/>
      <c r="CE592" s="388"/>
      <c r="CF592" s="388"/>
      <c r="CG592" s="388"/>
      <c r="CH592" s="389"/>
      <c r="CI592" s="390"/>
      <c r="CJ592" s="390"/>
      <c r="CK592" s="390"/>
      <c r="CL592" s="390"/>
      <c r="CM592" s="390"/>
      <c r="CN592" s="390"/>
      <c r="CO592" s="390"/>
      <c r="CP592" s="390"/>
      <c r="CQ592" s="53" t="s">
        <v>1904</v>
      </c>
      <c r="CR592" s="16" t="s">
        <v>1755</v>
      </c>
      <c r="CS592" s="16" t="s">
        <v>1998</v>
      </c>
      <c r="CT592" s="368" t="s">
        <v>933</v>
      </c>
      <c r="CU592" s="351" t="s">
        <v>925</v>
      </c>
      <c r="CV592" s="350" t="s">
        <v>148</v>
      </c>
      <c r="CW592" s="350" t="s">
        <v>195</v>
      </c>
      <c r="CX592" s="350" t="s">
        <v>206</v>
      </c>
      <c r="CY592" s="350" t="s">
        <v>1999</v>
      </c>
      <c r="CZ592" s="350" t="s">
        <v>2000</v>
      </c>
      <c r="DA592" s="350"/>
      <c r="DB592" s="350" t="s">
        <v>943</v>
      </c>
      <c r="DC592" s="57" t="s">
        <v>917</v>
      </c>
      <c r="DD592" s="17" t="s">
        <v>117</v>
      </c>
      <c r="DE592" s="17"/>
      <c r="DF592" s="17" t="s">
        <v>2001</v>
      </c>
      <c r="DG592" s="17" t="s">
        <v>139</v>
      </c>
      <c r="DH592" s="391" t="s">
        <v>141</v>
      </c>
      <c r="DI592" s="61" t="s">
        <v>2002</v>
      </c>
      <c r="DJ592" s="65" t="s">
        <v>2003</v>
      </c>
      <c r="DK592" s="376" t="s">
        <v>2004</v>
      </c>
      <c r="DL592" s="376" t="s">
        <v>2005</v>
      </c>
      <c r="DM592" s="392" t="s">
        <v>2006</v>
      </c>
      <c r="DN592" s="393" t="s">
        <v>94</v>
      </c>
      <c r="DO592" s="394" t="s">
        <v>95</v>
      </c>
      <c r="DP592" s="394" t="s">
        <v>109</v>
      </c>
      <c r="DQ592" s="394" t="s">
        <v>1872</v>
      </c>
      <c r="DR592" s="2"/>
    </row>
    <row r="593" spans="2:122">
      <c r="B593" s="299">
        <v>200706775</v>
      </c>
      <c r="C593" s="9" t="s">
        <v>1799</v>
      </c>
      <c r="D593" s="9" t="s">
        <v>1808</v>
      </c>
      <c r="E593" s="8">
        <v>2015</v>
      </c>
      <c r="F593" s="9" t="s">
        <v>3679</v>
      </c>
      <c r="G593" s="22" t="s">
        <v>1905</v>
      </c>
      <c r="H593" s="304">
        <v>24200</v>
      </c>
      <c r="I593" s="305">
        <v>22748</v>
      </c>
      <c r="J593" s="68" t="s">
        <v>1997</v>
      </c>
      <c r="K593" s="69" t="s">
        <v>1932</v>
      </c>
      <c r="L593" s="37" t="s">
        <v>127</v>
      </c>
      <c r="M593" s="138">
        <v>5</v>
      </c>
      <c r="N593" s="10">
        <v>5</v>
      </c>
      <c r="O593" s="207">
        <v>176.4</v>
      </c>
      <c r="P593" s="207">
        <v>68.7</v>
      </c>
      <c r="Q593" s="207">
        <v>58.7</v>
      </c>
      <c r="R593" s="207">
        <v>106.3</v>
      </c>
      <c r="S593" s="207"/>
      <c r="T593" s="207"/>
      <c r="U593" s="207">
        <v>5.3</v>
      </c>
      <c r="V593" s="207"/>
      <c r="W593" s="207"/>
      <c r="X593" s="207">
        <v>34.200000000000003</v>
      </c>
      <c r="Y593" s="116"/>
      <c r="Z593" s="207">
        <v>115.3</v>
      </c>
      <c r="AA593" s="207">
        <v>21.6</v>
      </c>
      <c r="AB593" s="207">
        <v>39.6</v>
      </c>
      <c r="AC593" s="10">
        <v>3042</v>
      </c>
      <c r="AD593" s="10"/>
      <c r="AE593" s="10"/>
      <c r="AF593" s="27"/>
      <c r="AG593" s="39" t="s">
        <v>89</v>
      </c>
      <c r="AH593" s="205">
        <v>1.8</v>
      </c>
      <c r="AI593" s="11">
        <v>134</v>
      </c>
      <c r="AJ593" s="11">
        <v>5200</v>
      </c>
      <c r="AK593" s="11"/>
      <c r="AL593" s="11"/>
      <c r="AM593" s="11">
        <v>16</v>
      </c>
      <c r="AN593" s="11" t="s">
        <v>99</v>
      </c>
      <c r="AO593" s="11" t="s">
        <v>112</v>
      </c>
      <c r="AP593" s="14" t="s">
        <v>90</v>
      </c>
      <c r="AQ593" s="49" t="s">
        <v>115</v>
      </c>
      <c r="AR593" s="40" t="s">
        <v>116</v>
      </c>
      <c r="AS593" s="301" t="s">
        <v>93</v>
      </c>
      <c r="AT593" s="12">
        <v>11.9</v>
      </c>
      <c r="AU593" s="12">
        <v>50</v>
      </c>
      <c r="AV593" s="12" t="s">
        <v>4003</v>
      </c>
      <c r="AW593" s="30" t="s">
        <v>4004</v>
      </c>
      <c r="AX593" s="12"/>
      <c r="AY593" s="12"/>
      <c r="AZ593" s="12"/>
      <c r="BA593" s="12"/>
      <c r="BB593" s="12"/>
      <c r="BC593" s="12"/>
      <c r="BD593" s="209">
        <v>38.6</v>
      </c>
      <c r="BE593" s="210">
        <v>52.7</v>
      </c>
      <c r="BF593" s="210">
        <v>42.5</v>
      </c>
      <c r="BG593" s="210">
        <v>54.9</v>
      </c>
      <c r="BH593" s="210">
        <v>37.6</v>
      </c>
      <c r="BI593" s="210">
        <v>51.2</v>
      </c>
      <c r="BJ593" s="210">
        <v>36</v>
      </c>
      <c r="BK593" s="211">
        <v>53.1</v>
      </c>
      <c r="BL593" s="36" t="s">
        <v>264</v>
      </c>
      <c r="BM593" s="8" t="s">
        <v>940</v>
      </c>
      <c r="BN593" s="8" t="s">
        <v>2776</v>
      </c>
      <c r="BO593" s="8" t="s">
        <v>2772</v>
      </c>
      <c r="BP593" s="334" t="s">
        <v>3556</v>
      </c>
      <c r="BQ593" s="300" t="s">
        <v>2561</v>
      </c>
      <c r="BR593" s="300" t="s">
        <v>3021</v>
      </c>
      <c r="BS593" s="300" t="s">
        <v>2791</v>
      </c>
      <c r="BT593" s="349" t="s">
        <v>2955</v>
      </c>
      <c r="BU593" s="337"/>
      <c r="BV593" s="337"/>
      <c r="BW593" s="337"/>
      <c r="BX593" s="337"/>
      <c r="BY593" s="338"/>
      <c r="BZ593" s="338" t="s">
        <v>2497</v>
      </c>
      <c r="CA593" s="338" t="s">
        <v>2498</v>
      </c>
      <c r="CB593" s="348"/>
      <c r="CC593" s="339"/>
      <c r="CD593" s="339"/>
      <c r="CE593" s="339"/>
      <c r="CF593" s="339"/>
      <c r="CG593" s="339"/>
      <c r="CH593" s="347"/>
      <c r="CI593" s="340"/>
      <c r="CJ593" s="340"/>
      <c r="CK593" s="340"/>
      <c r="CL593" s="340"/>
      <c r="CM593" s="340"/>
      <c r="CN593" s="340"/>
      <c r="CO593" s="340"/>
      <c r="CP593" s="340"/>
      <c r="CQ593" s="52" t="s">
        <v>1909</v>
      </c>
      <c r="CR593" s="9" t="s">
        <v>1755</v>
      </c>
      <c r="CS593" s="9" t="s">
        <v>1998</v>
      </c>
      <c r="CT593" s="22" t="s">
        <v>933</v>
      </c>
      <c r="CU593" s="54" t="s">
        <v>925</v>
      </c>
      <c r="CV593" s="68" t="s">
        <v>148</v>
      </c>
      <c r="CW593" s="68" t="s">
        <v>174</v>
      </c>
      <c r="CX593" s="68" t="s">
        <v>206</v>
      </c>
      <c r="CY593" s="68" t="s">
        <v>1731</v>
      </c>
      <c r="CZ593" s="68" t="s">
        <v>2000</v>
      </c>
      <c r="DA593" s="68"/>
      <c r="DB593" s="68" t="s">
        <v>1732</v>
      </c>
      <c r="DC593" s="56" t="s">
        <v>926</v>
      </c>
      <c r="DD593" s="13" t="s">
        <v>117</v>
      </c>
      <c r="DE593" s="13"/>
      <c r="DF593" s="13" t="s">
        <v>2001</v>
      </c>
      <c r="DG593" s="13" t="s">
        <v>139</v>
      </c>
      <c r="DH593" s="47" t="s">
        <v>141</v>
      </c>
      <c r="DI593" s="60" t="s">
        <v>2007</v>
      </c>
      <c r="DJ593" s="64" t="s">
        <v>2008</v>
      </c>
      <c r="DK593" s="301" t="s">
        <v>2009</v>
      </c>
      <c r="DL593" s="301" t="s">
        <v>2010</v>
      </c>
      <c r="DM593" s="302" t="s">
        <v>2006</v>
      </c>
      <c r="DN593" s="67" t="s">
        <v>94</v>
      </c>
      <c r="DO593" s="15" t="s">
        <v>95</v>
      </c>
      <c r="DP593" s="15" t="s">
        <v>109</v>
      </c>
      <c r="DQ593" s="15" t="s">
        <v>1872</v>
      </c>
      <c r="DR593" s="2"/>
    </row>
    <row r="594" spans="2:122">
      <c r="B594" s="299">
        <v>200706773</v>
      </c>
      <c r="C594" s="9" t="s">
        <v>1799</v>
      </c>
      <c r="D594" s="9" t="s">
        <v>1808</v>
      </c>
      <c r="E594" s="8">
        <v>2015</v>
      </c>
      <c r="F594" s="9" t="s">
        <v>3680</v>
      </c>
      <c r="G594" s="22" t="s">
        <v>1910</v>
      </c>
      <c r="H594" s="304">
        <v>25765</v>
      </c>
      <c r="I594" s="305">
        <v>23985</v>
      </c>
      <c r="J594" s="68" t="s">
        <v>1997</v>
      </c>
      <c r="K594" s="69" t="s">
        <v>1932</v>
      </c>
      <c r="L594" s="37" t="s">
        <v>127</v>
      </c>
      <c r="M594" s="138">
        <v>5</v>
      </c>
      <c r="N594" s="10">
        <v>5</v>
      </c>
      <c r="O594" s="207">
        <v>176.4</v>
      </c>
      <c r="P594" s="207">
        <v>68.7</v>
      </c>
      <c r="Q594" s="207">
        <v>58.7</v>
      </c>
      <c r="R594" s="207">
        <v>106.3</v>
      </c>
      <c r="S594" s="207"/>
      <c r="T594" s="207"/>
      <c r="U594" s="207">
        <v>5.3</v>
      </c>
      <c r="V594" s="207"/>
      <c r="W594" s="207"/>
      <c r="X594" s="207">
        <v>34.200000000000003</v>
      </c>
      <c r="Y594" s="116"/>
      <c r="Z594" s="207">
        <v>115.3</v>
      </c>
      <c r="AA594" s="207">
        <v>21.6</v>
      </c>
      <c r="AB594" s="207">
        <v>39.6</v>
      </c>
      <c r="AC594" s="10">
        <v>3042</v>
      </c>
      <c r="AD594" s="10"/>
      <c r="AE594" s="10"/>
      <c r="AF594" s="27"/>
      <c r="AG594" s="39" t="s">
        <v>89</v>
      </c>
      <c r="AH594" s="205">
        <v>1.8</v>
      </c>
      <c r="AI594" s="11">
        <v>134</v>
      </c>
      <c r="AJ594" s="11">
        <v>5200</v>
      </c>
      <c r="AK594" s="11"/>
      <c r="AL594" s="11"/>
      <c r="AM594" s="11">
        <v>16</v>
      </c>
      <c r="AN594" s="11" t="s">
        <v>99</v>
      </c>
      <c r="AO594" s="11" t="s">
        <v>112</v>
      </c>
      <c r="AP594" s="14" t="s">
        <v>90</v>
      </c>
      <c r="AQ594" s="49" t="s">
        <v>115</v>
      </c>
      <c r="AR594" s="40" t="s">
        <v>116</v>
      </c>
      <c r="AS594" s="301" t="s">
        <v>93</v>
      </c>
      <c r="AT594" s="12">
        <v>11.9</v>
      </c>
      <c r="AU594" s="12">
        <v>50</v>
      </c>
      <c r="AV594" s="12" t="s">
        <v>4003</v>
      </c>
      <c r="AW594" s="30" t="s">
        <v>4004</v>
      </c>
      <c r="AX594" s="12"/>
      <c r="AY594" s="12"/>
      <c r="AZ594" s="12"/>
      <c r="BA594" s="12"/>
      <c r="BB594" s="12"/>
      <c r="BC594" s="12"/>
      <c r="BD594" s="209">
        <v>38.6</v>
      </c>
      <c r="BE594" s="210">
        <v>52.7</v>
      </c>
      <c r="BF594" s="210">
        <v>42.5</v>
      </c>
      <c r="BG594" s="210">
        <v>54.9</v>
      </c>
      <c r="BH594" s="210">
        <v>37.6</v>
      </c>
      <c r="BI594" s="210">
        <v>51.2</v>
      </c>
      <c r="BJ594" s="210">
        <v>36</v>
      </c>
      <c r="BK594" s="211">
        <v>53.1</v>
      </c>
      <c r="BL594" s="36" t="s">
        <v>264</v>
      </c>
      <c r="BM594" s="8" t="s">
        <v>940</v>
      </c>
      <c r="BN594" s="8" t="s">
        <v>2776</v>
      </c>
      <c r="BO594" s="8" t="s">
        <v>2772</v>
      </c>
      <c r="BP594" s="334" t="s">
        <v>3557</v>
      </c>
      <c r="BQ594" s="300" t="s">
        <v>2561</v>
      </c>
      <c r="BR594" s="300" t="s">
        <v>3021</v>
      </c>
      <c r="BS594" s="300" t="s">
        <v>2791</v>
      </c>
      <c r="BT594" s="349" t="s">
        <v>2955</v>
      </c>
      <c r="BU594" s="337"/>
      <c r="BV594" s="337"/>
      <c r="BW594" s="337"/>
      <c r="BX594" s="337"/>
      <c r="BY594" s="338"/>
      <c r="BZ594" s="338" t="s">
        <v>2497</v>
      </c>
      <c r="CA594" s="338" t="s">
        <v>2498</v>
      </c>
      <c r="CB594" s="348"/>
      <c r="CC594" s="339"/>
      <c r="CD594" s="339"/>
      <c r="CE594" s="339"/>
      <c r="CF594" s="339"/>
      <c r="CG594" s="339"/>
      <c r="CH594" s="347"/>
      <c r="CI594" s="340"/>
      <c r="CJ594" s="340"/>
      <c r="CK594" s="340"/>
      <c r="CL594" s="340"/>
      <c r="CM594" s="340"/>
      <c r="CN594" s="340"/>
      <c r="CO594" s="340"/>
      <c r="CP594" s="340"/>
      <c r="CQ594" s="52" t="s">
        <v>1913</v>
      </c>
      <c r="CR594" s="9" t="s">
        <v>1755</v>
      </c>
      <c r="CS594" s="9" t="s">
        <v>1998</v>
      </c>
      <c r="CT594" s="22" t="s">
        <v>933</v>
      </c>
      <c r="CU594" s="54" t="s">
        <v>925</v>
      </c>
      <c r="CV594" s="68" t="s">
        <v>148</v>
      </c>
      <c r="CW594" s="68" t="s">
        <v>174</v>
      </c>
      <c r="CX594" s="68" t="s">
        <v>207</v>
      </c>
      <c r="CY594" s="68" t="s">
        <v>1731</v>
      </c>
      <c r="CZ594" s="68" t="s">
        <v>2000</v>
      </c>
      <c r="DA594" s="68"/>
      <c r="DB594" s="68" t="s">
        <v>1956</v>
      </c>
      <c r="DC594" s="56" t="s">
        <v>926</v>
      </c>
      <c r="DD594" s="13" t="s">
        <v>117</v>
      </c>
      <c r="DE594" s="13"/>
      <c r="DF594" s="13" t="s">
        <v>2001</v>
      </c>
      <c r="DG594" s="13" t="s">
        <v>139</v>
      </c>
      <c r="DH594" s="47" t="s">
        <v>141</v>
      </c>
      <c r="DI594" s="60" t="s">
        <v>2002</v>
      </c>
      <c r="DJ594" s="64" t="s">
        <v>2011</v>
      </c>
      <c r="DK594" s="301" t="s">
        <v>2012</v>
      </c>
      <c r="DL594" s="301" t="s">
        <v>2013</v>
      </c>
      <c r="DM594" s="302" t="s">
        <v>2006</v>
      </c>
      <c r="DN594" s="67" t="s">
        <v>94</v>
      </c>
      <c r="DO594" s="15" t="s">
        <v>95</v>
      </c>
      <c r="DP594" s="15" t="s">
        <v>109</v>
      </c>
      <c r="DQ594" s="15" t="s">
        <v>1872</v>
      </c>
      <c r="DR594" s="2"/>
    </row>
    <row r="595" spans="2:122">
      <c r="B595" s="299">
        <v>200706980</v>
      </c>
      <c r="C595" s="9" t="s">
        <v>1799</v>
      </c>
      <c r="D595" s="9" t="s">
        <v>1808</v>
      </c>
      <c r="E595" s="8">
        <v>2015</v>
      </c>
      <c r="F595" s="9" t="s">
        <v>3687</v>
      </c>
      <c r="G595" s="22" t="s">
        <v>1959</v>
      </c>
      <c r="H595" s="304">
        <v>26985</v>
      </c>
      <c r="I595" s="305">
        <v>25122</v>
      </c>
      <c r="J595" s="68" t="s">
        <v>2014</v>
      </c>
      <c r="K595" s="69" t="s">
        <v>1804</v>
      </c>
      <c r="L595" s="37" t="s">
        <v>127</v>
      </c>
      <c r="M595" s="138">
        <v>5</v>
      </c>
      <c r="N595" s="10">
        <v>5</v>
      </c>
      <c r="O595" s="207">
        <v>176.4</v>
      </c>
      <c r="P595" s="207">
        <v>68.7</v>
      </c>
      <c r="Q595" s="207">
        <v>58.7</v>
      </c>
      <c r="R595" s="207">
        <v>106.3</v>
      </c>
      <c r="S595" s="207"/>
      <c r="T595" s="207"/>
      <c r="U595" s="207">
        <v>5.3</v>
      </c>
      <c r="V595" s="207"/>
      <c r="W595" s="207"/>
      <c r="X595" s="207">
        <v>36</v>
      </c>
      <c r="Y595" s="116"/>
      <c r="Z595" s="207">
        <v>115.3</v>
      </c>
      <c r="AA595" s="207">
        <v>21.6</v>
      </c>
      <c r="AB595" s="207">
        <v>39.6</v>
      </c>
      <c r="AC595" s="10">
        <v>3042</v>
      </c>
      <c r="AD595" s="10"/>
      <c r="AE595" s="10"/>
      <c r="AF595" s="27"/>
      <c r="AG595" s="39" t="s">
        <v>89</v>
      </c>
      <c r="AH595" s="205">
        <v>1.8</v>
      </c>
      <c r="AI595" s="11">
        <v>134</v>
      </c>
      <c r="AJ595" s="11">
        <v>5200</v>
      </c>
      <c r="AK595" s="11"/>
      <c r="AL595" s="11"/>
      <c r="AM595" s="11">
        <v>16</v>
      </c>
      <c r="AN595" s="11" t="s">
        <v>99</v>
      </c>
      <c r="AO595" s="11" t="s">
        <v>112</v>
      </c>
      <c r="AP595" s="14" t="s">
        <v>90</v>
      </c>
      <c r="AQ595" s="49" t="s">
        <v>115</v>
      </c>
      <c r="AR595" s="40" t="s">
        <v>116</v>
      </c>
      <c r="AS595" s="301" t="s">
        <v>93</v>
      </c>
      <c r="AT595" s="12">
        <v>11.9</v>
      </c>
      <c r="AU595" s="12">
        <v>50</v>
      </c>
      <c r="AV595" s="12" t="s">
        <v>4003</v>
      </c>
      <c r="AW595" s="30" t="s">
        <v>4004</v>
      </c>
      <c r="AX595" s="12"/>
      <c r="AY595" s="12"/>
      <c r="AZ595" s="12"/>
      <c r="BA595" s="12"/>
      <c r="BB595" s="12"/>
      <c r="BC595" s="12"/>
      <c r="BD595" s="209">
        <v>38.6</v>
      </c>
      <c r="BE595" s="210">
        <v>52.7</v>
      </c>
      <c r="BF595" s="210">
        <v>42.5</v>
      </c>
      <c r="BG595" s="210">
        <v>54.9</v>
      </c>
      <c r="BH595" s="210">
        <v>37.6</v>
      </c>
      <c r="BI595" s="210">
        <v>51.2</v>
      </c>
      <c r="BJ595" s="210">
        <v>36</v>
      </c>
      <c r="BK595" s="211">
        <v>53.1</v>
      </c>
      <c r="BL595" s="36" t="s">
        <v>264</v>
      </c>
      <c r="BM595" s="8" t="s">
        <v>940</v>
      </c>
      <c r="BN595" s="8" t="s">
        <v>2776</v>
      </c>
      <c r="BO595" s="8" t="s">
        <v>2772</v>
      </c>
      <c r="BP595" s="334" t="s">
        <v>3558</v>
      </c>
      <c r="BQ595" s="300" t="s">
        <v>2561</v>
      </c>
      <c r="BR595" s="300" t="s">
        <v>3021</v>
      </c>
      <c r="BS595" s="300" t="s">
        <v>2791</v>
      </c>
      <c r="BT595" s="349" t="s">
        <v>2955</v>
      </c>
      <c r="BU595" s="337"/>
      <c r="BV595" s="337"/>
      <c r="BW595" s="337"/>
      <c r="BX595" s="337"/>
      <c r="BY595" s="338"/>
      <c r="BZ595" s="338" t="s">
        <v>2497</v>
      </c>
      <c r="CA595" s="338" t="s">
        <v>2498</v>
      </c>
      <c r="CB595" s="348"/>
      <c r="CC595" s="339"/>
      <c r="CD595" s="339"/>
      <c r="CE595" s="339"/>
      <c r="CF595" s="339"/>
      <c r="CG595" s="339"/>
      <c r="CH595" s="347"/>
      <c r="CI595" s="340"/>
      <c r="CJ595" s="340"/>
      <c r="CK595" s="340"/>
      <c r="CL595" s="340"/>
      <c r="CM595" s="340"/>
      <c r="CN595" s="340"/>
      <c r="CO595" s="340"/>
      <c r="CP595" s="340"/>
      <c r="CQ595" s="52" t="s">
        <v>1965</v>
      </c>
      <c r="CR595" s="9" t="s">
        <v>1755</v>
      </c>
      <c r="CS595" s="9" t="s">
        <v>1998</v>
      </c>
      <c r="CT595" s="22" t="s">
        <v>933</v>
      </c>
      <c r="CU595" s="54" t="s">
        <v>547</v>
      </c>
      <c r="CV595" s="68" t="s">
        <v>148</v>
      </c>
      <c r="CW595" s="68" t="s">
        <v>174</v>
      </c>
      <c r="CX595" s="68" t="s">
        <v>207</v>
      </c>
      <c r="CY595" s="68" t="s">
        <v>1731</v>
      </c>
      <c r="CZ595" s="68" t="s">
        <v>1775</v>
      </c>
      <c r="DA595" s="68"/>
      <c r="DB595" s="68" t="s">
        <v>1956</v>
      </c>
      <c r="DC595" s="56" t="s">
        <v>926</v>
      </c>
      <c r="DD595" s="13" t="s">
        <v>117</v>
      </c>
      <c r="DE595" s="13"/>
      <c r="DF595" s="13" t="s">
        <v>1805</v>
      </c>
      <c r="DG595" s="13" t="s">
        <v>139</v>
      </c>
      <c r="DH595" s="47" t="s">
        <v>141</v>
      </c>
      <c r="DI595" s="60" t="s">
        <v>2015</v>
      </c>
      <c r="DJ595" s="64" t="s">
        <v>2016</v>
      </c>
      <c r="DK595" s="301" t="s">
        <v>2017</v>
      </c>
      <c r="DL595" s="301" t="s">
        <v>2018</v>
      </c>
      <c r="DM595" s="302" t="s">
        <v>2006</v>
      </c>
      <c r="DN595" s="67" t="s">
        <v>94</v>
      </c>
      <c r="DO595" s="15" t="s">
        <v>95</v>
      </c>
      <c r="DP595" s="15" t="s">
        <v>109</v>
      </c>
      <c r="DQ595" s="15" t="s">
        <v>1872</v>
      </c>
      <c r="DR595" s="2"/>
    </row>
    <row r="596" spans="2:122">
      <c r="B596" s="299">
        <v>200706772</v>
      </c>
      <c r="C596" s="9" t="s">
        <v>1799</v>
      </c>
      <c r="D596" s="9" t="s">
        <v>1808</v>
      </c>
      <c r="E596" s="8">
        <v>2015</v>
      </c>
      <c r="F596" s="9" t="s">
        <v>3681</v>
      </c>
      <c r="G596" s="22" t="s">
        <v>1914</v>
      </c>
      <c r="H596" s="304">
        <v>28435</v>
      </c>
      <c r="I596" s="305">
        <v>26470</v>
      </c>
      <c r="J596" s="68" t="s">
        <v>1997</v>
      </c>
      <c r="K596" s="69" t="s">
        <v>1938</v>
      </c>
      <c r="L596" s="37" t="s">
        <v>127</v>
      </c>
      <c r="M596" s="138">
        <v>5</v>
      </c>
      <c r="N596" s="10">
        <v>5</v>
      </c>
      <c r="O596" s="207">
        <v>176.4</v>
      </c>
      <c r="P596" s="207">
        <v>68.7</v>
      </c>
      <c r="Q596" s="207">
        <v>58.7</v>
      </c>
      <c r="R596" s="207">
        <v>106.3</v>
      </c>
      <c r="S596" s="207"/>
      <c r="T596" s="207"/>
      <c r="U596" s="207">
        <v>5.3</v>
      </c>
      <c r="V596" s="207"/>
      <c r="W596" s="207"/>
      <c r="X596" s="207">
        <v>34.200000000000003</v>
      </c>
      <c r="Y596" s="116"/>
      <c r="Z596" s="207">
        <v>115.3</v>
      </c>
      <c r="AA596" s="207">
        <v>21.6</v>
      </c>
      <c r="AB596" s="207">
        <v>39.6</v>
      </c>
      <c r="AC596" s="10">
        <v>3042</v>
      </c>
      <c r="AD596" s="10"/>
      <c r="AE596" s="10"/>
      <c r="AF596" s="27"/>
      <c r="AG596" s="39" t="s">
        <v>89</v>
      </c>
      <c r="AH596" s="205">
        <v>1.8</v>
      </c>
      <c r="AI596" s="11">
        <v>134</v>
      </c>
      <c r="AJ596" s="11">
        <v>5200</v>
      </c>
      <c r="AK596" s="11"/>
      <c r="AL596" s="11"/>
      <c r="AM596" s="11">
        <v>16</v>
      </c>
      <c r="AN596" s="11" t="s">
        <v>99</v>
      </c>
      <c r="AO596" s="11" t="s">
        <v>112</v>
      </c>
      <c r="AP596" s="14" t="s">
        <v>90</v>
      </c>
      <c r="AQ596" s="49" t="s">
        <v>115</v>
      </c>
      <c r="AR596" s="40" t="s">
        <v>116</v>
      </c>
      <c r="AS596" s="301" t="s">
        <v>93</v>
      </c>
      <c r="AT596" s="12">
        <v>11.9</v>
      </c>
      <c r="AU596" s="12">
        <v>50</v>
      </c>
      <c r="AV596" s="12" t="s">
        <v>4003</v>
      </c>
      <c r="AW596" s="30" t="s">
        <v>4004</v>
      </c>
      <c r="AX596" s="12"/>
      <c r="AY596" s="12"/>
      <c r="AZ596" s="12"/>
      <c r="BA596" s="12"/>
      <c r="BB596" s="12"/>
      <c r="BC596" s="12"/>
      <c r="BD596" s="209">
        <v>38.6</v>
      </c>
      <c r="BE596" s="210">
        <v>52.7</v>
      </c>
      <c r="BF596" s="210">
        <v>42.5</v>
      </c>
      <c r="BG596" s="210">
        <v>54.9</v>
      </c>
      <c r="BH596" s="210">
        <v>37.6</v>
      </c>
      <c r="BI596" s="210">
        <v>51.2</v>
      </c>
      <c r="BJ596" s="210">
        <v>36</v>
      </c>
      <c r="BK596" s="211">
        <v>53.1</v>
      </c>
      <c r="BL596" s="36" t="s">
        <v>264</v>
      </c>
      <c r="BM596" s="8" t="s">
        <v>940</v>
      </c>
      <c r="BN596" s="8" t="s">
        <v>2776</v>
      </c>
      <c r="BO596" s="8" t="s">
        <v>2772</v>
      </c>
      <c r="BP596" s="334" t="s">
        <v>3559</v>
      </c>
      <c r="BQ596" s="300" t="s">
        <v>2561</v>
      </c>
      <c r="BR596" s="300" t="s">
        <v>3021</v>
      </c>
      <c r="BS596" s="300" t="s">
        <v>2791</v>
      </c>
      <c r="BT596" s="349" t="s">
        <v>2955</v>
      </c>
      <c r="BU596" s="337"/>
      <c r="BV596" s="337"/>
      <c r="BW596" s="337"/>
      <c r="BX596" s="337"/>
      <c r="BY596" s="338"/>
      <c r="BZ596" s="338" t="s">
        <v>2497</v>
      </c>
      <c r="CA596" s="338" t="s">
        <v>2498</v>
      </c>
      <c r="CB596" s="348"/>
      <c r="CC596" s="339"/>
      <c r="CD596" s="339"/>
      <c r="CE596" s="339"/>
      <c r="CF596" s="339"/>
      <c r="CG596" s="339"/>
      <c r="CH596" s="347"/>
      <c r="CI596" s="340"/>
      <c r="CJ596" s="340"/>
      <c r="CK596" s="340"/>
      <c r="CL596" s="340"/>
      <c r="CM596" s="340"/>
      <c r="CN596" s="340"/>
      <c r="CO596" s="340"/>
      <c r="CP596" s="340"/>
      <c r="CQ596" s="52" t="s">
        <v>1917</v>
      </c>
      <c r="CR596" s="9" t="s">
        <v>1755</v>
      </c>
      <c r="CS596" s="9" t="s">
        <v>1998</v>
      </c>
      <c r="CT596" s="22" t="s">
        <v>933</v>
      </c>
      <c r="CU596" s="54" t="s">
        <v>2019</v>
      </c>
      <c r="CV596" s="68" t="s">
        <v>148</v>
      </c>
      <c r="CW596" s="68" t="s">
        <v>174</v>
      </c>
      <c r="CX596" s="68" t="s">
        <v>207</v>
      </c>
      <c r="CY596" s="68" t="s">
        <v>999</v>
      </c>
      <c r="CZ596" s="68" t="s">
        <v>1738</v>
      </c>
      <c r="DA596" s="68"/>
      <c r="DB596" s="68" t="s">
        <v>1968</v>
      </c>
      <c r="DC596" s="56" t="s">
        <v>926</v>
      </c>
      <c r="DD596" s="13" t="s">
        <v>117</v>
      </c>
      <c r="DE596" s="13"/>
      <c r="DF596" s="13" t="s">
        <v>2001</v>
      </c>
      <c r="DG596" s="13" t="s">
        <v>139</v>
      </c>
      <c r="DH596" s="47" t="s">
        <v>141</v>
      </c>
      <c r="DI596" s="60" t="s">
        <v>2020</v>
      </c>
      <c r="DJ596" s="64" t="s">
        <v>2021</v>
      </c>
      <c r="DK596" s="301" t="s">
        <v>2009</v>
      </c>
      <c r="DL596" s="301" t="s">
        <v>2022</v>
      </c>
      <c r="DM596" s="302" t="s">
        <v>2006</v>
      </c>
      <c r="DN596" s="67" t="s">
        <v>94</v>
      </c>
      <c r="DO596" s="15" t="s">
        <v>95</v>
      </c>
      <c r="DP596" s="15" t="s">
        <v>109</v>
      </c>
      <c r="DQ596" s="15" t="s">
        <v>1872</v>
      </c>
      <c r="DR596" s="2"/>
    </row>
    <row r="597" spans="2:122">
      <c r="B597" s="299">
        <v>200706774</v>
      </c>
      <c r="C597" s="9" t="s">
        <v>1799</v>
      </c>
      <c r="D597" s="9" t="s">
        <v>1808</v>
      </c>
      <c r="E597" s="8">
        <v>2015</v>
      </c>
      <c r="F597" s="9" t="s">
        <v>3682</v>
      </c>
      <c r="G597" s="22" t="s">
        <v>1918</v>
      </c>
      <c r="H597" s="304">
        <v>30005</v>
      </c>
      <c r="I597" s="305">
        <v>27930</v>
      </c>
      <c r="J597" s="68" t="s">
        <v>1997</v>
      </c>
      <c r="K597" s="69" t="s">
        <v>1938</v>
      </c>
      <c r="L597" s="37" t="s">
        <v>127</v>
      </c>
      <c r="M597" s="138">
        <v>5</v>
      </c>
      <c r="N597" s="10">
        <v>5</v>
      </c>
      <c r="O597" s="207">
        <v>176.4</v>
      </c>
      <c r="P597" s="207">
        <v>68.7</v>
      </c>
      <c r="Q597" s="207">
        <v>58.7</v>
      </c>
      <c r="R597" s="207">
        <v>106.3</v>
      </c>
      <c r="S597" s="207"/>
      <c r="T597" s="207"/>
      <c r="U597" s="207">
        <v>5.3</v>
      </c>
      <c r="V597" s="207"/>
      <c r="W597" s="207"/>
      <c r="X597" s="207">
        <v>36</v>
      </c>
      <c r="Y597" s="116"/>
      <c r="Z597" s="207">
        <v>115.3</v>
      </c>
      <c r="AA597" s="207">
        <v>21.6</v>
      </c>
      <c r="AB597" s="207">
        <v>39.6</v>
      </c>
      <c r="AC597" s="10">
        <v>3042</v>
      </c>
      <c r="AD597" s="10"/>
      <c r="AE597" s="10"/>
      <c r="AF597" s="27"/>
      <c r="AG597" s="39" t="s">
        <v>89</v>
      </c>
      <c r="AH597" s="205">
        <v>1.8</v>
      </c>
      <c r="AI597" s="11">
        <v>134</v>
      </c>
      <c r="AJ597" s="11">
        <v>5200</v>
      </c>
      <c r="AK597" s="11"/>
      <c r="AL597" s="11"/>
      <c r="AM597" s="11">
        <v>16</v>
      </c>
      <c r="AN597" s="11" t="s">
        <v>99</v>
      </c>
      <c r="AO597" s="11" t="s">
        <v>112</v>
      </c>
      <c r="AP597" s="14" t="s">
        <v>90</v>
      </c>
      <c r="AQ597" s="49" t="s">
        <v>115</v>
      </c>
      <c r="AR597" s="40" t="s">
        <v>116</v>
      </c>
      <c r="AS597" s="301" t="s">
        <v>93</v>
      </c>
      <c r="AT597" s="12">
        <v>11.9</v>
      </c>
      <c r="AU597" s="12">
        <v>50</v>
      </c>
      <c r="AV597" s="12" t="s">
        <v>4003</v>
      </c>
      <c r="AW597" s="30" t="s">
        <v>4004</v>
      </c>
      <c r="AX597" s="12"/>
      <c r="AY597" s="12"/>
      <c r="AZ597" s="12"/>
      <c r="BA597" s="12"/>
      <c r="BB597" s="12"/>
      <c r="BC597" s="12"/>
      <c r="BD597" s="209">
        <v>38.6</v>
      </c>
      <c r="BE597" s="210">
        <v>52.7</v>
      </c>
      <c r="BF597" s="210">
        <v>42.5</v>
      </c>
      <c r="BG597" s="210">
        <v>54.9</v>
      </c>
      <c r="BH597" s="210">
        <v>37.6</v>
      </c>
      <c r="BI597" s="210">
        <v>51.2</v>
      </c>
      <c r="BJ597" s="210">
        <v>36</v>
      </c>
      <c r="BK597" s="211">
        <v>53.1</v>
      </c>
      <c r="BL597" s="36" t="s">
        <v>264</v>
      </c>
      <c r="BM597" s="8" t="s">
        <v>940</v>
      </c>
      <c r="BN597" s="8" t="s">
        <v>2776</v>
      </c>
      <c r="BO597" s="8" t="s">
        <v>2772</v>
      </c>
      <c r="BP597" s="334" t="s">
        <v>3560</v>
      </c>
      <c r="BQ597" s="300" t="s">
        <v>2561</v>
      </c>
      <c r="BR597" s="300" t="s">
        <v>3021</v>
      </c>
      <c r="BS597" s="300" t="s">
        <v>2791</v>
      </c>
      <c r="BT597" s="349" t="s">
        <v>2955</v>
      </c>
      <c r="BU597" s="337"/>
      <c r="BV597" s="337"/>
      <c r="BW597" s="337"/>
      <c r="BX597" s="337"/>
      <c r="BY597" s="338"/>
      <c r="BZ597" s="338" t="s">
        <v>2497</v>
      </c>
      <c r="CA597" s="338" t="s">
        <v>2498</v>
      </c>
      <c r="CB597" s="348"/>
      <c r="CC597" s="339"/>
      <c r="CD597" s="339"/>
      <c r="CE597" s="339"/>
      <c r="CF597" s="339"/>
      <c r="CG597" s="339"/>
      <c r="CH597" s="347"/>
      <c r="CI597" s="340"/>
      <c r="CJ597" s="340"/>
      <c r="CK597" s="340"/>
      <c r="CL597" s="340"/>
      <c r="CM597" s="340"/>
      <c r="CN597" s="340"/>
      <c r="CO597" s="340"/>
      <c r="CP597" s="340"/>
      <c r="CQ597" s="52" t="s">
        <v>1922</v>
      </c>
      <c r="CR597" s="9" t="s">
        <v>1755</v>
      </c>
      <c r="CS597" s="9" t="s">
        <v>1998</v>
      </c>
      <c r="CT597" s="22" t="s">
        <v>933</v>
      </c>
      <c r="CU597" s="54" t="s">
        <v>2019</v>
      </c>
      <c r="CV597" s="68" t="s">
        <v>148</v>
      </c>
      <c r="CW597" s="68" t="s">
        <v>174</v>
      </c>
      <c r="CX597" s="68" t="s">
        <v>207</v>
      </c>
      <c r="CY597" s="68" t="s">
        <v>999</v>
      </c>
      <c r="CZ597" s="68" t="s">
        <v>1738</v>
      </c>
      <c r="DA597" s="68"/>
      <c r="DB597" s="68" t="s">
        <v>1968</v>
      </c>
      <c r="DC597" s="56" t="s">
        <v>926</v>
      </c>
      <c r="DD597" s="13" t="s">
        <v>117</v>
      </c>
      <c r="DE597" s="13"/>
      <c r="DF597" s="13" t="s">
        <v>1805</v>
      </c>
      <c r="DG597" s="13" t="s">
        <v>139</v>
      </c>
      <c r="DH597" s="47" t="s">
        <v>141</v>
      </c>
      <c r="DI597" s="60" t="s">
        <v>2023</v>
      </c>
      <c r="DJ597" s="64" t="s">
        <v>2024</v>
      </c>
      <c r="DK597" s="301" t="s">
        <v>2025</v>
      </c>
      <c r="DL597" s="301" t="s">
        <v>2022</v>
      </c>
      <c r="DM597" s="302" t="s">
        <v>2006</v>
      </c>
      <c r="DN597" s="67" t="s">
        <v>94</v>
      </c>
      <c r="DO597" s="15" t="s">
        <v>95</v>
      </c>
      <c r="DP597" s="15" t="s">
        <v>109</v>
      </c>
      <c r="DQ597" s="15" t="s">
        <v>1872</v>
      </c>
      <c r="DR597" s="2"/>
    </row>
    <row r="598" spans="2:122">
      <c r="B598" s="366">
        <v>200492962</v>
      </c>
      <c r="C598" s="16" t="s">
        <v>1799</v>
      </c>
      <c r="D598" s="16" t="s">
        <v>1808</v>
      </c>
      <c r="E598" s="367">
        <v>2014</v>
      </c>
      <c r="F598" s="16" t="s">
        <v>3683</v>
      </c>
      <c r="G598" s="368" t="s">
        <v>1947</v>
      </c>
      <c r="H598" s="306">
        <v>23215</v>
      </c>
      <c r="I598" s="307">
        <v>22054</v>
      </c>
      <c r="J598" s="350" t="s">
        <v>1974</v>
      </c>
      <c r="K598" s="369" t="s">
        <v>1924</v>
      </c>
      <c r="L598" s="38" t="s">
        <v>127</v>
      </c>
      <c r="M598" s="370">
        <v>5</v>
      </c>
      <c r="N598" s="371">
        <v>5</v>
      </c>
      <c r="O598" s="208">
        <v>176.4</v>
      </c>
      <c r="P598" s="208">
        <v>68.7</v>
      </c>
      <c r="Q598" s="208">
        <v>58.7</v>
      </c>
      <c r="R598" s="208">
        <v>106.3</v>
      </c>
      <c r="S598" s="208">
        <v>60</v>
      </c>
      <c r="T598" s="208">
        <v>59.8</v>
      </c>
      <c r="U598" s="208">
        <v>5.3</v>
      </c>
      <c r="V598" s="208"/>
      <c r="W598" s="208"/>
      <c r="X598" s="208">
        <v>34.200000000000003</v>
      </c>
      <c r="Y598" s="120">
        <v>0.25</v>
      </c>
      <c r="Z598" s="208">
        <v>115.3</v>
      </c>
      <c r="AA598" s="208">
        <v>21.6</v>
      </c>
      <c r="AB598" s="208">
        <v>39.6</v>
      </c>
      <c r="AC598" s="371">
        <v>3042</v>
      </c>
      <c r="AD598" s="371"/>
      <c r="AE598" s="371"/>
      <c r="AF598" s="28"/>
      <c r="AG598" s="372" t="s">
        <v>89</v>
      </c>
      <c r="AH598" s="206">
        <v>1.8</v>
      </c>
      <c r="AI598" s="373">
        <v>134</v>
      </c>
      <c r="AJ598" s="373">
        <v>5200</v>
      </c>
      <c r="AK598" s="373">
        <v>105</v>
      </c>
      <c r="AL598" s="373">
        <v>4000</v>
      </c>
      <c r="AM598" s="373">
        <v>16</v>
      </c>
      <c r="AN598" s="373" t="s">
        <v>99</v>
      </c>
      <c r="AO598" s="373" t="s">
        <v>112</v>
      </c>
      <c r="AP598" s="374" t="s">
        <v>90</v>
      </c>
      <c r="AQ598" s="50" t="s">
        <v>115</v>
      </c>
      <c r="AR598" s="375" t="s">
        <v>116</v>
      </c>
      <c r="AS598" s="376" t="s">
        <v>93</v>
      </c>
      <c r="AT598" s="377">
        <v>11.9</v>
      </c>
      <c r="AU598" s="377">
        <v>50</v>
      </c>
      <c r="AV598" s="377" t="s">
        <v>4003</v>
      </c>
      <c r="AW598" s="378" t="s">
        <v>4004</v>
      </c>
      <c r="AX598" s="377"/>
      <c r="AY598" s="377"/>
      <c r="AZ598" s="377"/>
      <c r="BA598" s="377"/>
      <c r="BB598" s="377"/>
      <c r="BC598" s="377"/>
      <c r="BD598" s="379">
        <v>38.6</v>
      </c>
      <c r="BE598" s="380">
        <v>52.7</v>
      </c>
      <c r="BF598" s="380">
        <v>42.5</v>
      </c>
      <c r="BG598" s="380">
        <v>54.9</v>
      </c>
      <c r="BH598" s="380">
        <v>37.6</v>
      </c>
      <c r="BI598" s="380">
        <v>51.2</v>
      </c>
      <c r="BJ598" s="380">
        <v>36</v>
      </c>
      <c r="BK598" s="381">
        <v>53.1</v>
      </c>
      <c r="BL598" s="44" t="s">
        <v>264</v>
      </c>
      <c r="BM598" s="367" t="s">
        <v>940</v>
      </c>
      <c r="BN598" s="367" t="s">
        <v>2776</v>
      </c>
      <c r="BO598" s="367" t="s">
        <v>2772</v>
      </c>
      <c r="BP598" s="382" t="s">
        <v>3550</v>
      </c>
      <c r="BQ598" s="383" t="s">
        <v>2560</v>
      </c>
      <c r="BR598" s="383" t="s">
        <v>3021</v>
      </c>
      <c r="BS598" s="383" t="s">
        <v>2791</v>
      </c>
      <c r="BT598" s="384" t="s">
        <v>2954</v>
      </c>
      <c r="BU598" s="385"/>
      <c r="BV598" s="385"/>
      <c r="BW598" s="385"/>
      <c r="BX598" s="385"/>
      <c r="BY598" s="386"/>
      <c r="BZ598" s="386" t="s">
        <v>2497</v>
      </c>
      <c r="CA598" s="386" t="s">
        <v>2496</v>
      </c>
      <c r="CB598" s="387"/>
      <c r="CC598" s="388"/>
      <c r="CD598" s="388"/>
      <c r="CE598" s="388"/>
      <c r="CF598" s="388"/>
      <c r="CG598" s="388"/>
      <c r="CH598" s="389"/>
      <c r="CI598" s="390"/>
      <c r="CJ598" s="390"/>
      <c r="CK598" s="390"/>
      <c r="CL598" s="390"/>
      <c r="CM598" s="390"/>
      <c r="CN598" s="390"/>
      <c r="CO598" s="390"/>
      <c r="CP598" s="390"/>
      <c r="CQ598" s="53" t="s">
        <v>1904</v>
      </c>
      <c r="CR598" s="16" t="s">
        <v>1755</v>
      </c>
      <c r="CS598" s="16" t="s">
        <v>1975</v>
      </c>
      <c r="CT598" s="368" t="s">
        <v>965</v>
      </c>
      <c r="CU598" s="351" t="s">
        <v>1776</v>
      </c>
      <c r="CV598" s="350" t="s">
        <v>148</v>
      </c>
      <c r="CW598" s="350" t="s">
        <v>194</v>
      </c>
      <c r="CX598" s="350" t="s">
        <v>983</v>
      </c>
      <c r="CY598" s="350" t="s">
        <v>1897</v>
      </c>
      <c r="CZ598" s="350" t="s">
        <v>1898</v>
      </c>
      <c r="DA598" s="350"/>
      <c r="DB598" s="350" t="s">
        <v>943</v>
      </c>
      <c r="DC598" s="57" t="s">
        <v>917</v>
      </c>
      <c r="DD598" s="17" t="s">
        <v>117</v>
      </c>
      <c r="DE598" s="17"/>
      <c r="DF598" s="17" t="s">
        <v>1899</v>
      </c>
      <c r="DG598" s="17" t="s">
        <v>139</v>
      </c>
      <c r="DH598" s="391" t="s">
        <v>141</v>
      </c>
      <c r="DI598" s="61" t="s">
        <v>1976</v>
      </c>
      <c r="DJ598" s="65" t="s">
        <v>1977</v>
      </c>
      <c r="DK598" s="376" t="s">
        <v>1978</v>
      </c>
      <c r="DL598" s="376" t="s">
        <v>1979</v>
      </c>
      <c r="DM598" s="392" t="s">
        <v>1980</v>
      </c>
      <c r="DN598" s="393" t="s">
        <v>94</v>
      </c>
      <c r="DO598" s="394" t="s">
        <v>95</v>
      </c>
      <c r="DP598" s="394" t="s">
        <v>109</v>
      </c>
      <c r="DQ598" s="394" t="s">
        <v>1872</v>
      </c>
      <c r="DR598" s="2"/>
    </row>
    <row r="599" spans="2:122">
      <c r="B599" s="299">
        <v>200492963</v>
      </c>
      <c r="C599" s="9" t="s">
        <v>1799</v>
      </c>
      <c r="D599" s="9" t="s">
        <v>1808</v>
      </c>
      <c r="E599" s="8">
        <v>2014</v>
      </c>
      <c r="F599" s="9" t="s">
        <v>3679</v>
      </c>
      <c r="G599" s="22" t="s">
        <v>1905</v>
      </c>
      <c r="H599" s="304">
        <v>24200</v>
      </c>
      <c r="I599" s="305">
        <v>22748</v>
      </c>
      <c r="J599" s="68" t="s">
        <v>1974</v>
      </c>
      <c r="K599" s="69" t="s">
        <v>1924</v>
      </c>
      <c r="L599" s="37" t="s">
        <v>127</v>
      </c>
      <c r="M599" s="138">
        <v>5</v>
      </c>
      <c r="N599" s="10">
        <v>5</v>
      </c>
      <c r="O599" s="207">
        <v>176.4</v>
      </c>
      <c r="P599" s="207">
        <v>68.7</v>
      </c>
      <c r="Q599" s="207">
        <v>58.7</v>
      </c>
      <c r="R599" s="207">
        <v>106.3</v>
      </c>
      <c r="S599" s="207">
        <v>60</v>
      </c>
      <c r="T599" s="207">
        <v>59.8</v>
      </c>
      <c r="U599" s="207">
        <v>5.3</v>
      </c>
      <c r="V599" s="207"/>
      <c r="W599" s="207"/>
      <c r="X599" s="207">
        <v>34.200000000000003</v>
      </c>
      <c r="Y599" s="116">
        <v>0.25</v>
      </c>
      <c r="Z599" s="207">
        <v>115.3</v>
      </c>
      <c r="AA599" s="207">
        <v>21.6</v>
      </c>
      <c r="AB599" s="207">
        <v>39.6</v>
      </c>
      <c r="AC599" s="10">
        <v>3042</v>
      </c>
      <c r="AD599" s="10"/>
      <c r="AE599" s="10"/>
      <c r="AF599" s="27"/>
      <c r="AG599" s="39" t="s">
        <v>89</v>
      </c>
      <c r="AH599" s="205">
        <v>1.8</v>
      </c>
      <c r="AI599" s="11">
        <v>134</v>
      </c>
      <c r="AJ599" s="11">
        <v>5200</v>
      </c>
      <c r="AK599" s="11">
        <v>105</v>
      </c>
      <c r="AL599" s="11">
        <v>4000</v>
      </c>
      <c r="AM599" s="11">
        <v>16</v>
      </c>
      <c r="AN599" s="11" t="s">
        <v>99</v>
      </c>
      <c r="AO599" s="11" t="s">
        <v>112</v>
      </c>
      <c r="AP599" s="14" t="s">
        <v>90</v>
      </c>
      <c r="AQ599" s="49" t="s">
        <v>115</v>
      </c>
      <c r="AR599" s="40" t="s">
        <v>116</v>
      </c>
      <c r="AS599" s="301" t="s">
        <v>93</v>
      </c>
      <c r="AT599" s="12">
        <v>11.9</v>
      </c>
      <c r="AU599" s="12">
        <v>50</v>
      </c>
      <c r="AV599" s="12" t="s">
        <v>4003</v>
      </c>
      <c r="AW599" s="30" t="s">
        <v>4004</v>
      </c>
      <c r="AX599" s="12"/>
      <c r="AY599" s="12"/>
      <c r="AZ599" s="12"/>
      <c r="BA599" s="12"/>
      <c r="BB599" s="12"/>
      <c r="BC599" s="12"/>
      <c r="BD599" s="209">
        <v>38.6</v>
      </c>
      <c r="BE599" s="210">
        <v>52.7</v>
      </c>
      <c r="BF599" s="210">
        <v>42.5</v>
      </c>
      <c r="BG599" s="210">
        <v>54.9</v>
      </c>
      <c r="BH599" s="210">
        <v>37.6</v>
      </c>
      <c r="BI599" s="210">
        <v>51.2</v>
      </c>
      <c r="BJ599" s="210">
        <v>36</v>
      </c>
      <c r="BK599" s="211">
        <v>53.1</v>
      </c>
      <c r="BL599" s="36" t="s">
        <v>264</v>
      </c>
      <c r="BM599" s="8" t="s">
        <v>940</v>
      </c>
      <c r="BN599" s="8" t="s">
        <v>2776</v>
      </c>
      <c r="BO599" s="8" t="s">
        <v>2772</v>
      </c>
      <c r="BP599" s="334" t="s">
        <v>3551</v>
      </c>
      <c r="BQ599" s="300" t="s">
        <v>2560</v>
      </c>
      <c r="BR599" s="300" t="s">
        <v>3021</v>
      </c>
      <c r="BS599" s="300" t="s">
        <v>2791</v>
      </c>
      <c r="BT599" s="349" t="s">
        <v>2954</v>
      </c>
      <c r="BU599" s="337"/>
      <c r="BV599" s="337"/>
      <c r="BW599" s="337"/>
      <c r="BX599" s="337"/>
      <c r="BY599" s="338"/>
      <c r="BZ599" s="338" t="s">
        <v>2497</v>
      </c>
      <c r="CA599" s="338" t="s">
        <v>2496</v>
      </c>
      <c r="CB599" s="348"/>
      <c r="CC599" s="339"/>
      <c r="CD599" s="339"/>
      <c r="CE599" s="339"/>
      <c r="CF599" s="339"/>
      <c r="CG599" s="339"/>
      <c r="CH599" s="347"/>
      <c r="CI599" s="340"/>
      <c r="CJ599" s="340"/>
      <c r="CK599" s="340"/>
      <c r="CL599" s="340"/>
      <c r="CM599" s="340"/>
      <c r="CN599" s="340"/>
      <c r="CO599" s="340"/>
      <c r="CP599" s="340"/>
      <c r="CQ599" s="52" t="s">
        <v>1909</v>
      </c>
      <c r="CR599" s="9" t="s">
        <v>1755</v>
      </c>
      <c r="CS599" s="9" t="s">
        <v>1975</v>
      </c>
      <c r="CT599" s="22" t="s">
        <v>965</v>
      </c>
      <c r="CU599" s="54" t="s">
        <v>1776</v>
      </c>
      <c r="CV599" s="68" t="s">
        <v>148</v>
      </c>
      <c r="CW599" s="68" t="s">
        <v>194</v>
      </c>
      <c r="CX599" s="68" t="s">
        <v>983</v>
      </c>
      <c r="CY599" s="68" t="s">
        <v>993</v>
      </c>
      <c r="CZ599" s="68" t="s">
        <v>1898</v>
      </c>
      <c r="DA599" s="68"/>
      <c r="DB599" s="68" t="s">
        <v>1732</v>
      </c>
      <c r="DC599" s="56" t="s">
        <v>926</v>
      </c>
      <c r="DD599" s="13" t="s">
        <v>117</v>
      </c>
      <c r="DE599" s="13"/>
      <c r="DF599" s="13" t="s">
        <v>1899</v>
      </c>
      <c r="DG599" s="13" t="s">
        <v>139</v>
      </c>
      <c r="DH599" s="47" t="s">
        <v>141</v>
      </c>
      <c r="DI599" s="60" t="s">
        <v>1981</v>
      </c>
      <c r="DJ599" s="64" t="s">
        <v>1982</v>
      </c>
      <c r="DK599" s="301" t="s">
        <v>1983</v>
      </c>
      <c r="DL599" s="301" t="s">
        <v>1984</v>
      </c>
      <c r="DM599" s="302" t="s">
        <v>1985</v>
      </c>
      <c r="DN599" s="67" t="s">
        <v>94</v>
      </c>
      <c r="DO599" s="15" t="s">
        <v>95</v>
      </c>
      <c r="DP599" s="15" t="s">
        <v>109</v>
      </c>
      <c r="DQ599" s="15" t="s">
        <v>1872</v>
      </c>
      <c r="DR599" s="2"/>
    </row>
    <row r="600" spans="2:122">
      <c r="B600" s="299">
        <v>200492961</v>
      </c>
      <c r="C600" s="9" t="s">
        <v>1799</v>
      </c>
      <c r="D600" s="9" t="s">
        <v>1808</v>
      </c>
      <c r="E600" s="8">
        <v>2014</v>
      </c>
      <c r="F600" s="9" t="s">
        <v>3680</v>
      </c>
      <c r="G600" s="22" t="s">
        <v>1910</v>
      </c>
      <c r="H600" s="304">
        <v>25765</v>
      </c>
      <c r="I600" s="305">
        <v>23985</v>
      </c>
      <c r="J600" s="68" t="s">
        <v>1974</v>
      </c>
      <c r="K600" s="69" t="s">
        <v>1924</v>
      </c>
      <c r="L600" s="37" t="s">
        <v>127</v>
      </c>
      <c r="M600" s="138">
        <v>5</v>
      </c>
      <c r="N600" s="10">
        <v>5</v>
      </c>
      <c r="O600" s="207">
        <v>176.4</v>
      </c>
      <c r="P600" s="207">
        <v>68.7</v>
      </c>
      <c r="Q600" s="207">
        <v>58.7</v>
      </c>
      <c r="R600" s="207">
        <v>106.3</v>
      </c>
      <c r="S600" s="207">
        <v>60</v>
      </c>
      <c r="T600" s="207">
        <v>59.8</v>
      </c>
      <c r="U600" s="207">
        <v>5.3</v>
      </c>
      <c r="V600" s="207"/>
      <c r="W600" s="207"/>
      <c r="X600" s="207">
        <v>34.200000000000003</v>
      </c>
      <c r="Y600" s="116">
        <v>0.25</v>
      </c>
      <c r="Z600" s="207">
        <v>115.3</v>
      </c>
      <c r="AA600" s="207">
        <v>21.6</v>
      </c>
      <c r="AB600" s="207">
        <v>39.6</v>
      </c>
      <c r="AC600" s="10">
        <v>3042</v>
      </c>
      <c r="AD600" s="10"/>
      <c r="AE600" s="10"/>
      <c r="AF600" s="27"/>
      <c r="AG600" s="39" t="s">
        <v>89</v>
      </c>
      <c r="AH600" s="205">
        <v>1.8</v>
      </c>
      <c r="AI600" s="11">
        <v>134</v>
      </c>
      <c r="AJ600" s="11">
        <v>5200</v>
      </c>
      <c r="AK600" s="11">
        <v>105</v>
      </c>
      <c r="AL600" s="11">
        <v>4000</v>
      </c>
      <c r="AM600" s="11">
        <v>16</v>
      </c>
      <c r="AN600" s="11" t="s">
        <v>99</v>
      </c>
      <c r="AO600" s="11" t="s">
        <v>112</v>
      </c>
      <c r="AP600" s="14" t="s">
        <v>90</v>
      </c>
      <c r="AQ600" s="49" t="s">
        <v>115</v>
      </c>
      <c r="AR600" s="40" t="s">
        <v>116</v>
      </c>
      <c r="AS600" s="301" t="s">
        <v>93</v>
      </c>
      <c r="AT600" s="12">
        <v>11.9</v>
      </c>
      <c r="AU600" s="12">
        <v>50</v>
      </c>
      <c r="AV600" s="12" t="s">
        <v>4003</v>
      </c>
      <c r="AW600" s="30" t="s">
        <v>4004</v>
      </c>
      <c r="AX600" s="12"/>
      <c r="AY600" s="12"/>
      <c r="AZ600" s="12"/>
      <c r="BA600" s="12"/>
      <c r="BB600" s="12"/>
      <c r="BC600" s="12"/>
      <c r="BD600" s="209">
        <v>38.6</v>
      </c>
      <c r="BE600" s="210">
        <v>52.7</v>
      </c>
      <c r="BF600" s="210">
        <v>42.5</v>
      </c>
      <c r="BG600" s="210">
        <v>54.9</v>
      </c>
      <c r="BH600" s="210">
        <v>37.6</v>
      </c>
      <c r="BI600" s="210">
        <v>51.2</v>
      </c>
      <c r="BJ600" s="210">
        <v>36</v>
      </c>
      <c r="BK600" s="211">
        <v>53.1</v>
      </c>
      <c r="BL600" s="36" t="s">
        <v>264</v>
      </c>
      <c r="BM600" s="8" t="s">
        <v>940</v>
      </c>
      <c r="BN600" s="8" t="s">
        <v>2776</v>
      </c>
      <c r="BO600" s="8" t="s">
        <v>2772</v>
      </c>
      <c r="BP600" s="334" t="s">
        <v>3552</v>
      </c>
      <c r="BQ600" s="300" t="s">
        <v>2560</v>
      </c>
      <c r="BR600" s="300" t="s">
        <v>3021</v>
      </c>
      <c r="BS600" s="300" t="s">
        <v>2791</v>
      </c>
      <c r="BT600" s="349" t="s">
        <v>2954</v>
      </c>
      <c r="BU600" s="337"/>
      <c r="BV600" s="337"/>
      <c r="BW600" s="337"/>
      <c r="BX600" s="337"/>
      <c r="BY600" s="338"/>
      <c r="BZ600" s="338" t="s">
        <v>2497</v>
      </c>
      <c r="CA600" s="338" t="s">
        <v>2496</v>
      </c>
      <c r="CB600" s="348"/>
      <c r="CC600" s="339"/>
      <c r="CD600" s="339"/>
      <c r="CE600" s="339"/>
      <c r="CF600" s="339"/>
      <c r="CG600" s="339"/>
      <c r="CH600" s="347"/>
      <c r="CI600" s="340"/>
      <c r="CJ600" s="340"/>
      <c r="CK600" s="340"/>
      <c r="CL600" s="340"/>
      <c r="CM600" s="340"/>
      <c r="CN600" s="340"/>
      <c r="CO600" s="340"/>
      <c r="CP600" s="340"/>
      <c r="CQ600" s="52" t="s">
        <v>1913</v>
      </c>
      <c r="CR600" s="9" t="s">
        <v>1755</v>
      </c>
      <c r="CS600" s="9" t="s">
        <v>1975</v>
      </c>
      <c r="CT600" s="22" t="s">
        <v>965</v>
      </c>
      <c r="CU600" s="54" t="s">
        <v>1776</v>
      </c>
      <c r="CV600" s="68" t="s">
        <v>148</v>
      </c>
      <c r="CW600" s="68" t="s">
        <v>194</v>
      </c>
      <c r="CX600" s="68" t="s">
        <v>932</v>
      </c>
      <c r="CY600" s="68" t="s">
        <v>1935</v>
      </c>
      <c r="CZ600" s="68" t="s">
        <v>1898</v>
      </c>
      <c r="DA600" s="68"/>
      <c r="DB600" s="68" t="s">
        <v>1956</v>
      </c>
      <c r="DC600" s="56" t="s">
        <v>926</v>
      </c>
      <c r="DD600" s="13" t="s">
        <v>117</v>
      </c>
      <c r="DE600" s="13"/>
      <c r="DF600" s="13" t="s">
        <v>1899</v>
      </c>
      <c r="DG600" s="13" t="s">
        <v>139</v>
      </c>
      <c r="DH600" s="47" t="s">
        <v>141</v>
      </c>
      <c r="DI600" s="60" t="s">
        <v>1981</v>
      </c>
      <c r="DJ600" s="64" t="s">
        <v>1986</v>
      </c>
      <c r="DK600" s="301" t="s">
        <v>1987</v>
      </c>
      <c r="DL600" s="301" t="s">
        <v>1988</v>
      </c>
      <c r="DM600" s="302" t="s">
        <v>1985</v>
      </c>
      <c r="DN600" s="67" t="s">
        <v>94</v>
      </c>
      <c r="DO600" s="15" t="s">
        <v>95</v>
      </c>
      <c r="DP600" s="15" t="s">
        <v>109</v>
      </c>
      <c r="DQ600" s="15" t="s">
        <v>1872</v>
      </c>
      <c r="DR600" s="2"/>
    </row>
    <row r="601" spans="2:122">
      <c r="B601" s="299">
        <v>200492959</v>
      </c>
      <c r="C601" s="9" t="s">
        <v>1799</v>
      </c>
      <c r="D601" s="9" t="s">
        <v>1808</v>
      </c>
      <c r="E601" s="8">
        <v>2014</v>
      </c>
      <c r="F601" s="9" t="s">
        <v>3681</v>
      </c>
      <c r="G601" s="22" t="s">
        <v>1914</v>
      </c>
      <c r="H601" s="304">
        <v>28435</v>
      </c>
      <c r="I601" s="305">
        <v>26470</v>
      </c>
      <c r="J601" s="68" t="s">
        <v>1974</v>
      </c>
      <c r="K601" s="69" t="s">
        <v>1989</v>
      </c>
      <c r="L601" s="37" t="s">
        <v>127</v>
      </c>
      <c r="M601" s="138">
        <v>5</v>
      </c>
      <c r="N601" s="10">
        <v>5</v>
      </c>
      <c r="O601" s="207">
        <v>176.4</v>
      </c>
      <c r="P601" s="207">
        <v>68.7</v>
      </c>
      <c r="Q601" s="207">
        <v>58.7</v>
      </c>
      <c r="R601" s="207">
        <v>106.3</v>
      </c>
      <c r="S601" s="207">
        <v>60</v>
      </c>
      <c r="T601" s="207">
        <v>59.8</v>
      </c>
      <c r="U601" s="207">
        <v>5.3</v>
      </c>
      <c r="V601" s="207"/>
      <c r="W601" s="207"/>
      <c r="X601" s="207">
        <v>34.200000000000003</v>
      </c>
      <c r="Y601" s="116">
        <v>0.25</v>
      </c>
      <c r="Z601" s="207">
        <v>115.3</v>
      </c>
      <c r="AA601" s="207">
        <v>21.6</v>
      </c>
      <c r="AB601" s="207">
        <v>39.6</v>
      </c>
      <c r="AC601" s="10">
        <v>3042</v>
      </c>
      <c r="AD601" s="10"/>
      <c r="AE601" s="10"/>
      <c r="AF601" s="27"/>
      <c r="AG601" s="39" t="s">
        <v>89</v>
      </c>
      <c r="AH601" s="205">
        <v>1.8</v>
      </c>
      <c r="AI601" s="11">
        <v>134</v>
      </c>
      <c r="AJ601" s="11">
        <v>5200</v>
      </c>
      <c r="AK601" s="11">
        <v>105</v>
      </c>
      <c r="AL601" s="11">
        <v>4000</v>
      </c>
      <c r="AM601" s="11">
        <v>16</v>
      </c>
      <c r="AN601" s="11" t="s">
        <v>99</v>
      </c>
      <c r="AO601" s="11" t="s">
        <v>112</v>
      </c>
      <c r="AP601" s="14" t="s">
        <v>90</v>
      </c>
      <c r="AQ601" s="49" t="s">
        <v>115</v>
      </c>
      <c r="AR601" s="40" t="s">
        <v>116</v>
      </c>
      <c r="AS601" s="301" t="s">
        <v>93</v>
      </c>
      <c r="AT601" s="12">
        <v>11.9</v>
      </c>
      <c r="AU601" s="12">
        <v>50</v>
      </c>
      <c r="AV601" s="12" t="s">
        <v>4003</v>
      </c>
      <c r="AW601" s="30" t="s">
        <v>4004</v>
      </c>
      <c r="AX601" s="12"/>
      <c r="AY601" s="12"/>
      <c r="AZ601" s="12"/>
      <c r="BA601" s="12"/>
      <c r="BB601" s="12"/>
      <c r="BC601" s="12"/>
      <c r="BD601" s="209">
        <v>38.6</v>
      </c>
      <c r="BE601" s="210">
        <v>52.7</v>
      </c>
      <c r="BF601" s="210">
        <v>42.5</v>
      </c>
      <c r="BG601" s="210">
        <v>54.9</v>
      </c>
      <c r="BH601" s="210">
        <v>37.6</v>
      </c>
      <c r="BI601" s="210">
        <v>51.2</v>
      </c>
      <c r="BJ601" s="210">
        <v>36</v>
      </c>
      <c r="BK601" s="211">
        <v>53.1</v>
      </c>
      <c r="BL601" s="36" t="s">
        <v>264</v>
      </c>
      <c r="BM601" s="8" t="s">
        <v>940</v>
      </c>
      <c r="BN601" s="8" t="s">
        <v>2776</v>
      </c>
      <c r="BO601" s="8" t="s">
        <v>2772</v>
      </c>
      <c r="BP601" s="334" t="s">
        <v>3553</v>
      </c>
      <c r="BQ601" s="300" t="s">
        <v>2560</v>
      </c>
      <c r="BR601" s="300" t="s">
        <v>3021</v>
      </c>
      <c r="BS601" s="300" t="s">
        <v>2791</v>
      </c>
      <c r="BT601" s="349" t="s">
        <v>2954</v>
      </c>
      <c r="BU601" s="337"/>
      <c r="BV601" s="337"/>
      <c r="BW601" s="337"/>
      <c r="BX601" s="337"/>
      <c r="BY601" s="338"/>
      <c r="BZ601" s="338" t="s">
        <v>2497</v>
      </c>
      <c r="CA601" s="338" t="s">
        <v>2496</v>
      </c>
      <c r="CB601" s="348"/>
      <c r="CC601" s="339"/>
      <c r="CD601" s="339"/>
      <c r="CE601" s="339"/>
      <c r="CF601" s="339"/>
      <c r="CG601" s="339"/>
      <c r="CH601" s="347"/>
      <c r="CI601" s="340"/>
      <c r="CJ601" s="340"/>
      <c r="CK601" s="340"/>
      <c r="CL601" s="340"/>
      <c r="CM601" s="340"/>
      <c r="CN601" s="340"/>
      <c r="CO601" s="340"/>
      <c r="CP601" s="340"/>
      <c r="CQ601" s="52" t="s">
        <v>1917</v>
      </c>
      <c r="CR601" s="9" t="s">
        <v>1755</v>
      </c>
      <c r="CS601" s="9" t="s">
        <v>1975</v>
      </c>
      <c r="CT601" s="22" t="s">
        <v>965</v>
      </c>
      <c r="CU601" s="54" t="s">
        <v>1990</v>
      </c>
      <c r="CV601" s="68" t="s">
        <v>148</v>
      </c>
      <c r="CW601" s="68" t="s">
        <v>194</v>
      </c>
      <c r="CX601" s="68" t="s">
        <v>932</v>
      </c>
      <c r="CY601" s="68" t="s">
        <v>1940</v>
      </c>
      <c r="CZ601" s="68" t="s">
        <v>1916</v>
      </c>
      <c r="DA601" s="68"/>
      <c r="DB601" s="68" t="s">
        <v>1968</v>
      </c>
      <c r="DC601" s="56" t="s">
        <v>926</v>
      </c>
      <c r="DD601" s="13" t="s">
        <v>117</v>
      </c>
      <c r="DE601" s="13"/>
      <c r="DF601" s="13" t="s">
        <v>1899</v>
      </c>
      <c r="DG601" s="13" t="s">
        <v>139</v>
      </c>
      <c r="DH601" s="47" t="s">
        <v>141</v>
      </c>
      <c r="DI601" s="60" t="s">
        <v>1991</v>
      </c>
      <c r="DJ601" s="64" t="s">
        <v>1992</v>
      </c>
      <c r="DK601" s="301" t="s">
        <v>1983</v>
      </c>
      <c r="DL601" s="301" t="s">
        <v>1993</v>
      </c>
      <c r="DM601" s="302" t="s">
        <v>1985</v>
      </c>
      <c r="DN601" s="67" t="s">
        <v>94</v>
      </c>
      <c r="DO601" s="15" t="s">
        <v>95</v>
      </c>
      <c r="DP601" s="15" t="s">
        <v>109</v>
      </c>
      <c r="DQ601" s="15" t="s">
        <v>1872</v>
      </c>
      <c r="DR601" s="2"/>
    </row>
    <row r="602" spans="2:122">
      <c r="B602" s="299">
        <v>200492960</v>
      </c>
      <c r="C602" s="9" t="s">
        <v>1799</v>
      </c>
      <c r="D602" s="9" t="s">
        <v>1808</v>
      </c>
      <c r="E602" s="8">
        <v>2014</v>
      </c>
      <c r="F602" s="9" t="s">
        <v>3682</v>
      </c>
      <c r="G602" s="22" t="s">
        <v>1918</v>
      </c>
      <c r="H602" s="304">
        <v>30005</v>
      </c>
      <c r="I602" s="305">
        <v>27930</v>
      </c>
      <c r="J602" s="68" t="s">
        <v>1974</v>
      </c>
      <c r="K602" s="69" t="s">
        <v>1989</v>
      </c>
      <c r="L602" s="37" t="s">
        <v>127</v>
      </c>
      <c r="M602" s="138">
        <v>5</v>
      </c>
      <c r="N602" s="10">
        <v>5</v>
      </c>
      <c r="O602" s="207">
        <v>176.4</v>
      </c>
      <c r="P602" s="207">
        <v>68.7</v>
      </c>
      <c r="Q602" s="207">
        <v>58.7</v>
      </c>
      <c r="R602" s="207">
        <v>106.3</v>
      </c>
      <c r="S602" s="207">
        <v>59.6</v>
      </c>
      <c r="T602" s="207">
        <v>59.4</v>
      </c>
      <c r="U602" s="207">
        <v>5.3</v>
      </c>
      <c r="V602" s="207"/>
      <c r="W602" s="207"/>
      <c r="X602" s="207">
        <v>36</v>
      </c>
      <c r="Y602" s="116">
        <v>0.25</v>
      </c>
      <c r="Z602" s="207">
        <v>115.3</v>
      </c>
      <c r="AA602" s="207">
        <v>21.6</v>
      </c>
      <c r="AB602" s="207">
        <v>39.6</v>
      </c>
      <c r="AC602" s="10">
        <v>3042</v>
      </c>
      <c r="AD602" s="10"/>
      <c r="AE602" s="10"/>
      <c r="AF602" s="27"/>
      <c r="AG602" s="39" t="s">
        <v>89</v>
      </c>
      <c r="AH602" s="205">
        <v>1.8</v>
      </c>
      <c r="AI602" s="11">
        <v>134</v>
      </c>
      <c r="AJ602" s="11">
        <v>5200</v>
      </c>
      <c r="AK602" s="11">
        <v>105</v>
      </c>
      <c r="AL602" s="11">
        <v>4000</v>
      </c>
      <c r="AM602" s="11">
        <v>16</v>
      </c>
      <c r="AN602" s="11" t="s">
        <v>99</v>
      </c>
      <c r="AO602" s="11" t="s">
        <v>112</v>
      </c>
      <c r="AP602" s="14" t="s">
        <v>90</v>
      </c>
      <c r="AQ602" s="49" t="s">
        <v>115</v>
      </c>
      <c r="AR602" s="40" t="s">
        <v>116</v>
      </c>
      <c r="AS602" s="301" t="s">
        <v>93</v>
      </c>
      <c r="AT602" s="12">
        <v>11.9</v>
      </c>
      <c r="AU602" s="12">
        <v>50</v>
      </c>
      <c r="AV602" s="12" t="s">
        <v>4003</v>
      </c>
      <c r="AW602" s="30" t="s">
        <v>4004</v>
      </c>
      <c r="AX602" s="12"/>
      <c r="AY602" s="12"/>
      <c r="AZ602" s="12"/>
      <c r="BA602" s="12"/>
      <c r="BB602" s="12"/>
      <c r="BC602" s="12"/>
      <c r="BD602" s="209">
        <v>38.6</v>
      </c>
      <c r="BE602" s="210">
        <v>52.7</v>
      </c>
      <c r="BF602" s="210">
        <v>42.5</v>
      </c>
      <c r="BG602" s="210">
        <v>54.9</v>
      </c>
      <c r="BH602" s="210">
        <v>37.6</v>
      </c>
      <c r="BI602" s="210">
        <v>51.2</v>
      </c>
      <c r="BJ602" s="210">
        <v>36</v>
      </c>
      <c r="BK602" s="211">
        <v>53.1</v>
      </c>
      <c r="BL602" s="36" t="s">
        <v>264</v>
      </c>
      <c r="BM602" s="8" t="s">
        <v>940</v>
      </c>
      <c r="BN602" s="8" t="s">
        <v>2776</v>
      </c>
      <c r="BO602" s="8" t="s">
        <v>2772</v>
      </c>
      <c r="BP602" s="334" t="s">
        <v>3554</v>
      </c>
      <c r="BQ602" s="300" t="s">
        <v>2560</v>
      </c>
      <c r="BR602" s="300" t="s">
        <v>3021</v>
      </c>
      <c r="BS602" s="300" t="s">
        <v>2791</v>
      </c>
      <c r="BT602" s="349" t="s">
        <v>2954</v>
      </c>
      <c r="BU602" s="337"/>
      <c r="BV602" s="337"/>
      <c r="BW602" s="337"/>
      <c r="BX602" s="337"/>
      <c r="BY602" s="338"/>
      <c r="BZ602" s="338" t="s">
        <v>2497</v>
      </c>
      <c r="CA602" s="338" t="s">
        <v>2496</v>
      </c>
      <c r="CB602" s="348"/>
      <c r="CC602" s="339"/>
      <c r="CD602" s="339"/>
      <c r="CE602" s="339"/>
      <c r="CF602" s="339"/>
      <c r="CG602" s="339"/>
      <c r="CH602" s="347"/>
      <c r="CI602" s="340"/>
      <c r="CJ602" s="340"/>
      <c r="CK602" s="340"/>
      <c r="CL602" s="340"/>
      <c r="CM602" s="340"/>
      <c r="CN602" s="340"/>
      <c r="CO602" s="340"/>
      <c r="CP602" s="340"/>
      <c r="CQ602" s="52" t="s">
        <v>1922</v>
      </c>
      <c r="CR602" s="9" t="s">
        <v>1755</v>
      </c>
      <c r="CS602" s="9" t="s">
        <v>1975</v>
      </c>
      <c r="CT602" s="22" t="s">
        <v>965</v>
      </c>
      <c r="CU602" s="54" t="s">
        <v>1990</v>
      </c>
      <c r="CV602" s="68" t="s">
        <v>148</v>
      </c>
      <c r="CW602" s="68" t="s">
        <v>194</v>
      </c>
      <c r="CX602" s="68" t="s">
        <v>932</v>
      </c>
      <c r="CY602" s="68" t="s">
        <v>1940</v>
      </c>
      <c r="CZ602" s="68" t="s">
        <v>1916</v>
      </c>
      <c r="DA602" s="68"/>
      <c r="DB602" s="68" t="s">
        <v>1968</v>
      </c>
      <c r="DC602" s="56" t="s">
        <v>926</v>
      </c>
      <c r="DD602" s="13" t="s">
        <v>117</v>
      </c>
      <c r="DE602" s="13"/>
      <c r="DF602" s="13" t="s">
        <v>1744</v>
      </c>
      <c r="DG602" s="13" t="s">
        <v>139</v>
      </c>
      <c r="DH602" s="47" t="s">
        <v>141</v>
      </c>
      <c r="DI602" s="60" t="s">
        <v>1994</v>
      </c>
      <c r="DJ602" s="64" t="s">
        <v>1995</v>
      </c>
      <c r="DK602" s="301" t="s">
        <v>1996</v>
      </c>
      <c r="DL602" s="301" t="s">
        <v>1993</v>
      </c>
      <c r="DM602" s="302" t="s">
        <v>1985</v>
      </c>
      <c r="DN602" s="67" t="s">
        <v>94</v>
      </c>
      <c r="DO602" s="15" t="s">
        <v>95</v>
      </c>
      <c r="DP602" s="15" t="s">
        <v>109</v>
      </c>
      <c r="DQ602" s="15" t="s">
        <v>1872</v>
      </c>
      <c r="DR602" s="2"/>
    </row>
    <row r="603" spans="2:122">
      <c r="B603" s="366">
        <v>200440602</v>
      </c>
      <c r="C603" s="16" t="s">
        <v>1799</v>
      </c>
      <c r="D603" s="16" t="s">
        <v>1808</v>
      </c>
      <c r="E603" s="367">
        <v>2013</v>
      </c>
      <c r="F603" s="16" t="s">
        <v>3683</v>
      </c>
      <c r="G603" s="368" t="s">
        <v>1947</v>
      </c>
      <c r="H603" s="306">
        <v>23215</v>
      </c>
      <c r="I603" s="307">
        <v>22054</v>
      </c>
      <c r="J603" s="350" t="s">
        <v>1948</v>
      </c>
      <c r="K603" s="369" t="s">
        <v>1949</v>
      </c>
      <c r="L603" s="38" t="s">
        <v>127</v>
      </c>
      <c r="M603" s="370">
        <v>5</v>
      </c>
      <c r="N603" s="371">
        <v>5</v>
      </c>
      <c r="O603" s="208">
        <v>176.4</v>
      </c>
      <c r="P603" s="208">
        <v>68.7</v>
      </c>
      <c r="Q603" s="208">
        <v>58.7</v>
      </c>
      <c r="R603" s="208">
        <v>106.3</v>
      </c>
      <c r="S603" s="208">
        <v>60</v>
      </c>
      <c r="T603" s="208">
        <v>59.8</v>
      </c>
      <c r="U603" s="208">
        <v>5.3</v>
      </c>
      <c r="V603" s="208"/>
      <c r="W603" s="208"/>
      <c r="X603" s="208">
        <v>34.200000000000003</v>
      </c>
      <c r="Y603" s="120">
        <v>0.25</v>
      </c>
      <c r="Z603" s="208">
        <v>115.3</v>
      </c>
      <c r="AA603" s="208">
        <v>21.6</v>
      </c>
      <c r="AB603" s="208">
        <v>39.6</v>
      </c>
      <c r="AC603" s="371">
        <v>3042</v>
      </c>
      <c r="AD603" s="371"/>
      <c r="AE603" s="371"/>
      <c r="AF603" s="28"/>
      <c r="AG603" s="372" t="s">
        <v>89</v>
      </c>
      <c r="AH603" s="206">
        <v>1.8</v>
      </c>
      <c r="AI603" s="373">
        <v>134</v>
      </c>
      <c r="AJ603" s="373">
        <v>5200</v>
      </c>
      <c r="AK603" s="373">
        <v>105</v>
      </c>
      <c r="AL603" s="373">
        <v>4000</v>
      </c>
      <c r="AM603" s="373">
        <v>16</v>
      </c>
      <c r="AN603" s="373" t="s">
        <v>99</v>
      </c>
      <c r="AO603" s="373" t="s">
        <v>112</v>
      </c>
      <c r="AP603" s="374" t="s">
        <v>90</v>
      </c>
      <c r="AQ603" s="50" t="s">
        <v>115</v>
      </c>
      <c r="AR603" s="375" t="s">
        <v>116</v>
      </c>
      <c r="AS603" s="376" t="s">
        <v>93</v>
      </c>
      <c r="AT603" s="377">
        <v>11.9</v>
      </c>
      <c r="AU603" s="377">
        <v>50</v>
      </c>
      <c r="AV603" s="377" t="s">
        <v>4003</v>
      </c>
      <c r="AW603" s="378" t="s">
        <v>4004</v>
      </c>
      <c r="AX603" s="377"/>
      <c r="AY603" s="377"/>
      <c r="AZ603" s="377"/>
      <c r="BA603" s="377"/>
      <c r="BB603" s="377"/>
      <c r="BC603" s="377"/>
      <c r="BD603" s="379">
        <v>38.6</v>
      </c>
      <c r="BE603" s="380">
        <v>52.7</v>
      </c>
      <c r="BF603" s="380">
        <v>42.5</v>
      </c>
      <c r="BG603" s="380">
        <v>54.9</v>
      </c>
      <c r="BH603" s="380">
        <v>37.6</v>
      </c>
      <c r="BI603" s="380">
        <v>51.2</v>
      </c>
      <c r="BJ603" s="380">
        <v>36</v>
      </c>
      <c r="BK603" s="381">
        <v>53.1</v>
      </c>
      <c r="BL603" s="44" t="s">
        <v>264</v>
      </c>
      <c r="BM603" s="367" t="s">
        <v>940</v>
      </c>
      <c r="BN603" s="367" t="s">
        <v>2776</v>
      </c>
      <c r="BO603" s="367" t="s">
        <v>2772</v>
      </c>
      <c r="BP603" s="382" t="s">
        <v>3544</v>
      </c>
      <c r="BQ603" s="383" t="s">
        <v>2559</v>
      </c>
      <c r="BR603" s="383" t="s">
        <v>3021</v>
      </c>
      <c r="BS603" s="383" t="s">
        <v>2789</v>
      </c>
      <c r="BT603" s="384" t="s">
        <v>2952</v>
      </c>
      <c r="BU603" s="385"/>
      <c r="BV603" s="385"/>
      <c r="BW603" s="385"/>
      <c r="BX603" s="385"/>
      <c r="BY603" s="386"/>
      <c r="BZ603" s="386" t="s">
        <v>2494</v>
      </c>
      <c r="CA603" s="386" t="s">
        <v>2496</v>
      </c>
      <c r="CB603" s="387"/>
      <c r="CC603" s="388"/>
      <c r="CD603" s="388"/>
      <c r="CE603" s="388"/>
      <c r="CF603" s="388"/>
      <c r="CG603" s="388"/>
      <c r="CH603" s="389"/>
      <c r="CI603" s="390"/>
      <c r="CJ603" s="390"/>
      <c r="CK603" s="390"/>
      <c r="CL603" s="390"/>
      <c r="CM603" s="390"/>
      <c r="CN603" s="390"/>
      <c r="CO603" s="390"/>
      <c r="CP603" s="390"/>
      <c r="CQ603" s="53" t="s">
        <v>1904</v>
      </c>
      <c r="CR603" s="16" t="s">
        <v>1755</v>
      </c>
      <c r="CS603" s="16" t="s">
        <v>1950</v>
      </c>
      <c r="CT603" s="368" t="s">
        <v>965</v>
      </c>
      <c r="CU603" s="351" t="s">
        <v>1776</v>
      </c>
      <c r="CV603" s="350" t="s">
        <v>148</v>
      </c>
      <c r="CW603" s="350" t="s">
        <v>194</v>
      </c>
      <c r="CX603" s="350" t="s">
        <v>983</v>
      </c>
      <c r="CY603" s="350" t="s">
        <v>1897</v>
      </c>
      <c r="CZ603" s="350" t="s">
        <v>1898</v>
      </c>
      <c r="DA603" s="350"/>
      <c r="DB603" s="350" t="s">
        <v>943</v>
      </c>
      <c r="DC603" s="57" t="s">
        <v>917</v>
      </c>
      <c r="DD603" s="17" t="s">
        <v>117</v>
      </c>
      <c r="DE603" s="17"/>
      <c r="DF603" s="17" t="s">
        <v>1899</v>
      </c>
      <c r="DG603" s="17"/>
      <c r="DH603" s="391" t="s">
        <v>141</v>
      </c>
      <c r="DI603" s="61" t="s">
        <v>1951</v>
      </c>
      <c r="DJ603" s="65" t="s">
        <v>1952</v>
      </c>
      <c r="DK603" s="376" t="s">
        <v>1953</v>
      </c>
      <c r="DL603" s="376" t="s">
        <v>1954</v>
      </c>
      <c r="DM603" s="392" t="s">
        <v>1955</v>
      </c>
      <c r="DN603" s="393" t="s">
        <v>94</v>
      </c>
      <c r="DO603" s="394" t="s">
        <v>95</v>
      </c>
      <c r="DP603" s="394" t="s">
        <v>109</v>
      </c>
      <c r="DQ603" s="394" t="s">
        <v>1872</v>
      </c>
      <c r="DR603" s="2"/>
    </row>
    <row r="604" spans="2:122">
      <c r="B604" s="299">
        <v>200440604</v>
      </c>
      <c r="C604" s="9" t="s">
        <v>1799</v>
      </c>
      <c r="D604" s="9" t="s">
        <v>1808</v>
      </c>
      <c r="E604" s="8">
        <v>2013</v>
      </c>
      <c r="F604" s="9" t="s">
        <v>3679</v>
      </c>
      <c r="G604" s="22" t="s">
        <v>1905</v>
      </c>
      <c r="H604" s="304">
        <v>24200</v>
      </c>
      <c r="I604" s="305">
        <v>22748</v>
      </c>
      <c r="J604" s="68" t="s">
        <v>1948</v>
      </c>
      <c r="K604" s="69" t="s">
        <v>1949</v>
      </c>
      <c r="L604" s="37" t="s">
        <v>127</v>
      </c>
      <c r="M604" s="138">
        <v>5</v>
      </c>
      <c r="N604" s="10">
        <v>5</v>
      </c>
      <c r="O604" s="207">
        <v>176.4</v>
      </c>
      <c r="P604" s="207">
        <v>68.7</v>
      </c>
      <c r="Q604" s="207">
        <v>58.7</v>
      </c>
      <c r="R604" s="207">
        <v>106.3</v>
      </c>
      <c r="S604" s="207">
        <v>60</v>
      </c>
      <c r="T604" s="207">
        <v>59.8</v>
      </c>
      <c r="U604" s="207">
        <v>5.3</v>
      </c>
      <c r="V604" s="207"/>
      <c r="W604" s="207"/>
      <c r="X604" s="207">
        <v>34.200000000000003</v>
      </c>
      <c r="Y604" s="116">
        <v>0.25</v>
      </c>
      <c r="Z604" s="207">
        <v>115.3</v>
      </c>
      <c r="AA604" s="207">
        <v>21.6</v>
      </c>
      <c r="AB604" s="207">
        <v>39.6</v>
      </c>
      <c r="AC604" s="10">
        <v>3042</v>
      </c>
      <c r="AD604" s="10"/>
      <c r="AE604" s="10"/>
      <c r="AF604" s="27"/>
      <c r="AG604" s="39" t="s">
        <v>89</v>
      </c>
      <c r="AH604" s="205">
        <v>1.8</v>
      </c>
      <c r="AI604" s="11">
        <v>134</v>
      </c>
      <c r="AJ604" s="11">
        <v>5200</v>
      </c>
      <c r="AK604" s="11">
        <v>105</v>
      </c>
      <c r="AL604" s="11">
        <v>4000</v>
      </c>
      <c r="AM604" s="11">
        <v>16</v>
      </c>
      <c r="AN604" s="11" t="s">
        <v>99</v>
      </c>
      <c r="AO604" s="11" t="s">
        <v>112</v>
      </c>
      <c r="AP604" s="14" t="s">
        <v>90</v>
      </c>
      <c r="AQ604" s="49" t="s">
        <v>115</v>
      </c>
      <c r="AR604" s="40" t="s">
        <v>116</v>
      </c>
      <c r="AS604" s="301" t="s">
        <v>93</v>
      </c>
      <c r="AT604" s="12">
        <v>11.9</v>
      </c>
      <c r="AU604" s="12">
        <v>50</v>
      </c>
      <c r="AV604" s="12" t="s">
        <v>4003</v>
      </c>
      <c r="AW604" s="30" t="s">
        <v>4004</v>
      </c>
      <c r="AX604" s="12"/>
      <c r="AY604" s="12"/>
      <c r="AZ604" s="12"/>
      <c r="BA604" s="12"/>
      <c r="BB604" s="12"/>
      <c r="BC604" s="12"/>
      <c r="BD604" s="209">
        <v>38.6</v>
      </c>
      <c r="BE604" s="210">
        <v>52.7</v>
      </c>
      <c r="BF604" s="210">
        <v>42.5</v>
      </c>
      <c r="BG604" s="210">
        <v>54.9</v>
      </c>
      <c r="BH604" s="210">
        <v>37.6</v>
      </c>
      <c r="BI604" s="210">
        <v>51.2</v>
      </c>
      <c r="BJ604" s="210">
        <v>36</v>
      </c>
      <c r="BK604" s="211">
        <v>53.1</v>
      </c>
      <c r="BL604" s="36" t="s">
        <v>264</v>
      </c>
      <c r="BM604" s="8" t="s">
        <v>940</v>
      </c>
      <c r="BN604" s="8" t="s">
        <v>2776</v>
      </c>
      <c r="BO604" s="8" t="s">
        <v>2772</v>
      </c>
      <c r="BP604" s="334" t="s">
        <v>3545</v>
      </c>
      <c r="BQ604" s="300" t="s">
        <v>2559</v>
      </c>
      <c r="BR604" s="300" t="s">
        <v>3021</v>
      </c>
      <c r="BS604" s="300" t="s">
        <v>2789</v>
      </c>
      <c r="BT604" s="349" t="s">
        <v>2952</v>
      </c>
      <c r="BU604" s="337"/>
      <c r="BV604" s="337"/>
      <c r="BW604" s="337"/>
      <c r="BX604" s="337"/>
      <c r="BY604" s="338"/>
      <c r="BZ604" s="338" t="s">
        <v>2494</v>
      </c>
      <c r="CA604" s="338" t="s">
        <v>2496</v>
      </c>
      <c r="CB604" s="348"/>
      <c r="CC604" s="339"/>
      <c r="CD604" s="339"/>
      <c r="CE604" s="339"/>
      <c r="CF604" s="339"/>
      <c r="CG604" s="339"/>
      <c r="CH604" s="347"/>
      <c r="CI604" s="340"/>
      <c r="CJ604" s="340"/>
      <c r="CK604" s="340"/>
      <c r="CL604" s="340"/>
      <c r="CM604" s="340"/>
      <c r="CN604" s="340"/>
      <c r="CO604" s="340"/>
      <c r="CP604" s="340"/>
      <c r="CQ604" s="52" t="s">
        <v>1909</v>
      </c>
      <c r="CR604" s="9" t="s">
        <v>1755</v>
      </c>
      <c r="CS604" s="9" t="s">
        <v>1950</v>
      </c>
      <c r="CT604" s="22" t="s">
        <v>965</v>
      </c>
      <c r="CU604" s="54" t="s">
        <v>1776</v>
      </c>
      <c r="CV604" s="68" t="s">
        <v>148</v>
      </c>
      <c r="CW604" s="68" t="s">
        <v>194</v>
      </c>
      <c r="CX604" s="68" t="s">
        <v>983</v>
      </c>
      <c r="CY604" s="68" t="s">
        <v>993</v>
      </c>
      <c r="CZ604" s="68" t="s">
        <v>1898</v>
      </c>
      <c r="DA604" s="68"/>
      <c r="DB604" s="68" t="s">
        <v>1732</v>
      </c>
      <c r="DC604" s="56" t="s">
        <v>926</v>
      </c>
      <c r="DD604" s="13" t="s">
        <v>117</v>
      </c>
      <c r="DE604" s="13"/>
      <c r="DF604" s="13" t="s">
        <v>1899</v>
      </c>
      <c r="DG604" s="13"/>
      <c r="DH604" s="47" t="s">
        <v>141</v>
      </c>
      <c r="DI604" s="60" t="s">
        <v>1951</v>
      </c>
      <c r="DJ604" s="64" t="s">
        <v>1952</v>
      </c>
      <c r="DK604" s="301" t="s">
        <v>1953</v>
      </c>
      <c r="DL604" s="301" t="s">
        <v>1954</v>
      </c>
      <c r="DM604" s="302" t="s">
        <v>1955</v>
      </c>
      <c r="DN604" s="67" t="s">
        <v>94</v>
      </c>
      <c r="DO604" s="15" t="s">
        <v>95</v>
      </c>
      <c r="DP604" s="15" t="s">
        <v>109</v>
      </c>
      <c r="DQ604" s="15" t="s">
        <v>1872</v>
      </c>
      <c r="DR604" s="2"/>
    </row>
    <row r="605" spans="2:122">
      <c r="B605" s="299">
        <v>200440603</v>
      </c>
      <c r="C605" s="9" t="s">
        <v>1799</v>
      </c>
      <c r="D605" s="9" t="s">
        <v>1808</v>
      </c>
      <c r="E605" s="8">
        <v>2013</v>
      </c>
      <c r="F605" s="9" t="s">
        <v>3680</v>
      </c>
      <c r="G605" s="22" t="s">
        <v>1910</v>
      </c>
      <c r="H605" s="304">
        <v>25765</v>
      </c>
      <c r="I605" s="305">
        <v>23985</v>
      </c>
      <c r="J605" s="68" t="s">
        <v>1948</v>
      </c>
      <c r="K605" s="69" t="s">
        <v>1949</v>
      </c>
      <c r="L605" s="37" t="s">
        <v>127</v>
      </c>
      <c r="M605" s="138">
        <v>5</v>
      </c>
      <c r="N605" s="10">
        <v>5</v>
      </c>
      <c r="O605" s="207">
        <v>176.4</v>
      </c>
      <c r="P605" s="207">
        <v>68.7</v>
      </c>
      <c r="Q605" s="207">
        <v>58.7</v>
      </c>
      <c r="R605" s="207">
        <v>106.3</v>
      </c>
      <c r="S605" s="207">
        <v>60</v>
      </c>
      <c r="T605" s="207">
        <v>59.8</v>
      </c>
      <c r="U605" s="207">
        <v>5.3</v>
      </c>
      <c r="V605" s="207"/>
      <c r="W605" s="207"/>
      <c r="X605" s="207">
        <v>34.200000000000003</v>
      </c>
      <c r="Y605" s="116">
        <v>0.25</v>
      </c>
      <c r="Z605" s="207">
        <v>115.3</v>
      </c>
      <c r="AA605" s="207">
        <v>21.6</v>
      </c>
      <c r="AB605" s="207">
        <v>39.6</v>
      </c>
      <c r="AC605" s="10">
        <v>3042</v>
      </c>
      <c r="AD605" s="10"/>
      <c r="AE605" s="10"/>
      <c r="AF605" s="27"/>
      <c r="AG605" s="39" t="s">
        <v>89</v>
      </c>
      <c r="AH605" s="205">
        <v>1.8</v>
      </c>
      <c r="AI605" s="11">
        <v>134</v>
      </c>
      <c r="AJ605" s="11">
        <v>5200</v>
      </c>
      <c r="AK605" s="11">
        <v>105</v>
      </c>
      <c r="AL605" s="11">
        <v>4000</v>
      </c>
      <c r="AM605" s="11">
        <v>16</v>
      </c>
      <c r="AN605" s="11" t="s">
        <v>99</v>
      </c>
      <c r="AO605" s="11" t="s">
        <v>112</v>
      </c>
      <c r="AP605" s="14" t="s">
        <v>90</v>
      </c>
      <c r="AQ605" s="49" t="s">
        <v>115</v>
      </c>
      <c r="AR605" s="40" t="s">
        <v>116</v>
      </c>
      <c r="AS605" s="301" t="s">
        <v>93</v>
      </c>
      <c r="AT605" s="12">
        <v>11.9</v>
      </c>
      <c r="AU605" s="12">
        <v>50</v>
      </c>
      <c r="AV605" s="12" t="s">
        <v>4003</v>
      </c>
      <c r="AW605" s="30" t="s">
        <v>4004</v>
      </c>
      <c r="AX605" s="12"/>
      <c r="AY605" s="12"/>
      <c r="AZ605" s="12"/>
      <c r="BA605" s="12"/>
      <c r="BB605" s="12"/>
      <c r="BC605" s="12"/>
      <c r="BD605" s="209">
        <v>38.6</v>
      </c>
      <c r="BE605" s="210">
        <v>52.7</v>
      </c>
      <c r="BF605" s="210">
        <v>42.5</v>
      </c>
      <c r="BG605" s="210">
        <v>54.9</v>
      </c>
      <c r="BH605" s="210">
        <v>37.6</v>
      </c>
      <c r="BI605" s="210">
        <v>51.2</v>
      </c>
      <c r="BJ605" s="210">
        <v>36</v>
      </c>
      <c r="BK605" s="211">
        <v>53.1</v>
      </c>
      <c r="BL605" s="36" t="s">
        <v>264</v>
      </c>
      <c r="BM605" s="8" t="s">
        <v>940</v>
      </c>
      <c r="BN605" s="8" t="s">
        <v>2776</v>
      </c>
      <c r="BO605" s="8" t="s">
        <v>2772</v>
      </c>
      <c r="BP605" s="334" t="s">
        <v>3546</v>
      </c>
      <c r="BQ605" s="300" t="s">
        <v>2559</v>
      </c>
      <c r="BR605" s="300" t="s">
        <v>3021</v>
      </c>
      <c r="BS605" s="300" t="s">
        <v>2789</v>
      </c>
      <c r="BT605" s="349" t="s">
        <v>2952</v>
      </c>
      <c r="BU605" s="337"/>
      <c r="BV605" s="337"/>
      <c r="BW605" s="337"/>
      <c r="BX605" s="337"/>
      <c r="BY605" s="338"/>
      <c r="BZ605" s="338" t="s">
        <v>2494</v>
      </c>
      <c r="CA605" s="338" t="s">
        <v>2496</v>
      </c>
      <c r="CB605" s="348"/>
      <c r="CC605" s="339"/>
      <c r="CD605" s="339"/>
      <c r="CE605" s="339"/>
      <c r="CF605" s="339"/>
      <c r="CG605" s="339"/>
      <c r="CH605" s="347"/>
      <c r="CI605" s="340"/>
      <c r="CJ605" s="340"/>
      <c r="CK605" s="340"/>
      <c r="CL605" s="340"/>
      <c r="CM605" s="340"/>
      <c r="CN605" s="340"/>
      <c r="CO605" s="340"/>
      <c r="CP605" s="340"/>
      <c r="CQ605" s="52" t="s">
        <v>1913</v>
      </c>
      <c r="CR605" s="9" t="s">
        <v>1755</v>
      </c>
      <c r="CS605" s="9" t="s">
        <v>1950</v>
      </c>
      <c r="CT605" s="22" t="s">
        <v>965</v>
      </c>
      <c r="CU605" s="54" t="s">
        <v>1776</v>
      </c>
      <c r="CV605" s="68" t="s">
        <v>148</v>
      </c>
      <c r="CW605" s="68" t="s">
        <v>194</v>
      </c>
      <c r="CX605" s="68" t="s">
        <v>932</v>
      </c>
      <c r="CY605" s="68" t="s">
        <v>1935</v>
      </c>
      <c r="CZ605" s="68" t="s">
        <v>1898</v>
      </c>
      <c r="DA605" s="68"/>
      <c r="DB605" s="68" t="s">
        <v>1956</v>
      </c>
      <c r="DC605" s="56" t="s">
        <v>926</v>
      </c>
      <c r="DD605" s="13" t="s">
        <v>117</v>
      </c>
      <c r="DE605" s="13"/>
      <c r="DF605" s="13" t="s">
        <v>1899</v>
      </c>
      <c r="DG605" s="13"/>
      <c r="DH605" s="47" t="s">
        <v>141</v>
      </c>
      <c r="DI605" s="60" t="s">
        <v>1951</v>
      </c>
      <c r="DJ605" s="64" t="s">
        <v>1957</v>
      </c>
      <c r="DK605" s="301" t="s">
        <v>1958</v>
      </c>
      <c r="DL605" s="301" t="s">
        <v>1954</v>
      </c>
      <c r="DM605" s="302" t="s">
        <v>1955</v>
      </c>
      <c r="DN605" s="67" t="s">
        <v>94</v>
      </c>
      <c r="DO605" s="15" t="s">
        <v>95</v>
      </c>
      <c r="DP605" s="15" t="s">
        <v>109</v>
      </c>
      <c r="DQ605" s="15" t="s">
        <v>1872</v>
      </c>
      <c r="DR605" s="2"/>
    </row>
    <row r="606" spans="2:122">
      <c r="B606" s="299">
        <v>200442308</v>
      </c>
      <c r="C606" s="9" t="s">
        <v>1799</v>
      </c>
      <c r="D606" s="9" t="s">
        <v>1808</v>
      </c>
      <c r="E606" s="8">
        <v>2013</v>
      </c>
      <c r="F606" s="9" t="s">
        <v>3687</v>
      </c>
      <c r="G606" s="22" t="s">
        <v>1959</v>
      </c>
      <c r="H606" s="304">
        <v>27130</v>
      </c>
      <c r="I606" s="305">
        <v>25256</v>
      </c>
      <c r="J606" s="68" t="s">
        <v>1960</v>
      </c>
      <c r="K606" s="69" t="s">
        <v>1961</v>
      </c>
      <c r="L606" s="37" t="s">
        <v>127</v>
      </c>
      <c r="M606" s="138">
        <v>5</v>
      </c>
      <c r="N606" s="10">
        <v>5</v>
      </c>
      <c r="O606" s="207">
        <v>176.4</v>
      </c>
      <c r="P606" s="207">
        <v>68.7</v>
      </c>
      <c r="Q606" s="207">
        <v>58.7</v>
      </c>
      <c r="R606" s="207">
        <v>106.3</v>
      </c>
      <c r="S606" s="207">
        <v>60</v>
      </c>
      <c r="T606" s="207">
        <v>59.8</v>
      </c>
      <c r="U606" s="207">
        <v>5.3</v>
      </c>
      <c r="V606" s="207"/>
      <c r="W606" s="207"/>
      <c r="X606" s="207">
        <v>34.200000000000003</v>
      </c>
      <c r="Y606" s="116">
        <v>0.25</v>
      </c>
      <c r="Z606" s="207">
        <v>115.3</v>
      </c>
      <c r="AA606" s="207">
        <v>21.6</v>
      </c>
      <c r="AB606" s="207">
        <v>39.6</v>
      </c>
      <c r="AC606" s="10">
        <v>3042</v>
      </c>
      <c r="AD606" s="10"/>
      <c r="AE606" s="10"/>
      <c r="AF606" s="27"/>
      <c r="AG606" s="39" t="s">
        <v>89</v>
      </c>
      <c r="AH606" s="205">
        <v>1.8</v>
      </c>
      <c r="AI606" s="11">
        <v>134</v>
      </c>
      <c r="AJ606" s="11">
        <v>5200</v>
      </c>
      <c r="AK606" s="11">
        <v>105</v>
      </c>
      <c r="AL606" s="11">
        <v>4000</v>
      </c>
      <c r="AM606" s="11">
        <v>16</v>
      </c>
      <c r="AN606" s="11" t="s">
        <v>99</v>
      </c>
      <c r="AO606" s="11" t="s">
        <v>112</v>
      </c>
      <c r="AP606" s="14" t="s">
        <v>90</v>
      </c>
      <c r="AQ606" s="49" t="s">
        <v>115</v>
      </c>
      <c r="AR606" s="40" t="s">
        <v>116</v>
      </c>
      <c r="AS606" s="301" t="s">
        <v>93</v>
      </c>
      <c r="AT606" s="12">
        <v>11.9</v>
      </c>
      <c r="AU606" s="12">
        <v>50</v>
      </c>
      <c r="AV606" s="12" t="s">
        <v>4003</v>
      </c>
      <c r="AW606" s="30" t="s">
        <v>4004</v>
      </c>
      <c r="AX606" s="12"/>
      <c r="AY606" s="12"/>
      <c r="AZ606" s="12"/>
      <c r="BA606" s="12"/>
      <c r="BB606" s="12"/>
      <c r="BC606" s="12"/>
      <c r="BD606" s="209">
        <v>38.6</v>
      </c>
      <c r="BE606" s="210">
        <v>52.7</v>
      </c>
      <c r="BF606" s="210">
        <v>42.5</v>
      </c>
      <c r="BG606" s="210">
        <v>54.9</v>
      </c>
      <c r="BH606" s="210">
        <v>37.6</v>
      </c>
      <c r="BI606" s="210">
        <v>51.2</v>
      </c>
      <c r="BJ606" s="210">
        <v>36</v>
      </c>
      <c r="BK606" s="211">
        <v>53.1</v>
      </c>
      <c r="BL606" s="36" t="s">
        <v>264</v>
      </c>
      <c r="BM606" s="8" t="s">
        <v>940</v>
      </c>
      <c r="BN606" s="8" t="s">
        <v>2776</v>
      </c>
      <c r="BO606" s="8" t="s">
        <v>2772</v>
      </c>
      <c r="BP606" s="334" t="s">
        <v>3547</v>
      </c>
      <c r="BQ606" s="300" t="s">
        <v>2559</v>
      </c>
      <c r="BR606" s="300" t="s">
        <v>3021</v>
      </c>
      <c r="BS606" s="300" t="s">
        <v>2789</v>
      </c>
      <c r="BT606" s="349" t="s">
        <v>2952</v>
      </c>
      <c r="BU606" s="337"/>
      <c r="BV606" s="337"/>
      <c r="BW606" s="337"/>
      <c r="BX606" s="337"/>
      <c r="BY606" s="338"/>
      <c r="BZ606" s="338" t="s">
        <v>2494</v>
      </c>
      <c r="CA606" s="338" t="s">
        <v>2496</v>
      </c>
      <c r="CB606" s="348"/>
      <c r="CC606" s="339"/>
      <c r="CD606" s="339"/>
      <c r="CE606" s="339"/>
      <c r="CF606" s="339"/>
      <c r="CG606" s="339"/>
      <c r="CH606" s="347"/>
      <c r="CI606" s="340"/>
      <c r="CJ606" s="340"/>
      <c r="CK606" s="340"/>
      <c r="CL606" s="340"/>
      <c r="CM606" s="340"/>
      <c r="CN606" s="340"/>
      <c r="CO606" s="340"/>
      <c r="CP606" s="340"/>
      <c r="CQ606" s="52" t="s">
        <v>1965</v>
      </c>
      <c r="CR606" s="9" t="s">
        <v>1755</v>
      </c>
      <c r="CS606" s="9" t="s">
        <v>1950</v>
      </c>
      <c r="CT606" s="22" t="s">
        <v>965</v>
      </c>
      <c r="CU606" s="54" t="s">
        <v>658</v>
      </c>
      <c r="CV606" s="68" t="s">
        <v>148</v>
      </c>
      <c r="CW606" s="68" t="s">
        <v>194</v>
      </c>
      <c r="CX606" s="68" t="s">
        <v>932</v>
      </c>
      <c r="CY606" s="68" t="s">
        <v>1935</v>
      </c>
      <c r="CZ606" s="68" t="s">
        <v>1962</v>
      </c>
      <c r="DA606" s="68"/>
      <c r="DB606" s="68" t="s">
        <v>1956</v>
      </c>
      <c r="DC606" s="56" t="s">
        <v>926</v>
      </c>
      <c r="DD606" s="13" t="s">
        <v>117</v>
      </c>
      <c r="DE606" s="13"/>
      <c r="DF606" s="13" t="s">
        <v>1963</v>
      </c>
      <c r="DG606" s="13"/>
      <c r="DH606" s="47" t="s">
        <v>141</v>
      </c>
      <c r="DI606" s="60" t="s">
        <v>1951</v>
      </c>
      <c r="DJ606" s="64" t="s">
        <v>1964</v>
      </c>
      <c r="DK606" s="301" t="s">
        <v>1953</v>
      </c>
      <c r="DL606" s="301" t="s">
        <v>1954</v>
      </c>
      <c r="DM606" s="302" t="s">
        <v>1955</v>
      </c>
      <c r="DN606" s="67" t="s">
        <v>94</v>
      </c>
      <c r="DO606" s="15" t="s">
        <v>95</v>
      </c>
      <c r="DP606" s="15" t="s">
        <v>109</v>
      </c>
      <c r="DQ606" s="15" t="s">
        <v>1872</v>
      </c>
      <c r="DR606" s="2"/>
    </row>
    <row r="607" spans="2:122">
      <c r="B607" s="299">
        <v>200440601</v>
      </c>
      <c r="C607" s="9" t="s">
        <v>1799</v>
      </c>
      <c r="D607" s="9" t="s">
        <v>1808</v>
      </c>
      <c r="E607" s="8">
        <v>2013</v>
      </c>
      <c r="F607" s="9" t="s">
        <v>3681</v>
      </c>
      <c r="G607" s="22" t="s">
        <v>1914</v>
      </c>
      <c r="H607" s="304">
        <v>28435</v>
      </c>
      <c r="I607" s="305">
        <v>26470</v>
      </c>
      <c r="J607" s="68" t="s">
        <v>1948</v>
      </c>
      <c r="K607" s="69" t="s">
        <v>1966</v>
      </c>
      <c r="L607" s="37" t="s">
        <v>127</v>
      </c>
      <c r="M607" s="138">
        <v>5</v>
      </c>
      <c r="N607" s="10">
        <v>5</v>
      </c>
      <c r="O607" s="207">
        <v>176.4</v>
      </c>
      <c r="P607" s="207">
        <v>68.7</v>
      </c>
      <c r="Q607" s="207">
        <v>58.7</v>
      </c>
      <c r="R607" s="207">
        <v>106.3</v>
      </c>
      <c r="S607" s="207">
        <v>60</v>
      </c>
      <c r="T607" s="207">
        <v>59.8</v>
      </c>
      <c r="U607" s="207">
        <v>5.3</v>
      </c>
      <c r="V607" s="207"/>
      <c r="W607" s="207"/>
      <c r="X607" s="207">
        <v>34.200000000000003</v>
      </c>
      <c r="Y607" s="116">
        <v>0.25</v>
      </c>
      <c r="Z607" s="207">
        <v>115.3</v>
      </c>
      <c r="AA607" s="207">
        <v>21.6</v>
      </c>
      <c r="AB607" s="207">
        <v>39.6</v>
      </c>
      <c r="AC607" s="10">
        <v>3042</v>
      </c>
      <c r="AD607" s="10"/>
      <c r="AE607" s="10"/>
      <c r="AF607" s="27"/>
      <c r="AG607" s="39" t="s">
        <v>89</v>
      </c>
      <c r="AH607" s="205">
        <v>1.8</v>
      </c>
      <c r="AI607" s="11">
        <v>134</v>
      </c>
      <c r="AJ607" s="11">
        <v>5200</v>
      </c>
      <c r="AK607" s="11">
        <v>105</v>
      </c>
      <c r="AL607" s="11">
        <v>4000</v>
      </c>
      <c r="AM607" s="11">
        <v>16</v>
      </c>
      <c r="AN607" s="11" t="s">
        <v>99</v>
      </c>
      <c r="AO607" s="11" t="s">
        <v>112</v>
      </c>
      <c r="AP607" s="14" t="s">
        <v>90</v>
      </c>
      <c r="AQ607" s="49" t="s">
        <v>115</v>
      </c>
      <c r="AR607" s="40" t="s">
        <v>116</v>
      </c>
      <c r="AS607" s="301" t="s">
        <v>93</v>
      </c>
      <c r="AT607" s="12">
        <v>11.9</v>
      </c>
      <c r="AU607" s="12">
        <v>50</v>
      </c>
      <c r="AV607" s="12" t="s">
        <v>4003</v>
      </c>
      <c r="AW607" s="30" t="s">
        <v>4004</v>
      </c>
      <c r="AX607" s="12"/>
      <c r="AY607" s="12"/>
      <c r="AZ607" s="12"/>
      <c r="BA607" s="12"/>
      <c r="BB607" s="12"/>
      <c r="BC607" s="12"/>
      <c r="BD607" s="209">
        <v>38.6</v>
      </c>
      <c r="BE607" s="210">
        <v>52.7</v>
      </c>
      <c r="BF607" s="210">
        <v>42.5</v>
      </c>
      <c r="BG607" s="210">
        <v>54.9</v>
      </c>
      <c r="BH607" s="210">
        <v>37.6</v>
      </c>
      <c r="BI607" s="210">
        <v>51.2</v>
      </c>
      <c r="BJ607" s="210">
        <v>36</v>
      </c>
      <c r="BK607" s="211">
        <v>53.1</v>
      </c>
      <c r="BL607" s="36" t="s">
        <v>264</v>
      </c>
      <c r="BM607" s="8" t="s">
        <v>940</v>
      </c>
      <c r="BN607" s="8" t="s">
        <v>2776</v>
      </c>
      <c r="BO607" s="8" t="s">
        <v>2772</v>
      </c>
      <c r="BP607" s="334" t="s">
        <v>3548</v>
      </c>
      <c r="BQ607" s="300" t="s">
        <v>2559</v>
      </c>
      <c r="BR607" s="300" t="s">
        <v>3021</v>
      </c>
      <c r="BS607" s="300" t="s">
        <v>2789</v>
      </c>
      <c r="BT607" s="349" t="s">
        <v>2952</v>
      </c>
      <c r="BU607" s="337"/>
      <c r="BV607" s="337"/>
      <c r="BW607" s="337"/>
      <c r="BX607" s="337"/>
      <c r="BY607" s="338"/>
      <c r="BZ607" s="338" t="s">
        <v>2494</v>
      </c>
      <c r="CA607" s="338" t="s">
        <v>2496</v>
      </c>
      <c r="CB607" s="348"/>
      <c r="CC607" s="339"/>
      <c r="CD607" s="339"/>
      <c r="CE607" s="339"/>
      <c r="CF607" s="339"/>
      <c r="CG607" s="339"/>
      <c r="CH607" s="347"/>
      <c r="CI607" s="340"/>
      <c r="CJ607" s="340"/>
      <c r="CK607" s="340"/>
      <c r="CL607" s="340"/>
      <c r="CM607" s="340"/>
      <c r="CN607" s="340"/>
      <c r="CO607" s="340"/>
      <c r="CP607" s="340"/>
      <c r="CQ607" s="52" t="s">
        <v>1917</v>
      </c>
      <c r="CR607" s="9" t="s">
        <v>1755</v>
      </c>
      <c r="CS607" s="9" t="s">
        <v>1950</v>
      </c>
      <c r="CT607" s="22" t="s">
        <v>965</v>
      </c>
      <c r="CU607" s="54" t="s">
        <v>1967</v>
      </c>
      <c r="CV607" s="68" t="s">
        <v>148</v>
      </c>
      <c r="CW607" s="68" t="s">
        <v>194</v>
      </c>
      <c r="CX607" s="68" t="s">
        <v>932</v>
      </c>
      <c r="CY607" s="68" t="s">
        <v>1940</v>
      </c>
      <c r="CZ607" s="68" t="s">
        <v>1916</v>
      </c>
      <c r="DA607" s="68"/>
      <c r="DB607" s="68" t="s">
        <v>1968</v>
      </c>
      <c r="DC607" s="56" t="s">
        <v>926</v>
      </c>
      <c r="DD607" s="13" t="s">
        <v>117</v>
      </c>
      <c r="DE607" s="13"/>
      <c r="DF607" s="13" t="s">
        <v>1899</v>
      </c>
      <c r="DG607" s="13"/>
      <c r="DH607" s="47" t="s">
        <v>141</v>
      </c>
      <c r="DI607" s="60" t="s">
        <v>1969</v>
      </c>
      <c r="DJ607" s="64" t="s">
        <v>1970</v>
      </c>
      <c r="DK607" s="301" t="s">
        <v>1953</v>
      </c>
      <c r="DL607" s="301" t="s">
        <v>1954</v>
      </c>
      <c r="DM607" s="302" t="s">
        <v>1955</v>
      </c>
      <c r="DN607" s="67" t="s">
        <v>94</v>
      </c>
      <c r="DO607" s="15" t="s">
        <v>95</v>
      </c>
      <c r="DP607" s="15" t="s">
        <v>109</v>
      </c>
      <c r="DQ607" s="15" t="s">
        <v>1872</v>
      </c>
      <c r="DR607" s="2"/>
    </row>
    <row r="608" spans="2:122">
      <c r="B608" s="299">
        <v>200440600</v>
      </c>
      <c r="C608" s="9" t="s">
        <v>1799</v>
      </c>
      <c r="D608" s="9" t="s">
        <v>1808</v>
      </c>
      <c r="E608" s="8">
        <v>2013</v>
      </c>
      <c r="F608" s="9" t="s">
        <v>3682</v>
      </c>
      <c r="G608" s="22" t="s">
        <v>1918</v>
      </c>
      <c r="H608" s="304">
        <v>30005</v>
      </c>
      <c r="I608" s="305">
        <v>27930</v>
      </c>
      <c r="J608" s="68" t="s">
        <v>1948</v>
      </c>
      <c r="K608" s="69" t="s">
        <v>1966</v>
      </c>
      <c r="L608" s="37" t="s">
        <v>127</v>
      </c>
      <c r="M608" s="138">
        <v>5</v>
      </c>
      <c r="N608" s="10">
        <v>5</v>
      </c>
      <c r="O608" s="207">
        <v>176.4</v>
      </c>
      <c r="P608" s="207">
        <v>68.7</v>
      </c>
      <c r="Q608" s="207">
        <v>58.7</v>
      </c>
      <c r="R608" s="207">
        <v>106.3</v>
      </c>
      <c r="S608" s="207">
        <v>59.6</v>
      </c>
      <c r="T608" s="207">
        <v>59.4</v>
      </c>
      <c r="U608" s="207">
        <v>5.3</v>
      </c>
      <c r="V608" s="207"/>
      <c r="W608" s="207"/>
      <c r="X608" s="207">
        <v>36</v>
      </c>
      <c r="Y608" s="116">
        <v>0.25</v>
      </c>
      <c r="Z608" s="207">
        <v>115.3</v>
      </c>
      <c r="AA608" s="207">
        <v>21.6</v>
      </c>
      <c r="AB608" s="207">
        <v>39.6</v>
      </c>
      <c r="AC608" s="10">
        <v>3042</v>
      </c>
      <c r="AD608" s="10"/>
      <c r="AE608" s="10"/>
      <c r="AF608" s="27"/>
      <c r="AG608" s="39" t="s">
        <v>89</v>
      </c>
      <c r="AH608" s="205">
        <v>1.8</v>
      </c>
      <c r="AI608" s="11">
        <v>134</v>
      </c>
      <c r="AJ608" s="11">
        <v>5200</v>
      </c>
      <c r="AK608" s="11">
        <v>105</v>
      </c>
      <c r="AL608" s="11">
        <v>4000</v>
      </c>
      <c r="AM608" s="11">
        <v>16</v>
      </c>
      <c r="AN608" s="11" t="s">
        <v>99</v>
      </c>
      <c r="AO608" s="11" t="s">
        <v>112</v>
      </c>
      <c r="AP608" s="14" t="s">
        <v>90</v>
      </c>
      <c r="AQ608" s="49" t="s">
        <v>115</v>
      </c>
      <c r="AR608" s="40" t="s">
        <v>116</v>
      </c>
      <c r="AS608" s="301" t="s">
        <v>93</v>
      </c>
      <c r="AT608" s="12">
        <v>11.9</v>
      </c>
      <c r="AU608" s="12">
        <v>50</v>
      </c>
      <c r="AV608" s="12" t="s">
        <v>4003</v>
      </c>
      <c r="AW608" s="30" t="s">
        <v>4004</v>
      </c>
      <c r="AX608" s="12"/>
      <c r="AY608" s="12"/>
      <c r="AZ608" s="12"/>
      <c r="BA608" s="12"/>
      <c r="BB608" s="12"/>
      <c r="BC608" s="12"/>
      <c r="BD608" s="209">
        <v>38.6</v>
      </c>
      <c r="BE608" s="210">
        <v>52.7</v>
      </c>
      <c r="BF608" s="210">
        <v>42.5</v>
      </c>
      <c r="BG608" s="210">
        <v>54.9</v>
      </c>
      <c r="BH608" s="210">
        <v>37.6</v>
      </c>
      <c r="BI608" s="210">
        <v>51.2</v>
      </c>
      <c r="BJ608" s="210">
        <v>36</v>
      </c>
      <c r="BK608" s="211">
        <v>53.1</v>
      </c>
      <c r="BL608" s="36" t="s">
        <v>264</v>
      </c>
      <c r="BM608" s="8" t="s">
        <v>940</v>
      </c>
      <c r="BN608" s="8" t="s">
        <v>2776</v>
      </c>
      <c r="BO608" s="8" t="s">
        <v>2772</v>
      </c>
      <c r="BP608" s="334" t="s">
        <v>3549</v>
      </c>
      <c r="BQ608" s="300" t="s">
        <v>2559</v>
      </c>
      <c r="BR608" s="300" t="s">
        <v>3021</v>
      </c>
      <c r="BS608" s="300" t="s">
        <v>2789</v>
      </c>
      <c r="BT608" s="349" t="s">
        <v>2952</v>
      </c>
      <c r="BU608" s="337"/>
      <c r="BV608" s="337"/>
      <c r="BW608" s="337"/>
      <c r="BX608" s="337"/>
      <c r="BY608" s="338"/>
      <c r="BZ608" s="338" t="s">
        <v>2494</v>
      </c>
      <c r="CA608" s="338" t="s">
        <v>2496</v>
      </c>
      <c r="CB608" s="348"/>
      <c r="CC608" s="339"/>
      <c r="CD608" s="339"/>
      <c r="CE608" s="339"/>
      <c r="CF608" s="339"/>
      <c r="CG608" s="339"/>
      <c r="CH608" s="347"/>
      <c r="CI608" s="340"/>
      <c r="CJ608" s="340"/>
      <c r="CK608" s="340"/>
      <c r="CL608" s="340"/>
      <c r="CM608" s="340"/>
      <c r="CN608" s="340"/>
      <c r="CO608" s="340"/>
      <c r="CP608" s="340"/>
      <c r="CQ608" s="52" t="s">
        <v>1922</v>
      </c>
      <c r="CR608" s="9" t="s">
        <v>1755</v>
      </c>
      <c r="CS608" s="9" t="s">
        <v>1950</v>
      </c>
      <c r="CT608" s="22" t="s">
        <v>965</v>
      </c>
      <c r="CU608" s="54" t="s">
        <v>1967</v>
      </c>
      <c r="CV608" s="68" t="s">
        <v>148</v>
      </c>
      <c r="CW608" s="68" t="s">
        <v>194</v>
      </c>
      <c r="CX608" s="68" t="s">
        <v>932</v>
      </c>
      <c r="CY608" s="68" t="s">
        <v>1940</v>
      </c>
      <c r="CZ608" s="68" t="s">
        <v>1916</v>
      </c>
      <c r="DA608" s="68"/>
      <c r="DB608" s="68" t="s">
        <v>1968</v>
      </c>
      <c r="DC608" s="56" t="s">
        <v>926</v>
      </c>
      <c r="DD608" s="13" t="s">
        <v>117</v>
      </c>
      <c r="DE608" s="13"/>
      <c r="DF608" s="13" t="s">
        <v>1744</v>
      </c>
      <c r="DG608" s="13"/>
      <c r="DH608" s="47" t="s">
        <v>141</v>
      </c>
      <c r="DI608" s="60" t="s">
        <v>1971</v>
      </c>
      <c r="DJ608" s="64" t="s">
        <v>1972</v>
      </c>
      <c r="DK608" s="301" t="s">
        <v>1973</v>
      </c>
      <c r="DL608" s="301" t="s">
        <v>1954</v>
      </c>
      <c r="DM608" s="302" t="s">
        <v>1955</v>
      </c>
      <c r="DN608" s="67" t="s">
        <v>94</v>
      </c>
      <c r="DO608" s="15" t="s">
        <v>95</v>
      </c>
      <c r="DP608" s="15" t="s">
        <v>109</v>
      </c>
      <c r="DQ608" s="15" t="s">
        <v>1872</v>
      </c>
      <c r="DR608" s="2"/>
    </row>
    <row r="609" spans="2:122">
      <c r="B609" s="366">
        <v>101420715</v>
      </c>
      <c r="C609" s="16" t="s">
        <v>1799</v>
      </c>
      <c r="D609" s="16" t="s">
        <v>1808</v>
      </c>
      <c r="E609" s="367">
        <v>2012</v>
      </c>
      <c r="F609" s="16" t="s">
        <v>3683</v>
      </c>
      <c r="G609" s="368" t="s">
        <v>1893</v>
      </c>
      <c r="H609" s="306">
        <v>23015</v>
      </c>
      <c r="I609" s="307">
        <v>21864</v>
      </c>
      <c r="J609" s="350" t="s">
        <v>1923</v>
      </c>
      <c r="K609" s="369" t="s">
        <v>1924</v>
      </c>
      <c r="L609" s="38" t="s">
        <v>127</v>
      </c>
      <c r="M609" s="370">
        <v>5</v>
      </c>
      <c r="N609" s="371">
        <v>5</v>
      </c>
      <c r="O609" s="208">
        <v>176.4</v>
      </c>
      <c r="P609" s="208">
        <v>68.7</v>
      </c>
      <c r="Q609" s="208">
        <v>58.7</v>
      </c>
      <c r="R609" s="208">
        <v>106.3</v>
      </c>
      <c r="S609" s="208">
        <v>60</v>
      </c>
      <c r="T609" s="208">
        <v>59.8</v>
      </c>
      <c r="U609" s="208">
        <v>5.3</v>
      </c>
      <c r="V609" s="208"/>
      <c r="W609" s="208"/>
      <c r="X609" s="208">
        <v>34.200000000000003</v>
      </c>
      <c r="Y609" s="120">
        <v>0.25</v>
      </c>
      <c r="Z609" s="208">
        <v>115.3</v>
      </c>
      <c r="AA609" s="208">
        <v>21.6</v>
      </c>
      <c r="AB609" s="208">
        <v>39.6</v>
      </c>
      <c r="AC609" s="371">
        <v>3042</v>
      </c>
      <c r="AD609" s="371"/>
      <c r="AE609" s="371"/>
      <c r="AF609" s="28"/>
      <c r="AG609" s="372" t="s">
        <v>89</v>
      </c>
      <c r="AH609" s="206">
        <v>1.8</v>
      </c>
      <c r="AI609" s="373">
        <v>134</v>
      </c>
      <c r="AJ609" s="373">
        <v>5200</v>
      </c>
      <c r="AK609" s="373">
        <v>105</v>
      </c>
      <c r="AL609" s="373">
        <v>4000</v>
      </c>
      <c r="AM609" s="373">
        <v>16</v>
      </c>
      <c r="AN609" s="373" t="s">
        <v>99</v>
      </c>
      <c r="AO609" s="373" t="s">
        <v>112</v>
      </c>
      <c r="AP609" s="374" t="s">
        <v>90</v>
      </c>
      <c r="AQ609" s="50" t="s">
        <v>115</v>
      </c>
      <c r="AR609" s="375" t="s">
        <v>116</v>
      </c>
      <c r="AS609" s="376" t="s">
        <v>93</v>
      </c>
      <c r="AT609" s="377">
        <v>11.9</v>
      </c>
      <c r="AU609" s="377">
        <v>50</v>
      </c>
      <c r="AV609" s="377" t="s">
        <v>4003</v>
      </c>
      <c r="AW609" s="378" t="s">
        <v>4004</v>
      </c>
      <c r="AX609" s="377"/>
      <c r="AY609" s="377"/>
      <c r="AZ609" s="377"/>
      <c r="BA609" s="377"/>
      <c r="BB609" s="377"/>
      <c r="BC609" s="377"/>
      <c r="BD609" s="379">
        <v>38.6</v>
      </c>
      <c r="BE609" s="380">
        <v>52.7</v>
      </c>
      <c r="BF609" s="380">
        <v>42.5</v>
      </c>
      <c r="BG609" s="380">
        <v>54.9</v>
      </c>
      <c r="BH609" s="380">
        <v>37.6</v>
      </c>
      <c r="BI609" s="380">
        <v>51.2</v>
      </c>
      <c r="BJ609" s="380">
        <v>36</v>
      </c>
      <c r="BK609" s="381">
        <v>53.1</v>
      </c>
      <c r="BL609" s="44" t="s">
        <v>264</v>
      </c>
      <c r="BM609" s="367" t="s">
        <v>940</v>
      </c>
      <c r="BN609" s="367" t="s">
        <v>1791</v>
      </c>
      <c r="BO609" s="367" t="s">
        <v>2772</v>
      </c>
      <c r="BP609" s="382" t="s">
        <v>3539</v>
      </c>
      <c r="BQ609" s="383" t="s">
        <v>2558</v>
      </c>
      <c r="BR609" s="383" t="s">
        <v>2829</v>
      </c>
      <c r="BS609" s="383" t="s">
        <v>2789</v>
      </c>
      <c r="BT609" s="384" t="s">
        <v>2983</v>
      </c>
      <c r="BU609" s="385"/>
      <c r="BV609" s="385"/>
      <c r="BW609" s="385"/>
      <c r="BX609" s="385"/>
      <c r="BY609" s="386"/>
      <c r="BZ609" s="386" t="s">
        <v>2494</v>
      </c>
      <c r="CA609" s="386" t="s">
        <v>2495</v>
      </c>
      <c r="CB609" s="387"/>
      <c r="CC609" s="388"/>
      <c r="CD609" s="388"/>
      <c r="CE609" s="388"/>
      <c r="CF609" s="388"/>
      <c r="CG609" s="388"/>
      <c r="CH609" s="389"/>
      <c r="CI609" s="390"/>
      <c r="CJ609" s="390"/>
      <c r="CK609" s="390"/>
      <c r="CL609" s="390"/>
      <c r="CM609" s="390"/>
      <c r="CN609" s="390"/>
      <c r="CO609" s="390"/>
      <c r="CP609" s="390"/>
      <c r="CQ609" s="53" t="s">
        <v>1904</v>
      </c>
      <c r="CR609" s="16" t="s">
        <v>1755</v>
      </c>
      <c r="CS609" s="16" t="s">
        <v>1925</v>
      </c>
      <c r="CT609" s="368" t="s">
        <v>965</v>
      </c>
      <c r="CU609" s="351" t="s">
        <v>925</v>
      </c>
      <c r="CV609" s="350" t="s">
        <v>148</v>
      </c>
      <c r="CW609" s="350" t="s">
        <v>194</v>
      </c>
      <c r="CX609" s="350" t="s">
        <v>983</v>
      </c>
      <c r="CY609" s="350" t="s">
        <v>1897</v>
      </c>
      <c r="CZ609" s="350" t="s">
        <v>1898</v>
      </c>
      <c r="DA609" s="350"/>
      <c r="DB609" s="350" t="s">
        <v>943</v>
      </c>
      <c r="DC609" s="57" t="s">
        <v>917</v>
      </c>
      <c r="DD609" s="17" t="s">
        <v>117</v>
      </c>
      <c r="DE609" s="17"/>
      <c r="DF609" s="17" t="s">
        <v>1899</v>
      </c>
      <c r="DG609" s="17"/>
      <c r="DH609" s="391" t="s">
        <v>141</v>
      </c>
      <c r="DI609" s="61" t="s">
        <v>1926</v>
      </c>
      <c r="DJ609" s="65" t="s">
        <v>1927</v>
      </c>
      <c r="DK609" s="376" t="s">
        <v>1928</v>
      </c>
      <c r="DL609" s="376" t="s">
        <v>1929</v>
      </c>
      <c r="DM609" s="392" t="s">
        <v>1930</v>
      </c>
      <c r="DN609" s="393" t="s">
        <v>94</v>
      </c>
      <c r="DO609" s="394" t="s">
        <v>95</v>
      </c>
      <c r="DP609" s="394" t="s">
        <v>109</v>
      </c>
      <c r="DQ609" s="394" t="s">
        <v>1872</v>
      </c>
      <c r="DR609" s="2"/>
    </row>
    <row r="610" spans="2:122">
      <c r="B610" s="299">
        <v>101420728</v>
      </c>
      <c r="C610" s="9" t="s">
        <v>1799</v>
      </c>
      <c r="D610" s="9" t="s">
        <v>1808</v>
      </c>
      <c r="E610" s="8">
        <v>2012</v>
      </c>
      <c r="F610" s="9" t="s">
        <v>3679</v>
      </c>
      <c r="G610" s="22" t="s">
        <v>1905</v>
      </c>
      <c r="H610" s="304">
        <v>24000</v>
      </c>
      <c r="I610" s="305">
        <v>22560</v>
      </c>
      <c r="J610" s="68" t="s">
        <v>1931</v>
      </c>
      <c r="K610" s="69" t="s">
        <v>1932</v>
      </c>
      <c r="L610" s="37" t="s">
        <v>127</v>
      </c>
      <c r="M610" s="138">
        <v>5</v>
      </c>
      <c r="N610" s="10">
        <v>5</v>
      </c>
      <c r="O610" s="207">
        <v>176.4</v>
      </c>
      <c r="P610" s="207">
        <v>68.7</v>
      </c>
      <c r="Q610" s="207">
        <v>58.7</v>
      </c>
      <c r="R610" s="207">
        <v>106.3</v>
      </c>
      <c r="S610" s="207">
        <v>60</v>
      </c>
      <c r="T610" s="207">
        <v>59.8</v>
      </c>
      <c r="U610" s="207">
        <v>5.3</v>
      </c>
      <c r="V610" s="207"/>
      <c r="W610" s="207"/>
      <c r="X610" s="207">
        <v>34.200000000000003</v>
      </c>
      <c r="Y610" s="116">
        <v>0.25</v>
      </c>
      <c r="Z610" s="207">
        <v>115.3</v>
      </c>
      <c r="AA610" s="207">
        <v>21.6</v>
      </c>
      <c r="AB610" s="207">
        <v>39.6</v>
      </c>
      <c r="AC610" s="10">
        <v>3042</v>
      </c>
      <c r="AD610" s="10"/>
      <c r="AE610" s="10"/>
      <c r="AF610" s="27"/>
      <c r="AG610" s="39" t="s">
        <v>89</v>
      </c>
      <c r="AH610" s="205">
        <v>1.8</v>
      </c>
      <c r="AI610" s="11">
        <v>134</v>
      </c>
      <c r="AJ610" s="11">
        <v>5200</v>
      </c>
      <c r="AK610" s="11">
        <v>105</v>
      </c>
      <c r="AL610" s="11">
        <v>4000</v>
      </c>
      <c r="AM610" s="11">
        <v>16</v>
      </c>
      <c r="AN610" s="11" t="s">
        <v>99</v>
      </c>
      <c r="AO610" s="11" t="s">
        <v>112</v>
      </c>
      <c r="AP610" s="14" t="s">
        <v>90</v>
      </c>
      <c r="AQ610" s="49" t="s">
        <v>115</v>
      </c>
      <c r="AR610" s="40" t="s">
        <v>116</v>
      </c>
      <c r="AS610" s="301" t="s">
        <v>93</v>
      </c>
      <c r="AT610" s="12">
        <v>11.9</v>
      </c>
      <c r="AU610" s="12">
        <v>50</v>
      </c>
      <c r="AV610" s="12" t="s">
        <v>4003</v>
      </c>
      <c r="AW610" s="30" t="s">
        <v>4004</v>
      </c>
      <c r="AX610" s="12"/>
      <c r="AY610" s="12"/>
      <c r="AZ610" s="12"/>
      <c r="BA610" s="12"/>
      <c r="BB610" s="12"/>
      <c r="BC610" s="12"/>
      <c r="BD610" s="209">
        <v>38.6</v>
      </c>
      <c r="BE610" s="210">
        <v>52.7</v>
      </c>
      <c r="BF610" s="210">
        <v>42.5</v>
      </c>
      <c r="BG610" s="210">
        <v>54.9</v>
      </c>
      <c r="BH610" s="210">
        <v>37.6</v>
      </c>
      <c r="BI610" s="210">
        <v>51.2</v>
      </c>
      <c r="BJ610" s="210">
        <v>36</v>
      </c>
      <c r="BK610" s="211">
        <v>53.1</v>
      </c>
      <c r="BL610" s="36" t="s">
        <v>264</v>
      </c>
      <c r="BM610" s="8" t="s">
        <v>940</v>
      </c>
      <c r="BN610" s="8" t="s">
        <v>1791</v>
      </c>
      <c r="BO610" s="8" t="s">
        <v>2772</v>
      </c>
      <c r="BP610" s="334" t="s">
        <v>3540</v>
      </c>
      <c r="BQ610" s="300" t="s">
        <v>2558</v>
      </c>
      <c r="BR610" s="300" t="s">
        <v>2829</v>
      </c>
      <c r="BS610" s="300" t="s">
        <v>2789</v>
      </c>
      <c r="BT610" s="349" t="s">
        <v>2983</v>
      </c>
      <c r="BU610" s="337"/>
      <c r="BV610" s="337"/>
      <c r="BW610" s="337"/>
      <c r="BX610" s="337"/>
      <c r="BY610" s="338"/>
      <c r="BZ610" s="338" t="s">
        <v>2494</v>
      </c>
      <c r="CA610" s="338" t="s">
        <v>2495</v>
      </c>
      <c r="CB610" s="348"/>
      <c r="CC610" s="339"/>
      <c r="CD610" s="339"/>
      <c r="CE610" s="339"/>
      <c r="CF610" s="339"/>
      <c r="CG610" s="339"/>
      <c r="CH610" s="347"/>
      <c r="CI610" s="340"/>
      <c r="CJ610" s="340"/>
      <c r="CK610" s="340"/>
      <c r="CL610" s="340"/>
      <c r="CM610" s="340"/>
      <c r="CN610" s="340"/>
      <c r="CO610" s="340"/>
      <c r="CP610" s="340"/>
      <c r="CQ610" s="52" t="s">
        <v>1909</v>
      </c>
      <c r="CR610" s="9" t="s">
        <v>1755</v>
      </c>
      <c r="CS610" s="9" t="s">
        <v>1925</v>
      </c>
      <c r="CT610" s="22" t="s">
        <v>965</v>
      </c>
      <c r="CU610" s="54" t="s">
        <v>925</v>
      </c>
      <c r="CV610" s="68" t="s">
        <v>148</v>
      </c>
      <c r="CW610" s="68" t="s">
        <v>194</v>
      </c>
      <c r="CX610" s="68" t="s">
        <v>983</v>
      </c>
      <c r="CY610" s="68" t="s">
        <v>993</v>
      </c>
      <c r="CZ610" s="68" t="s">
        <v>1898</v>
      </c>
      <c r="DA610" s="68"/>
      <c r="DB610" s="68" t="s">
        <v>1732</v>
      </c>
      <c r="DC610" s="56" t="s">
        <v>926</v>
      </c>
      <c r="DD610" s="13" t="s">
        <v>117</v>
      </c>
      <c r="DE610" s="13"/>
      <c r="DF610" s="13" t="s">
        <v>1899</v>
      </c>
      <c r="DG610" s="13"/>
      <c r="DH610" s="47" t="s">
        <v>141</v>
      </c>
      <c r="DI610" s="60" t="s">
        <v>1926</v>
      </c>
      <c r="DJ610" s="64" t="s">
        <v>1933</v>
      </c>
      <c r="DK610" s="301" t="s">
        <v>1928</v>
      </c>
      <c r="DL610" s="301" t="s">
        <v>1934</v>
      </c>
      <c r="DM610" s="302" t="s">
        <v>1930</v>
      </c>
      <c r="DN610" s="67" t="s">
        <v>94</v>
      </c>
      <c r="DO610" s="15" t="s">
        <v>95</v>
      </c>
      <c r="DP610" s="15" t="s">
        <v>109</v>
      </c>
      <c r="DQ610" s="15" t="s">
        <v>1872</v>
      </c>
      <c r="DR610" s="2"/>
    </row>
    <row r="611" spans="2:122">
      <c r="B611" s="299">
        <v>101420744</v>
      </c>
      <c r="C611" s="9" t="s">
        <v>1799</v>
      </c>
      <c r="D611" s="9" t="s">
        <v>1808</v>
      </c>
      <c r="E611" s="8">
        <v>2012</v>
      </c>
      <c r="F611" s="9" t="s">
        <v>3680</v>
      </c>
      <c r="G611" s="22" t="s">
        <v>1910</v>
      </c>
      <c r="H611" s="304">
        <v>25565</v>
      </c>
      <c r="I611" s="305">
        <v>23799</v>
      </c>
      <c r="J611" s="68" t="s">
        <v>1931</v>
      </c>
      <c r="K611" s="69" t="s">
        <v>1932</v>
      </c>
      <c r="L611" s="37" t="s">
        <v>127</v>
      </c>
      <c r="M611" s="138">
        <v>5</v>
      </c>
      <c r="N611" s="10">
        <v>5</v>
      </c>
      <c r="O611" s="207">
        <v>176.4</v>
      </c>
      <c r="P611" s="207">
        <v>68.7</v>
      </c>
      <c r="Q611" s="207">
        <v>58.7</v>
      </c>
      <c r="R611" s="207">
        <v>106.3</v>
      </c>
      <c r="S611" s="207">
        <v>60</v>
      </c>
      <c r="T611" s="207">
        <v>59.8</v>
      </c>
      <c r="U611" s="207">
        <v>5.3</v>
      </c>
      <c r="V611" s="207"/>
      <c r="W611" s="207"/>
      <c r="X611" s="207">
        <v>34.200000000000003</v>
      </c>
      <c r="Y611" s="116">
        <v>0.25</v>
      </c>
      <c r="Z611" s="207">
        <v>115.3</v>
      </c>
      <c r="AA611" s="207">
        <v>21.6</v>
      </c>
      <c r="AB611" s="207">
        <v>39.6</v>
      </c>
      <c r="AC611" s="10">
        <v>3042</v>
      </c>
      <c r="AD611" s="10"/>
      <c r="AE611" s="10"/>
      <c r="AF611" s="27"/>
      <c r="AG611" s="39" t="s">
        <v>89</v>
      </c>
      <c r="AH611" s="205">
        <v>1.8</v>
      </c>
      <c r="AI611" s="11">
        <v>134</v>
      </c>
      <c r="AJ611" s="11">
        <v>5200</v>
      </c>
      <c r="AK611" s="11">
        <v>105</v>
      </c>
      <c r="AL611" s="11">
        <v>4000</v>
      </c>
      <c r="AM611" s="11">
        <v>16</v>
      </c>
      <c r="AN611" s="11" t="s">
        <v>99</v>
      </c>
      <c r="AO611" s="11" t="s">
        <v>112</v>
      </c>
      <c r="AP611" s="14" t="s">
        <v>90</v>
      </c>
      <c r="AQ611" s="49" t="s">
        <v>115</v>
      </c>
      <c r="AR611" s="40" t="s">
        <v>116</v>
      </c>
      <c r="AS611" s="301" t="s">
        <v>93</v>
      </c>
      <c r="AT611" s="12">
        <v>11.9</v>
      </c>
      <c r="AU611" s="12">
        <v>50</v>
      </c>
      <c r="AV611" s="12" t="s">
        <v>4003</v>
      </c>
      <c r="AW611" s="30" t="s">
        <v>4004</v>
      </c>
      <c r="AX611" s="12"/>
      <c r="AY611" s="12"/>
      <c r="AZ611" s="12"/>
      <c r="BA611" s="12"/>
      <c r="BB611" s="12"/>
      <c r="BC611" s="12"/>
      <c r="BD611" s="209">
        <v>38.6</v>
      </c>
      <c r="BE611" s="210">
        <v>52.7</v>
      </c>
      <c r="BF611" s="210">
        <v>42.5</v>
      </c>
      <c r="BG611" s="210">
        <v>54.9</v>
      </c>
      <c r="BH611" s="210">
        <v>37.6</v>
      </c>
      <c r="BI611" s="210">
        <v>51.2</v>
      </c>
      <c r="BJ611" s="210">
        <v>36</v>
      </c>
      <c r="BK611" s="211">
        <v>53.1</v>
      </c>
      <c r="BL611" s="36" t="s">
        <v>264</v>
      </c>
      <c r="BM611" s="8" t="s">
        <v>940</v>
      </c>
      <c r="BN611" s="8" t="s">
        <v>1791</v>
      </c>
      <c r="BO611" s="8" t="s">
        <v>2772</v>
      </c>
      <c r="BP611" s="334" t="s">
        <v>3541</v>
      </c>
      <c r="BQ611" s="300" t="s">
        <v>2558</v>
      </c>
      <c r="BR611" s="300" t="s">
        <v>2829</v>
      </c>
      <c r="BS611" s="300" t="s">
        <v>2789</v>
      </c>
      <c r="BT611" s="349" t="s">
        <v>2983</v>
      </c>
      <c r="BU611" s="337"/>
      <c r="BV611" s="337"/>
      <c r="BW611" s="337"/>
      <c r="BX611" s="337"/>
      <c r="BY611" s="338"/>
      <c r="BZ611" s="338" t="s">
        <v>2494</v>
      </c>
      <c r="CA611" s="338" t="s">
        <v>2495</v>
      </c>
      <c r="CB611" s="348"/>
      <c r="CC611" s="339"/>
      <c r="CD611" s="339"/>
      <c r="CE611" s="339"/>
      <c r="CF611" s="339"/>
      <c r="CG611" s="339"/>
      <c r="CH611" s="347"/>
      <c r="CI611" s="340"/>
      <c r="CJ611" s="340"/>
      <c r="CK611" s="340"/>
      <c r="CL611" s="340"/>
      <c r="CM611" s="340"/>
      <c r="CN611" s="340"/>
      <c r="CO611" s="340"/>
      <c r="CP611" s="340"/>
      <c r="CQ611" s="52" t="s">
        <v>1913</v>
      </c>
      <c r="CR611" s="9" t="s">
        <v>1755</v>
      </c>
      <c r="CS611" s="9" t="s">
        <v>1925</v>
      </c>
      <c r="CT611" s="22" t="s">
        <v>965</v>
      </c>
      <c r="CU611" s="54" t="s">
        <v>925</v>
      </c>
      <c r="CV611" s="68" t="s">
        <v>148</v>
      </c>
      <c r="CW611" s="68" t="s">
        <v>194</v>
      </c>
      <c r="CX611" s="68" t="s">
        <v>932</v>
      </c>
      <c r="CY611" s="68" t="s">
        <v>1935</v>
      </c>
      <c r="CZ611" s="68" t="s">
        <v>1898</v>
      </c>
      <c r="DA611" s="68"/>
      <c r="DB611" s="68" t="s">
        <v>979</v>
      </c>
      <c r="DC611" s="56" t="s">
        <v>926</v>
      </c>
      <c r="DD611" s="13" t="s">
        <v>117</v>
      </c>
      <c r="DE611" s="13"/>
      <c r="DF611" s="13" t="s">
        <v>1899</v>
      </c>
      <c r="DG611" s="13"/>
      <c r="DH611" s="47" t="s">
        <v>141</v>
      </c>
      <c r="DI611" s="60" t="s">
        <v>1926</v>
      </c>
      <c r="DJ611" s="64" t="s">
        <v>1936</v>
      </c>
      <c r="DK611" s="301" t="s">
        <v>1937</v>
      </c>
      <c r="DL611" s="301" t="s">
        <v>1934</v>
      </c>
      <c r="DM611" s="302" t="s">
        <v>1930</v>
      </c>
      <c r="DN611" s="67" t="s">
        <v>94</v>
      </c>
      <c r="DO611" s="15" t="s">
        <v>95</v>
      </c>
      <c r="DP611" s="15" t="s">
        <v>109</v>
      </c>
      <c r="DQ611" s="15" t="s">
        <v>1872</v>
      </c>
      <c r="DR611" s="2"/>
    </row>
    <row r="612" spans="2:122">
      <c r="B612" s="299">
        <v>101420745</v>
      </c>
      <c r="C612" s="9" t="s">
        <v>1799</v>
      </c>
      <c r="D612" s="9" t="s">
        <v>1808</v>
      </c>
      <c r="E612" s="8">
        <v>2012</v>
      </c>
      <c r="F612" s="9" t="s">
        <v>3681</v>
      </c>
      <c r="G612" s="22" t="s">
        <v>1914</v>
      </c>
      <c r="H612" s="304">
        <v>28235</v>
      </c>
      <c r="I612" s="305">
        <v>26284</v>
      </c>
      <c r="J612" s="68" t="s">
        <v>1931</v>
      </c>
      <c r="K612" s="69" t="s">
        <v>1938</v>
      </c>
      <c r="L612" s="37" t="s">
        <v>127</v>
      </c>
      <c r="M612" s="138">
        <v>5</v>
      </c>
      <c r="N612" s="10">
        <v>5</v>
      </c>
      <c r="O612" s="207">
        <v>176.4</v>
      </c>
      <c r="P612" s="207">
        <v>68.7</v>
      </c>
      <c r="Q612" s="207">
        <v>58.7</v>
      </c>
      <c r="R612" s="207">
        <v>106.3</v>
      </c>
      <c r="S612" s="207">
        <v>60</v>
      </c>
      <c r="T612" s="207">
        <v>59.8</v>
      </c>
      <c r="U612" s="207">
        <v>5.3</v>
      </c>
      <c r="V612" s="207"/>
      <c r="W612" s="207"/>
      <c r="X612" s="207">
        <v>34.200000000000003</v>
      </c>
      <c r="Y612" s="116">
        <v>0.25</v>
      </c>
      <c r="Z612" s="207">
        <v>115.3</v>
      </c>
      <c r="AA612" s="207">
        <v>21.6</v>
      </c>
      <c r="AB612" s="207">
        <v>39.6</v>
      </c>
      <c r="AC612" s="10">
        <v>3042</v>
      </c>
      <c r="AD612" s="10"/>
      <c r="AE612" s="10"/>
      <c r="AF612" s="27"/>
      <c r="AG612" s="39" t="s">
        <v>89</v>
      </c>
      <c r="AH612" s="205">
        <v>1.8</v>
      </c>
      <c r="AI612" s="11">
        <v>134</v>
      </c>
      <c r="AJ612" s="11">
        <v>5200</v>
      </c>
      <c r="AK612" s="11">
        <v>105</v>
      </c>
      <c r="AL612" s="11">
        <v>4000</v>
      </c>
      <c r="AM612" s="11">
        <v>16</v>
      </c>
      <c r="AN612" s="11" t="s">
        <v>99</v>
      </c>
      <c r="AO612" s="11" t="s">
        <v>112</v>
      </c>
      <c r="AP612" s="14" t="s">
        <v>90</v>
      </c>
      <c r="AQ612" s="49" t="s">
        <v>115</v>
      </c>
      <c r="AR612" s="40" t="s">
        <v>116</v>
      </c>
      <c r="AS612" s="301" t="s">
        <v>93</v>
      </c>
      <c r="AT612" s="12">
        <v>11.9</v>
      </c>
      <c r="AU612" s="12">
        <v>50</v>
      </c>
      <c r="AV612" s="12" t="s">
        <v>4003</v>
      </c>
      <c r="AW612" s="30" t="s">
        <v>4004</v>
      </c>
      <c r="AX612" s="12"/>
      <c r="AY612" s="12"/>
      <c r="AZ612" s="12"/>
      <c r="BA612" s="12"/>
      <c r="BB612" s="12"/>
      <c r="BC612" s="12"/>
      <c r="BD612" s="209">
        <v>38.6</v>
      </c>
      <c r="BE612" s="210">
        <v>52.7</v>
      </c>
      <c r="BF612" s="210">
        <v>42.5</v>
      </c>
      <c r="BG612" s="210">
        <v>54.9</v>
      </c>
      <c r="BH612" s="210">
        <v>37.6</v>
      </c>
      <c r="BI612" s="210">
        <v>51.2</v>
      </c>
      <c r="BJ612" s="210">
        <v>36</v>
      </c>
      <c r="BK612" s="211">
        <v>53.1</v>
      </c>
      <c r="BL612" s="36" t="s">
        <v>264</v>
      </c>
      <c r="BM612" s="8" t="s">
        <v>940</v>
      </c>
      <c r="BN612" s="8" t="s">
        <v>1791</v>
      </c>
      <c r="BO612" s="8" t="s">
        <v>2772</v>
      </c>
      <c r="BP612" s="334" t="s">
        <v>3542</v>
      </c>
      <c r="BQ612" s="300" t="s">
        <v>2558</v>
      </c>
      <c r="BR612" s="300" t="s">
        <v>2829</v>
      </c>
      <c r="BS612" s="300" t="s">
        <v>2789</v>
      </c>
      <c r="BT612" s="349" t="s">
        <v>2983</v>
      </c>
      <c r="BU612" s="337"/>
      <c r="BV612" s="337"/>
      <c r="BW612" s="337"/>
      <c r="BX612" s="337"/>
      <c r="BY612" s="338"/>
      <c r="BZ612" s="338" t="s">
        <v>2494</v>
      </c>
      <c r="CA612" s="338" t="s">
        <v>2495</v>
      </c>
      <c r="CB612" s="348"/>
      <c r="CC612" s="339"/>
      <c r="CD612" s="339"/>
      <c r="CE612" s="339"/>
      <c r="CF612" s="339"/>
      <c r="CG612" s="339"/>
      <c r="CH612" s="347"/>
      <c r="CI612" s="340"/>
      <c r="CJ612" s="340"/>
      <c r="CK612" s="340"/>
      <c r="CL612" s="340"/>
      <c r="CM612" s="340"/>
      <c r="CN612" s="340"/>
      <c r="CO612" s="340"/>
      <c r="CP612" s="340"/>
      <c r="CQ612" s="52" t="s">
        <v>1917</v>
      </c>
      <c r="CR612" s="9" t="s">
        <v>1755</v>
      </c>
      <c r="CS612" s="9" t="s">
        <v>1925</v>
      </c>
      <c r="CT612" s="22" t="s">
        <v>965</v>
      </c>
      <c r="CU612" s="54" t="s">
        <v>1939</v>
      </c>
      <c r="CV612" s="68" t="s">
        <v>148</v>
      </c>
      <c r="CW612" s="68" t="s">
        <v>194</v>
      </c>
      <c r="CX612" s="68" t="s">
        <v>932</v>
      </c>
      <c r="CY612" s="68" t="s">
        <v>1940</v>
      </c>
      <c r="CZ612" s="68" t="s">
        <v>1916</v>
      </c>
      <c r="DA612" s="68"/>
      <c r="DB612" s="68" t="s">
        <v>1941</v>
      </c>
      <c r="DC612" s="56" t="s">
        <v>926</v>
      </c>
      <c r="DD612" s="13" t="s">
        <v>117</v>
      </c>
      <c r="DE612" s="13"/>
      <c r="DF612" s="13" t="s">
        <v>1899</v>
      </c>
      <c r="DG612" s="13"/>
      <c r="DH612" s="47" t="s">
        <v>141</v>
      </c>
      <c r="DI612" s="60" t="s">
        <v>1942</v>
      </c>
      <c r="DJ612" s="64" t="s">
        <v>1943</v>
      </c>
      <c r="DK612" s="301" t="s">
        <v>1928</v>
      </c>
      <c r="DL612" s="301" t="s">
        <v>1929</v>
      </c>
      <c r="DM612" s="302" t="s">
        <v>1930</v>
      </c>
      <c r="DN612" s="67" t="s">
        <v>94</v>
      </c>
      <c r="DO612" s="15" t="s">
        <v>95</v>
      </c>
      <c r="DP612" s="15" t="s">
        <v>109</v>
      </c>
      <c r="DQ612" s="15" t="s">
        <v>1872</v>
      </c>
      <c r="DR612" s="2"/>
    </row>
    <row r="613" spans="2:122">
      <c r="B613" s="299">
        <v>101420746</v>
      </c>
      <c r="C613" s="9" t="s">
        <v>1799</v>
      </c>
      <c r="D613" s="9" t="s">
        <v>1808</v>
      </c>
      <c r="E613" s="8">
        <v>2012</v>
      </c>
      <c r="F613" s="9" t="s">
        <v>3682</v>
      </c>
      <c r="G613" s="22" t="s">
        <v>1918</v>
      </c>
      <c r="H613" s="304">
        <v>29805</v>
      </c>
      <c r="I613" s="305">
        <v>27744</v>
      </c>
      <c r="J613" s="68" t="s">
        <v>1931</v>
      </c>
      <c r="K613" s="69" t="s">
        <v>1938</v>
      </c>
      <c r="L613" s="37" t="s">
        <v>127</v>
      </c>
      <c r="M613" s="138">
        <v>5</v>
      </c>
      <c r="N613" s="10">
        <v>5</v>
      </c>
      <c r="O613" s="207">
        <v>176.4</v>
      </c>
      <c r="P613" s="207">
        <v>68.7</v>
      </c>
      <c r="Q613" s="207">
        <v>58.7</v>
      </c>
      <c r="R613" s="207">
        <v>106.3</v>
      </c>
      <c r="S613" s="207">
        <v>59.6</v>
      </c>
      <c r="T613" s="207">
        <v>59.4</v>
      </c>
      <c r="U613" s="207">
        <v>5.3</v>
      </c>
      <c r="V613" s="207"/>
      <c r="W613" s="207"/>
      <c r="X613" s="207">
        <v>36</v>
      </c>
      <c r="Y613" s="116">
        <v>0.25</v>
      </c>
      <c r="Z613" s="207">
        <v>115.3</v>
      </c>
      <c r="AA613" s="207">
        <v>21.6</v>
      </c>
      <c r="AB613" s="207">
        <v>39.6</v>
      </c>
      <c r="AC613" s="10">
        <v>3042</v>
      </c>
      <c r="AD613" s="10">
        <v>3980</v>
      </c>
      <c r="AE613" s="10"/>
      <c r="AF613" s="27"/>
      <c r="AG613" s="39" t="s">
        <v>89</v>
      </c>
      <c r="AH613" s="205">
        <v>1.8</v>
      </c>
      <c r="AI613" s="11">
        <v>134</v>
      </c>
      <c r="AJ613" s="11">
        <v>5200</v>
      </c>
      <c r="AK613" s="11">
        <v>105</v>
      </c>
      <c r="AL613" s="11">
        <v>4000</v>
      </c>
      <c r="AM613" s="11">
        <v>16</v>
      </c>
      <c r="AN613" s="11" t="s">
        <v>99</v>
      </c>
      <c r="AO613" s="11" t="s">
        <v>112</v>
      </c>
      <c r="AP613" s="14" t="s">
        <v>90</v>
      </c>
      <c r="AQ613" s="49" t="s">
        <v>115</v>
      </c>
      <c r="AR613" s="40" t="s">
        <v>116</v>
      </c>
      <c r="AS613" s="301" t="s">
        <v>93</v>
      </c>
      <c r="AT613" s="12">
        <v>11.9</v>
      </c>
      <c r="AU613" s="12">
        <v>50</v>
      </c>
      <c r="AV613" s="12" t="s">
        <v>4003</v>
      </c>
      <c r="AW613" s="30" t="s">
        <v>4004</v>
      </c>
      <c r="AX613" s="12"/>
      <c r="AY613" s="12"/>
      <c r="AZ613" s="12"/>
      <c r="BA613" s="12"/>
      <c r="BB613" s="12"/>
      <c r="BC613" s="12"/>
      <c r="BD613" s="209">
        <v>38.6</v>
      </c>
      <c r="BE613" s="210">
        <v>52.7</v>
      </c>
      <c r="BF613" s="210">
        <v>42.5</v>
      </c>
      <c r="BG613" s="210">
        <v>54.9</v>
      </c>
      <c r="BH613" s="210">
        <v>37.6</v>
      </c>
      <c r="BI613" s="210">
        <v>51.2</v>
      </c>
      <c r="BJ613" s="210">
        <v>36</v>
      </c>
      <c r="BK613" s="211">
        <v>53.1</v>
      </c>
      <c r="BL613" s="36" t="s">
        <v>264</v>
      </c>
      <c r="BM613" s="8" t="s">
        <v>940</v>
      </c>
      <c r="BN613" s="8" t="s">
        <v>1791</v>
      </c>
      <c r="BO613" s="8" t="s">
        <v>2772</v>
      </c>
      <c r="BP613" s="334" t="s">
        <v>3543</v>
      </c>
      <c r="BQ613" s="300" t="s">
        <v>2558</v>
      </c>
      <c r="BR613" s="300" t="s">
        <v>2829</v>
      </c>
      <c r="BS613" s="300" t="s">
        <v>2789</v>
      </c>
      <c r="BT613" s="349" t="s">
        <v>2983</v>
      </c>
      <c r="BU613" s="337"/>
      <c r="BV613" s="337"/>
      <c r="BW613" s="337"/>
      <c r="BX613" s="337"/>
      <c r="BY613" s="338"/>
      <c r="BZ613" s="338" t="s">
        <v>2494</v>
      </c>
      <c r="CA613" s="338" t="s">
        <v>2495</v>
      </c>
      <c r="CB613" s="348"/>
      <c r="CC613" s="339"/>
      <c r="CD613" s="339"/>
      <c r="CE613" s="339"/>
      <c r="CF613" s="339"/>
      <c r="CG613" s="339"/>
      <c r="CH613" s="347"/>
      <c r="CI613" s="340"/>
      <c r="CJ613" s="340"/>
      <c r="CK613" s="340"/>
      <c r="CL613" s="340"/>
      <c r="CM613" s="340"/>
      <c r="CN613" s="340"/>
      <c r="CO613" s="340"/>
      <c r="CP613" s="340"/>
      <c r="CQ613" s="52" t="s">
        <v>1922</v>
      </c>
      <c r="CR613" s="9" t="s">
        <v>1755</v>
      </c>
      <c r="CS613" s="9" t="s">
        <v>1925</v>
      </c>
      <c r="CT613" s="22" t="s">
        <v>965</v>
      </c>
      <c r="CU613" s="54" t="s">
        <v>1939</v>
      </c>
      <c r="CV613" s="68" t="s">
        <v>148</v>
      </c>
      <c r="CW613" s="68" t="s">
        <v>194</v>
      </c>
      <c r="CX613" s="68" t="s">
        <v>932</v>
      </c>
      <c r="CY613" s="68" t="s">
        <v>1940</v>
      </c>
      <c r="CZ613" s="68" t="s">
        <v>1916</v>
      </c>
      <c r="DA613" s="68"/>
      <c r="DB613" s="68" t="s">
        <v>1941</v>
      </c>
      <c r="DC613" s="56" t="s">
        <v>926</v>
      </c>
      <c r="DD613" s="13" t="s">
        <v>117</v>
      </c>
      <c r="DE613" s="13"/>
      <c r="DF613" s="13" t="s">
        <v>1744</v>
      </c>
      <c r="DG613" s="13"/>
      <c r="DH613" s="47" t="s">
        <v>141</v>
      </c>
      <c r="DI613" s="60" t="s">
        <v>1944</v>
      </c>
      <c r="DJ613" s="64" t="s">
        <v>1945</v>
      </c>
      <c r="DK613" s="301" t="s">
        <v>1946</v>
      </c>
      <c r="DL613" s="301" t="s">
        <v>1929</v>
      </c>
      <c r="DM613" s="302" t="s">
        <v>1930</v>
      </c>
      <c r="DN613" s="67" t="s">
        <v>94</v>
      </c>
      <c r="DO613" s="15" t="s">
        <v>95</v>
      </c>
      <c r="DP613" s="15" t="s">
        <v>109</v>
      </c>
      <c r="DQ613" s="15" t="s">
        <v>1872</v>
      </c>
      <c r="DR613" s="2"/>
    </row>
    <row r="614" spans="2:122">
      <c r="B614" s="366">
        <v>101368699</v>
      </c>
      <c r="C614" s="16" t="s">
        <v>1799</v>
      </c>
      <c r="D614" s="16" t="s">
        <v>1808</v>
      </c>
      <c r="E614" s="367">
        <v>2011</v>
      </c>
      <c r="F614" s="16" t="s">
        <v>3683</v>
      </c>
      <c r="G614" s="368" t="s">
        <v>1893</v>
      </c>
      <c r="H614" s="306">
        <v>22120</v>
      </c>
      <c r="I614" s="307">
        <v>21014</v>
      </c>
      <c r="J614" s="350" t="s">
        <v>1894</v>
      </c>
      <c r="K614" s="369" t="s">
        <v>1895</v>
      </c>
      <c r="L614" s="38" t="s">
        <v>127</v>
      </c>
      <c r="M614" s="370">
        <v>5</v>
      </c>
      <c r="N614" s="371">
        <v>5</v>
      </c>
      <c r="O614" s="208">
        <v>175.6</v>
      </c>
      <c r="P614" s="208">
        <v>68.7</v>
      </c>
      <c r="Q614" s="208">
        <v>58.7</v>
      </c>
      <c r="R614" s="208">
        <v>106.3</v>
      </c>
      <c r="S614" s="208">
        <v>60</v>
      </c>
      <c r="T614" s="208">
        <v>59.8</v>
      </c>
      <c r="U614" s="208">
        <v>5.5</v>
      </c>
      <c r="V614" s="208"/>
      <c r="W614" s="208"/>
      <c r="X614" s="208">
        <v>34.200000000000003</v>
      </c>
      <c r="Y614" s="120">
        <v>0.25</v>
      </c>
      <c r="Z614" s="208">
        <v>115.3</v>
      </c>
      <c r="AA614" s="208">
        <v>21.6</v>
      </c>
      <c r="AB614" s="208">
        <v>39.6</v>
      </c>
      <c r="AC614" s="371">
        <v>3042</v>
      </c>
      <c r="AD614" s="371"/>
      <c r="AE614" s="371"/>
      <c r="AF614" s="28"/>
      <c r="AG614" s="372" t="s">
        <v>89</v>
      </c>
      <c r="AH614" s="206">
        <v>1.8</v>
      </c>
      <c r="AI614" s="373">
        <v>134</v>
      </c>
      <c r="AJ614" s="373">
        <v>5200</v>
      </c>
      <c r="AK614" s="373">
        <v>105</v>
      </c>
      <c r="AL614" s="373">
        <v>4000</v>
      </c>
      <c r="AM614" s="373">
        <v>16</v>
      </c>
      <c r="AN614" s="373" t="s">
        <v>99</v>
      </c>
      <c r="AO614" s="373" t="s">
        <v>112</v>
      </c>
      <c r="AP614" s="374" t="s">
        <v>90</v>
      </c>
      <c r="AQ614" s="50" t="s">
        <v>115</v>
      </c>
      <c r="AR614" s="375" t="s">
        <v>116</v>
      </c>
      <c r="AS614" s="376" t="s">
        <v>93</v>
      </c>
      <c r="AT614" s="377">
        <v>11.9</v>
      </c>
      <c r="AU614" s="377">
        <v>50</v>
      </c>
      <c r="AV614" s="377" t="s">
        <v>4003</v>
      </c>
      <c r="AW614" s="378" t="s">
        <v>4004</v>
      </c>
      <c r="AX614" s="377"/>
      <c r="AY614" s="377"/>
      <c r="AZ614" s="377"/>
      <c r="BA614" s="377"/>
      <c r="BB614" s="377"/>
      <c r="BC614" s="377"/>
      <c r="BD614" s="379">
        <v>38.6</v>
      </c>
      <c r="BE614" s="380">
        <v>52.7</v>
      </c>
      <c r="BF614" s="380">
        <v>42.5</v>
      </c>
      <c r="BG614" s="380">
        <v>54.9</v>
      </c>
      <c r="BH614" s="380">
        <v>37.6</v>
      </c>
      <c r="BI614" s="380">
        <v>51.2</v>
      </c>
      <c r="BJ614" s="380">
        <v>36</v>
      </c>
      <c r="BK614" s="381">
        <v>53.1</v>
      </c>
      <c r="BL614" s="44" t="s">
        <v>264</v>
      </c>
      <c r="BM614" s="367" t="s">
        <v>940</v>
      </c>
      <c r="BN614" s="367" t="s">
        <v>1791</v>
      </c>
      <c r="BO614" s="367" t="s">
        <v>2772</v>
      </c>
      <c r="BP614" s="382" t="s">
        <v>3534</v>
      </c>
      <c r="BQ614" s="383" t="s">
        <v>2557</v>
      </c>
      <c r="BR614" s="383" t="s">
        <v>3018</v>
      </c>
      <c r="BS614" s="383" t="s">
        <v>2789</v>
      </c>
      <c r="BT614" s="384" t="s">
        <v>2980</v>
      </c>
      <c r="BU614" s="385"/>
      <c r="BV614" s="385"/>
      <c r="BW614" s="385"/>
      <c r="BX614" s="385"/>
      <c r="BY614" s="386"/>
      <c r="BZ614" s="386" t="s">
        <v>2492</v>
      </c>
      <c r="CA614" s="386" t="s">
        <v>2493</v>
      </c>
      <c r="CB614" s="387"/>
      <c r="CC614" s="388"/>
      <c r="CD614" s="388"/>
      <c r="CE614" s="388"/>
      <c r="CF614" s="388"/>
      <c r="CG614" s="388"/>
      <c r="CH614" s="389"/>
      <c r="CI614" s="390"/>
      <c r="CJ614" s="390"/>
      <c r="CK614" s="390"/>
      <c r="CL614" s="390"/>
      <c r="CM614" s="390"/>
      <c r="CN614" s="390"/>
      <c r="CO614" s="390"/>
      <c r="CP614" s="390"/>
      <c r="CQ614" s="53" t="s">
        <v>1904</v>
      </c>
      <c r="CR614" s="16" t="s">
        <v>1755</v>
      </c>
      <c r="CS614" s="16" t="s">
        <v>1896</v>
      </c>
      <c r="CT614" s="368" t="s">
        <v>965</v>
      </c>
      <c r="CU614" s="351" t="s">
        <v>925</v>
      </c>
      <c r="CV614" s="350" t="s">
        <v>148</v>
      </c>
      <c r="CW614" s="350" t="s">
        <v>194</v>
      </c>
      <c r="CX614" s="350" t="s">
        <v>983</v>
      </c>
      <c r="CY614" s="350" t="s">
        <v>1897</v>
      </c>
      <c r="CZ614" s="350" t="s">
        <v>1898</v>
      </c>
      <c r="DA614" s="350"/>
      <c r="DB614" s="350" t="s">
        <v>943</v>
      </c>
      <c r="DC614" s="57" t="s">
        <v>917</v>
      </c>
      <c r="DD614" s="17" t="s">
        <v>117</v>
      </c>
      <c r="DE614" s="17"/>
      <c r="DF614" s="17" t="s">
        <v>1899</v>
      </c>
      <c r="DG614" s="17"/>
      <c r="DH614" s="391" t="s">
        <v>141</v>
      </c>
      <c r="DI614" s="61" t="s">
        <v>1900</v>
      </c>
      <c r="DJ614" s="65" t="s">
        <v>1901</v>
      </c>
      <c r="DK614" s="376" t="s">
        <v>1902</v>
      </c>
      <c r="DL614" s="376" t="s">
        <v>1903</v>
      </c>
      <c r="DM614" s="392" t="s">
        <v>1741</v>
      </c>
      <c r="DN614" s="393" t="s">
        <v>94</v>
      </c>
      <c r="DO614" s="394" t="s">
        <v>95</v>
      </c>
      <c r="DP614" s="394" t="s">
        <v>109</v>
      </c>
      <c r="DQ614" s="394" t="s">
        <v>1872</v>
      </c>
      <c r="DR614" s="2"/>
    </row>
    <row r="615" spans="2:122">
      <c r="B615" s="299">
        <v>101363292</v>
      </c>
      <c r="C615" s="9" t="s">
        <v>1799</v>
      </c>
      <c r="D615" s="9" t="s">
        <v>1808</v>
      </c>
      <c r="E615" s="8">
        <v>2011</v>
      </c>
      <c r="F615" s="9" t="s">
        <v>3679</v>
      </c>
      <c r="G615" s="22" t="s">
        <v>1905</v>
      </c>
      <c r="H615" s="304">
        <v>23520</v>
      </c>
      <c r="I615" s="305">
        <v>22108</v>
      </c>
      <c r="J615" s="68" t="s">
        <v>1894</v>
      </c>
      <c r="K615" s="69" t="s">
        <v>1895</v>
      </c>
      <c r="L615" s="37" t="s">
        <v>127</v>
      </c>
      <c r="M615" s="138">
        <v>5</v>
      </c>
      <c r="N615" s="10">
        <v>5</v>
      </c>
      <c r="O615" s="207">
        <v>175.6</v>
      </c>
      <c r="P615" s="207">
        <v>68.7</v>
      </c>
      <c r="Q615" s="207">
        <v>58.7</v>
      </c>
      <c r="R615" s="207">
        <v>106.3</v>
      </c>
      <c r="S615" s="207">
        <v>60</v>
      </c>
      <c r="T615" s="207">
        <v>59.8</v>
      </c>
      <c r="U615" s="207">
        <v>5.5</v>
      </c>
      <c r="V615" s="207"/>
      <c r="W615" s="207"/>
      <c r="X615" s="207">
        <v>34.200000000000003</v>
      </c>
      <c r="Y615" s="116">
        <v>0.25</v>
      </c>
      <c r="Z615" s="207">
        <v>115.3</v>
      </c>
      <c r="AA615" s="207">
        <v>21.6</v>
      </c>
      <c r="AB615" s="207">
        <v>39.6</v>
      </c>
      <c r="AC615" s="10">
        <v>3042</v>
      </c>
      <c r="AD615" s="10"/>
      <c r="AE615" s="10"/>
      <c r="AF615" s="27"/>
      <c r="AG615" s="39" t="s">
        <v>89</v>
      </c>
      <c r="AH615" s="205">
        <v>1.8</v>
      </c>
      <c r="AI615" s="11">
        <v>134</v>
      </c>
      <c r="AJ615" s="11">
        <v>5200</v>
      </c>
      <c r="AK615" s="11">
        <v>105</v>
      </c>
      <c r="AL615" s="11">
        <v>4000</v>
      </c>
      <c r="AM615" s="11">
        <v>16</v>
      </c>
      <c r="AN615" s="11" t="s">
        <v>99</v>
      </c>
      <c r="AO615" s="11" t="s">
        <v>112</v>
      </c>
      <c r="AP615" s="14" t="s">
        <v>90</v>
      </c>
      <c r="AQ615" s="49" t="s">
        <v>115</v>
      </c>
      <c r="AR615" s="40" t="s">
        <v>116</v>
      </c>
      <c r="AS615" s="301" t="s">
        <v>93</v>
      </c>
      <c r="AT615" s="12">
        <v>11.9</v>
      </c>
      <c r="AU615" s="12">
        <v>50</v>
      </c>
      <c r="AV615" s="12" t="s">
        <v>4003</v>
      </c>
      <c r="AW615" s="30" t="s">
        <v>4004</v>
      </c>
      <c r="AX615" s="12"/>
      <c r="AY615" s="12"/>
      <c r="AZ615" s="12"/>
      <c r="BA615" s="12"/>
      <c r="BB615" s="12"/>
      <c r="BC615" s="12"/>
      <c r="BD615" s="209">
        <v>38.6</v>
      </c>
      <c r="BE615" s="210">
        <v>52.7</v>
      </c>
      <c r="BF615" s="210">
        <v>42.5</v>
      </c>
      <c r="BG615" s="210">
        <v>54.9</v>
      </c>
      <c r="BH615" s="210">
        <v>37.6</v>
      </c>
      <c r="BI615" s="210">
        <v>51.2</v>
      </c>
      <c r="BJ615" s="210">
        <v>36</v>
      </c>
      <c r="BK615" s="211">
        <v>53.1</v>
      </c>
      <c r="BL615" s="36" t="s">
        <v>264</v>
      </c>
      <c r="BM615" s="8" t="s">
        <v>940</v>
      </c>
      <c r="BN615" s="8" t="s">
        <v>1791</v>
      </c>
      <c r="BO615" s="8" t="s">
        <v>2772</v>
      </c>
      <c r="BP615" s="334" t="s">
        <v>3535</v>
      </c>
      <c r="BQ615" s="300" t="s">
        <v>2557</v>
      </c>
      <c r="BR615" s="300" t="s">
        <v>3018</v>
      </c>
      <c r="BS615" s="300" t="s">
        <v>2789</v>
      </c>
      <c r="BT615" s="349" t="s">
        <v>2980</v>
      </c>
      <c r="BU615" s="337"/>
      <c r="BV615" s="337"/>
      <c r="BW615" s="337"/>
      <c r="BX615" s="337"/>
      <c r="BY615" s="338"/>
      <c r="BZ615" s="338" t="s">
        <v>2492</v>
      </c>
      <c r="CA615" s="338" t="s">
        <v>2493</v>
      </c>
      <c r="CB615" s="348"/>
      <c r="CC615" s="339"/>
      <c r="CD615" s="339"/>
      <c r="CE615" s="339"/>
      <c r="CF615" s="339"/>
      <c r="CG615" s="339"/>
      <c r="CH615" s="347"/>
      <c r="CI615" s="340"/>
      <c r="CJ615" s="340"/>
      <c r="CK615" s="340"/>
      <c r="CL615" s="340"/>
      <c r="CM615" s="340"/>
      <c r="CN615" s="340"/>
      <c r="CO615" s="340"/>
      <c r="CP615" s="340"/>
      <c r="CQ615" s="52" t="s">
        <v>1909</v>
      </c>
      <c r="CR615" s="9" t="s">
        <v>1755</v>
      </c>
      <c r="CS615" s="9" t="s">
        <v>1896</v>
      </c>
      <c r="CT615" s="22" t="s">
        <v>965</v>
      </c>
      <c r="CU615" s="54" t="s">
        <v>925</v>
      </c>
      <c r="CV615" s="68" t="s">
        <v>148</v>
      </c>
      <c r="CW615" s="68" t="s">
        <v>194</v>
      </c>
      <c r="CX615" s="68" t="s">
        <v>983</v>
      </c>
      <c r="CY615" s="68" t="s">
        <v>993</v>
      </c>
      <c r="CZ615" s="68" t="s">
        <v>1898</v>
      </c>
      <c r="DA615" s="68"/>
      <c r="DB615" s="68" t="s">
        <v>960</v>
      </c>
      <c r="DC615" s="56" t="s">
        <v>926</v>
      </c>
      <c r="DD615" s="13" t="s">
        <v>117</v>
      </c>
      <c r="DE615" s="13"/>
      <c r="DF615" s="13" t="s">
        <v>1899</v>
      </c>
      <c r="DG615" s="13"/>
      <c r="DH615" s="47" t="s">
        <v>141</v>
      </c>
      <c r="DI615" s="60" t="s">
        <v>1906</v>
      </c>
      <c r="DJ615" s="64" t="s">
        <v>1907</v>
      </c>
      <c r="DK615" s="301" t="s">
        <v>1902</v>
      </c>
      <c r="DL615" s="301" t="s">
        <v>1908</v>
      </c>
      <c r="DM615" s="302" t="s">
        <v>1741</v>
      </c>
      <c r="DN615" s="67" t="s">
        <v>94</v>
      </c>
      <c r="DO615" s="15" t="s">
        <v>95</v>
      </c>
      <c r="DP615" s="15" t="s">
        <v>109</v>
      </c>
      <c r="DQ615" s="15" t="s">
        <v>1872</v>
      </c>
      <c r="DR615" s="2"/>
    </row>
    <row r="616" spans="2:122">
      <c r="B616" s="299">
        <v>101363293</v>
      </c>
      <c r="C616" s="9" t="s">
        <v>1799</v>
      </c>
      <c r="D616" s="9" t="s">
        <v>1808</v>
      </c>
      <c r="E616" s="8">
        <v>2011</v>
      </c>
      <c r="F616" s="9" t="s">
        <v>3680</v>
      </c>
      <c r="G616" s="22" t="s">
        <v>1910</v>
      </c>
      <c r="H616" s="304">
        <v>24520</v>
      </c>
      <c r="I616" s="305">
        <v>22825</v>
      </c>
      <c r="J616" s="68" t="s">
        <v>1894</v>
      </c>
      <c r="K616" s="69" t="s">
        <v>1895</v>
      </c>
      <c r="L616" s="37" t="s">
        <v>127</v>
      </c>
      <c r="M616" s="138">
        <v>5</v>
      </c>
      <c r="N616" s="10">
        <v>5</v>
      </c>
      <c r="O616" s="207">
        <v>175.6</v>
      </c>
      <c r="P616" s="207">
        <v>68.7</v>
      </c>
      <c r="Q616" s="207">
        <v>58.7</v>
      </c>
      <c r="R616" s="207">
        <v>106.3</v>
      </c>
      <c r="S616" s="207">
        <v>60</v>
      </c>
      <c r="T616" s="207">
        <v>59.8</v>
      </c>
      <c r="U616" s="207">
        <v>5.5</v>
      </c>
      <c r="V616" s="207"/>
      <c r="W616" s="207"/>
      <c r="X616" s="207">
        <v>34.200000000000003</v>
      </c>
      <c r="Y616" s="116">
        <v>0.25</v>
      </c>
      <c r="Z616" s="207">
        <v>115.3</v>
      </c>
      <c r="AA616" s="207">
        <v>21.6</v>
      </c>
      <c r="AB616" s="207">
        <v>39.6</v>
      </c>
      <c r="AC616" s="10">
        <v>3042</v>
      </c>
      <c r="AD616" s="10"/>
      <c r="AE616" s="10"/>
      <c r="AF616" s="27"/>
      <c r="AG616" s="39" t="s">
        <v>89</v>
      </c>
      <c r="AH616" s="205">
        <v>1.8</v>
      </c>
      <c r="AI616" s="11">
        <v>134</v>
      </c>
      <c r="AJ616" s="11">
        <v>5200</v>
      </c>
      <c r="AK616" s="11">
        <v>105</v>
      </c>
      <c r="AL616" s="11">
        <v>4000</v>
      </c>
      <c r="AM616" s="11">
        <v>16</v>
      </c>
      <c r="AN616" s="11" t="s">
        <v>99</v>
      </c>
      <c r="AO616" s="11" t="s">
        <v>112</v>
      </c>
      <c r="AP616" s="14" t="s">
        <v>90</v>
      </c>
      <c r="AQ616" s="49" t="s">
        <v>115</v>
      </c>
      <c r="AR616" s="40" t="s">
        <v>116</v>
      </c>
      <c r="AS616" s="301" t="s">
        <v>93</v>
      </c>
      <c r="AT616" s="12">
        <v>11.9</v>
      </c>
      <c r="AU616" s="12">
        <v>50</v>
      </c>
      <c r="AV616" s="12" t="s">
        <v>4003</v>
      </c>
      <c r="AW616" s="30" t="s">
        <v>4004</v>
      </c>
      <c r="AX616" s="12"/>
      <c r="AY616" s="12"/>
      <c r="AZ616" s="12"/>
      <c r="BA616" s="12"/>
      <c r="BB616" s="12"/>
      <c r="BC616" s="12"/>
      <c r="BD616" s="209">
        <v>38.6</v>
      </c>
      <c r="BE616" s="210">
        <v>52.7</v>
      </c>
      <c r="BF616" s="210">
        <v>42.5</v>
      </c>
      <c r="BG616" s="210">
        <v>54.9</v>
      </c>
      <c r="BH616" s="210">
        <v>37.6</v>
      </c>
      <c r="BI616" s="210">
        <v>51.2</v>
      </c>
      <c r="BJ616" s="210">
        <v>36</v>
      </c>
      <c r="BK616" s="211">
        <v>53.1</v>
      </c>
      <c r="BL616" s="36" t="s">
        <v>264</v>
      </c>
      <c r="BM616" s="8" t="s">
        <v>940</v>
      </c>
      <c r="BN616" s="8" t="s">
        <v>1791</v>
      </c>
      <c r="BO616" s="8" t="s">
        <v>2772</v>
      </c>
      <c r="BP616" s="334" t="s">
        <v>3536</v>
      </c>
      <c r="BQ616" s="300" t="s">
        <v>2557</v>
      </c>
      <c r="BR616" s="300" t="s">
        <v>3018</v>
      </c>
      <c r="BS616" s="300" t="s">
        <v>2789</v>
      </c>
      <c r="BT616" s="349" t="s">
        <v>2980</v>
      </c>
      <c r="BU616" s="337"/>
      <c r="BV616" s="337"/>
      <c r="BW616" s="337"/>
      <c r="BX616" s="337"/>
      <c r="BY616" s="338"/>
      <c r="BZ616" s="338" t="s">
        <v>2492</v>
      </c>
      <c r="CA616" s="338" t="s">
        <v>2493</v>
      </c>
      <c r="CB616" s="348"/>
      <c r="CC616" s="339"/>
      <c r="CD616" s="339"/>
      <c r="CE616" s="339"/>
      <c r="CF616" s="339"/>
      <c r="CG616" s="339"/>
      <c r="CH616" s="347"/>
      <c r="CI616" s="340"/>
      <c r="CJ616" s="340"/>
      <c r="CK616" s="340"/>
      <c r="CL616" s="340"/>
      <c r="CM616" s="340"/>
      <c r="CN616" s="340"/>
      <c r="CO616" s="340"/>
      <c r="CP616" s="340"/>
      <c r="CQ616" s="52" t="s">
        <v>1913</v>
      </c>
      <c r="CR616" s="9" t="s">
        <v>1755</v>
      </c>
      <c r="CS616" s="9" t="s">
        <v>1896</v>
      </c>
      <c r="CT616" s="22" t="s">
        <v>965</v>
      </c>
      <c r="CU616" s="54" t="s">
        <v>925</v>
      </c>
      <c r="CV616" s="68" t="s">
        <v>148</v>
      </c>
      <c r="CW616" s="68" t="s">
        <v>194</v>
      </c>
      <c r="CX616" s="68" t="s">
        <v>983</v>
      </c>
      <c r="CY616" s="68" t="s">
        <v>993</v>
      </c>
      <c r="CZ616" s="68" t="s">
        <v>1898</v>
      </c>
      <c r="DA616" s="68"/>
      <c r="DB616" s="68" t="s">
        <v>1881</v>
      </c>
      <c r="DC616" s="56" t="s">
        <v>926</v>
      </c>
      <c r="DD616" s="13" t="s">
        <v>117</v>
      </c>
      <c r="DE616" s="13"/>
      <c r="DF616" s="13" t="s">
        <v>1899</v>
      </c>
      <c r="DG616" s="13"/>
      <c r="DH616" s="47" t="s">
        <v>141</v>
      </c>
      <c r="DI616" s="60" t="s">
        <v>1906</v>
      </c>
      <c r="DJ616" s="64" t="s">
        <v>1911</v>
      </c>
      <c r="DK616" s="301" t="s">
        <v>1902</v>
      </c>
      <c r="DL616" s="301" t="s">
        <v>1912</v>
      </c>
      <c r="DM616" s="302" t="s">
        <v>1741</v>
      </c>
      <c r="DN616" s="67" t="s">
        <v>94</v>
      </c>
      <c r="DO616" s="15" t="s">
        <v>95</v>
      </c>
      <c r="DP616" s="15" t="s">
        <v>109</v>
      </c>
      <c r="DQ616" s="15" t="s">
        <v>1872</v>
      </c>
      <c r="DR616" s="2"/>
    </row>
    <row r="617" spans="2:122">
      <c r="B617" s="299">
        <v>101363294</v>
      </c>
      <c r="C617" s="9" t="s">
        <v>1799</v>
      </c>
      <c r="D617" s="9" t="s">
        <v>1808</v>
      </c>
      <c r="E617" s="8">
        <v>2011</v>
      </c>
      <c r="F617" s="9" t="s">
        <v>3681</v>
      </c>
      <c r="G617" s="22" t="s">
        <v>1914</v>
      </c>
      <c r="H617" s="304">
        <v>27320</v>
      </c>
      <c r="I617" s="305">
        <v>25431</v>
      </c>
      <c r="J617" s="68" t="s">
        <v>1894</v>
      </c>
      <c r="K617" s="69" t="s">
        <v>1915</v>
      </c>
      <c r="L617" s="37" t="s">
        <v>127</v>
      </c>
      <c r="M617" s="138">
        <v>5</v>
      </c>
      <c r="N617" s="10">
        <v>5</v>
      </c>
      <c r="O617" s="207">
        <v>175.6</v>
      </c>
      <c r="P617" s="207">
        <v>68.7</v>
      </c>
      <c r="Q617" s="207">
        <v>58.7</v>
      </c>
      <c r="R617" s="207">
        <v>106.3</v>
      </c>
      <c r="S617" s="207">
        <v>60</v>
      </c>
      <c r="T617" s="207">
        <v>59.8</v>
      </c>
      <c r="U617" s="207">
        <v>5.5</v>
      </c>
      <c r="V617" s="207"/>
      <c r="W617" s="207"/>
      <c r="X617" s="207">
        <v>34.200000000000003</v>
      </c>
      <c r="Y617" s="116">
        <v>0.25</v>
      </c>
      <c r="Z617" s="207">
        <v>115.3</v>
      </c>
      <c r="AA617" s="207">
        <v>21.6</v>
      </c>
      <c r="AB617" s="207">
        <v>39.6</v>
      </c>
      <c r="AC617" s="10">
        <v>3042</v>
      </c>
      <c r="AD617" s="10"/>
      <c r="AE617" s="10"/>
      <c r="AF617" s="27"/>
      <c r="AG617" s="39" t="s">
        <v>89</v>
      </c>
      <c r="AH617" s="205">
        <v>1.8</v>
      </c>
      <c r="AI617" s="11">
        <v>134</v>
      </c>
      <c r="AJ617" s="11">
        <v>5200</v>
      </c>
      <c r="AK617" s="11">
        <v>105</v>
      </c>
      <c r="AL617" s="11">
        <v>4000</v>
      </c>
      <c r="AM617" s="11">
        <v>16</v>
      </c>
      <c r="AN617" s="11" t="s">
        <v>99</v>
      </c>
      <c r="AO617" s="11" t="s">
        <v>112</v>
      </c>
      <c r="AP617" s="14" t="s">
        <v>90</v>
      </c>
      <c r="AQ617" s="49" t="s">
        <v>115</v>
      </c>
      <c r="AR617" s="40" t="s">
        <v>116</v>
      </c>
      <c r="AS617" s="301" t="s">
        <v>93</v>
      </c>
      <c r="AT617" s="12">
        <v>11.9</v>
      </c>
      <c r="AU617" s="12">
        <v>50</v>
      </c>
      <c r="AV617" s="12" t="s">
        <v>4003</v>
      </c>
      <c r="AW617" s="30" t="s">
        <v>4004</v>
      </c>
      <c r="AX617" s="12"/>
      <c r="AY617" s="12"/>
      <c r="AZ617" s="12"/>
      <c r="BA617" s="12"/>
      <c r="BB617" s="12"/>
      <c r="BC617" s="12"/>
      <c r="BD617" s="209">
        <v>38.6</v>
      </c>
      <c r="BE617" s="210">
        <v>52.7</v>
      </c>
      <c r="BF617" s="210">
        <v>42.5</v>
      </c>
      <c r="BG617" s="210">
        <v>54.9</v>
      </c>
      <c r="BH617" s="210">
        <v>37.6</v>
      </c>
      <c r="BI617" s="210">
        <v>51.2</v>
      </c>
      <c r="BJ617" s="210">
        <v>36</v>
      </c>
      <c r="BK617" s="211">
        <v>53.1</v>
      </c>
      <c r="BL617" s="36" t="s">
        <v>264</v>
      </c>
      <c r="BM617" s="8" t="s">
        <v>940</v>
      </c>
      <c r="BN617" s="8" t="s">
        <v>1791</v>
      </c>
      <c r="BO617" s="8" t="s">
        <v>2772</v>
      </c>
      <c r="BP617" s="334" t="s">
        <v>3537</v>
      </c>
      <c r="BQ617" s="300" t="s">
        <v>2557</v>
      </c>
      <c r="BR617" s="300" t="s">
        <v>3018</v>
      </c>
      <c r="BS617" s="300" t="s">
        <v>2789</v>
      </c>
      <c r="BT617" s="349" t="s">
        <v>2980</v>
      </c>
      <c r="BU617" s="337"/>
      <c r="BV617" s="337"/>
      <c r="BW617" s="337"/>
      <c r="BX617" s="337"/>
      <c r="BY617" s="338"/>
      <c r="BZ617" s="338" t="s">
        <v>2492</v>
      </c>
      <c r="CA617" s="338" t="s">
        <v>2493</v>
      </c>
      <c r="CB617" s="348"/>
      <c r="CC617" s="339"/>
      <c r="CD617" s="339"/>
      <c r="CE617" s="339"/>
      <c r="CF617" s="339"/>
      <c r="CG617" s="339"/>
      <c r="CH617" s="347"/>
      <c r="CI617" s="340"/>
      <c r="CJ617" s="340"/>
      <c r="CK617" s="340"/>
      <c r="CL617" s="340"/>
      <c r="CM617" s="340"/>
      <c r="CN617" s="340"/>
      <c r="CO617" s="340"/>
      <c r="CP617" s="340"/>
      <c r="CQ617" s="52" t="s">
        <v>1917</v>
      </c>
      <c r="CR617" s="9" t="s">
        <v>1755</v>
      </c>
      <c r="CS617" s="9" t="s">
        <v>1896</v>
      </c>
      <c r="CT617" s="22" t="s">
        <v>965</v>
      </c>
      <c r="CU617" s="54" t="s">
        <v>1885</v>
      </c>
      <c r="CV617" s="68" t="s">
        <v>148</v>
      </c>
      <c r="CW617" s="68" t="s">
        <v>194</v>
      </c>
      <c r="CX617" s="68" t="s">
        <v>983</v>
      </c>
      <c r="CY617" s="68" t="s">
        <v>1886</v>
      </c>
      <c r="CZ617" s="68" t="s">
        <v>1916</v>
      </c>
      <c r="DA617" s="68"/>
      <c r="DB617" s="68" t="s">
        <v>1881</v>
      </c>
      <c r="DC617" s="56" t="s">
        <v>926</v>
      </c>
      <c r="DD617" s="13" t="s">
        <v>117</v>
      </c>
      <c r="DE617" s="13"/>
      <c r="DF617" s="13" t="s">
        <v>1899</v>
      </c>
      <c r="DG617" s="13"/>
      <c r="DH617" s="47" t="s">
        <v>141</v>
      </c>
      <c r="DI617" s="60" t="s">
        <v>1906</v>
      </c>
      <c r="DJ617" s="64" t="s">
        <v>1911</v>
      </c>
      <c r="DK617" s="301" t="s">
        <v>1902</v>
      </c>
      <c r="DL617" s="301" t="s">
        <v>1903</v>
      </c>
      <c r="DM617" s="302" t="s">
        <v>1741</v>
      </c>
      <c r="DN617" s="67" t="s">
        <v>94</v>
      </c>
      <c r="DO617" s="15" t="s">
        <v>95</v>
      </c>
      <c r="DP617" s="15" t="s">
        <v>109</v>
      </c>
      <c r="DQ617" s="15" t="s">
        <v>1872</v>
      </c>
      <c r="DR617" s="2"/>
    </row>
    <row r="618" spans="2:122">
      <c r="B618" s="299">
        <v>101363295</v>
      </c>
      <c r="C618" s="9" t="s">
        <v>1799</v>
      </c>
      <c r="D618" s="9" t="s">
        <v>1808</v>
      </c>
      <c r="E618" s="8">
        <v>2011</v>
      </c>
      <c r="F618" s="9" t="s">
        <v>3682</v>
      </c>
      <c r="G618" s="22" t="s">
        <v>1918</v>
      </c>
      <c r="H618" s="304">
        <v>28790</v>
      </c>
      <c r="I618" s="305">
        <v>26801</v>
      </c>
      <c r="J618" s="68" t="s">
        <v>1894</v>
      </c>
      <c r="K618" s="69" t="s">
        <v>1915</v>
      </c>
      <c r="L618" s="37" t="s">
        <v>127</v>
      </c>
      <c r="M618" s="138">
        <v>5</v>
      </c>
      <c r="N618" s="10">
        <v>5</v>
      </c>
      <c r="O618" s="207">
        <v>175.6</v>
      </c>
      <c r="P618" s="207">
        <v>68.7</v>
      </c>
      <c r="Q618" s="207">
        <v>58.7</v>
      </c>
      <c r="R618" s="207">
        <v>106.3</v>
      </c>
      <c r="S618" s="207">
        <v>59.6</v>
      </c>
      <c r="T618" s="207">
        <v>59.4</v>
      </c>
      <c r="U618" s="207">
        <v>5.5</v>
      </c>
      <c r="V618" s="207"/>
      <c r="W618" s="207"/>
      <c r="X618" s="207">
        <v>36</v>
      </c>
      <c r="Y618" s="116">
        <v>0.25</v>
      </c>
      <c r="Z618" s="207">
        <v>115.3</v>
      </c>
      <c r="AA618" s="207">
        <v>21.6</v>
      </c>
      <c r="AB618" s="207">
        <v>39.6</v>
      </c>
      <c r="AC618" s="10">
        <v>3042</v>
      </c>
      <c r="AD618" s="10">
        <v>3980</v>
      </c>
      <c r="AE618" s="10"/>
      <c r="AF618" s="27"/>
      <c r="AG618" s="39" t="s">
        <v>89</v>
      </c>
      <c r="AH618" s="205">
        <v>1.8</v>
      </c>
      <c r="AI618" s="11">
        <v>134</v>
      </c>
      <c r="AJ618" s="11">
        <v>5200</v>
      </c>
      <c r="AK618" s="11">
        <v>105</v>
      </c>
      <c r="AL618" s="11">
        <v>4000</v>
      </c>
      <c r="AM618" s="11">
        <v>16</v>
      </c>
      <c r="AN618" s="11" t="s">
        <v>99</v>
      </c>
      <c r="AO618" s="11" t="s">
        <v>112</v>
      </c>
      <c r="AP618" s="14" t="s">
        <v>90</v>
      </c>
      <c r="AQ618" s="49" t="s">
        <v>115</v>
      </c>
      <c r="AR618" s="40" t="s">
        <v>116</v>
      </c>
      <c r="AS618" s="301" t="s">
        <v>93</v>
      </c>
      <c r="AT618" s="12">
        <v>11.9</v>
      </c>
      <c r="AU618" s="12">
        <v>50</v>
      </c>
      <c r="AV618" s="12" t="s">
        <v>4003</v>
      </c>
      <c r="AW618" s="30" t="s">
        <v>4004</v>
      </c>
      <c r="AX618" s="12"/>
      <c r="AY618" s="12"/>
      <c r="AZ618" s="12"/>
      <c r="BA618" s="12"/>
      <c r="BB618" s="12"/>
      <c r="BC618" s="12"/>
      <c r="BD618" s="209">
        <v>38.6</v>
      </c>
      <c r="BE618" s="210">
        <v>52.7</v>
      </c>
      <c r="BF618" s="210">
        <v>42.5</v>
      </c>
      <c r="BG618" s="210">
        <v>54.9</v>
      </c>
      <c r="BH618" s="210">
        <v>37.6</v>
      </c>
      <c r="BI618" s="210">
        <v>51.2</v>
      </c>
      <c r="BJ618" s="210">
        <v>36</v>
      </c>
      <c r="BK618" s="211">
        <v>53.1</v>
      </c>
      <c r="BL618" s="36" t="s">
        <v>264</v>
      </c>
      <c r="BM618" s="8" t="s">
        <v>940</v>
      </c>
      <c r="BN618" s="8" t="s">
        <v>1791</v>
      </c>
      <c r="BO618" s="8" t="s">
        <v>2772</v>
      </c>
      <c r="BP618" s="334" t="s">
        <v>3538</v>
      </c>
      <c r="BQ618" s="300" t="s">
        <v>2557</v>
      </c>
      <c r="BR618" s="300" t="s">
        <v>3018</v>
      </c>
      <c r="BS618" s="300" t="s">
        <v>2789</v>
      </c>
      <c r="BT618" s="349" t="s">
        <v>2980</v>
      </c>
      <c r="BU618" s="337"/>
      <c r="BV618" s="337"/>
      <c r="BW618" s="337"/>
      <c r="BX618" s="337"/>
      <c r="BY618" s="338"/>
      <c r="BZ618" s="338" t="s">
        <v>2492</v>
      </c>
      <c r="CA618" s="338" t="s">
        <v>2493</v>
      </c>
      <c r="CB618" s="348"/>
      <c r="CC618" s="339"/>
      <c r="CD618" s="339"/>
      <c r="CE618" s="339"/>
      <c r="CF618" s="339"/>
      <c r="CG618" s="339"/>
      <c r="CH618" s="347"/>
      <c r="CI618" s="340"/>
      <c r="CJ618" s="340"/>
      <c r="CK618" s="340"/>
      <c r="CL618" s="340"/>
      <c r="CM618" s="340"/>
      <c r="CN618" s="340"/>
      <c r="CO618" s="340"/>
      <c r="CP618" s="340"/>
      <c r="CQ618" s="52" t="s">
        <v>1922</v>
      </c>
      <c r="CR618" s="9" t="s">
        <v>1755</v>
      </c>
      <c r="CS618" s="9" t="s">
        <v>1896</v>
      </c>
      <c r="CT618" s="22" t="s">
        <v>965</v>
      </c>
      <c r="CU618" s="54" t="s">
        <v>1885</v>
      </c>
      <c r="CV618" s="68" t="s">
        <v>148</v>
      </c>
      <c r="CW618" s="68" t="s">
        <v>194</v>
      </c>
      <c r="CX618" s="68" t="s">
        <v>983</v>
      </c>
      <c r="CY618" s="68" t="s">
        <v>1886</v>
      </c>
      <c r="CZ618" s="68" t="s">
        <v>1916</v>
      </c>
      <c r="DA618" s="68"/>
      <c r="DB618" s="68" t="s">
        <v>1881</v>
      </c>
      <c r="DC618" s="56" t="s">
        <v>926</v>
      </c>
      <c r="DD618" s="13" t="s">
        <v>117</v>
      </c>
      <c r="DE618" s="13"/>
      <c r="DF618" s="13" t="s">
        <v>113</v>
      </c>
      <c r="DG618" s="13"/>
      <c r="DH618" s="47" t="s">
        <v>141</v>
      </c>
      <c r="DI618" s="60" t="s">
        <v>1919</v>
      </c>
      <c r="DJ618" s="64" t="s">
        <v>1920</v>
      </c>
      <c r="DK618" s="301" t="s">
        <v>1921</v>
      </c>
      <c r="DL618" s="301" t="s">
        <v>1903</v>
      </c>
      <c r="DM618" s="302" t="s">
        <v>1741</v>
      </c>
      <c r="DN618" s="67" t="s">
        <v>94</v>
      </c>
      <c r="DO618" s="15" t="s">
        <v>95</v>
      </c>
      <c r="DP618" s="15" t="s">
        <v>109</v>
      </c>
      <c r="DQ618" s="15" t="s">
        <v>1872</v>
      </c>
      <c r="DR618" s="2"/>
    </row>
    <row r="619" spans="2:122">
      <c r="B619" s="366">
        <v>101136093</v>
      </c>
      <c r="C619" s="16" t="s">
        <v>1799</v>
      </c>
      <c r="D619" s="16" t="s">
        <v>1808</v>
      </c>
      <c r="E619" s="367">
        <v>2010</v>
      </c>
      <c r="F619" s="16" t="s">
        <v>1747</v>
      </c>
      <c r="G619" s="368" t="s">
        <v>1861</v>
      </c>
      <c r="H619" s="306">
        <v>21400</v>
      </c>
      <c r="I619" s="307">
        <v>20330</v>
      </c>
      <c r="J619" s="350" t="s">
        <v>1862</v>
      </c>
      <c r="K619" s="369" t="s">
        <v>1863</v>
      </c>
      <c r="L619" s="38" t="s">
        <v>127</v>
      </c>
      <c r="M619" s="370">
        <v>5</v>
      </c>
      <c r="N619" s="371">
        <v>5</v>
      </c>
      <c r="O619" s="208">
        <v>175.6</v>
      </c>
      <c r="P619" s="208">
        <v>68.7</v>
      </c>
      <c r="Q619" s="208">
        <v>58.7</v>
      </c>
      <c r="R619" s="208">
        <v>106.3</v>
      </c>
      <c r="S619" s="208">
        <v>60</v>
      </c>
      <c r="T619" s="208">
        <v>59.8</v>
      </c>
      <c r="U619" s="208">
        <v>5.5</v>
      </c>
      <c r="V619" s="208"/>
      <c r="W619" s="208"/>
      <c r="X619" s="208">
        <v>34.200000000000003</v>
      </c>
      <c r="Y619" s="120">
        <v>0.25</v>
      </c>
      <c r="Z619" s="208">
        <v>115.3</v>
      </c>
      <c r="AA619" s="208">
        <v>21.6</v>
      </c>
      <c r="AB619" s="208">
        <v>39.6</v>
      </c>
      <c r="AC619" s="371">
        <v>3042</v>
      </c>
      <c r="AD619" s="371"/>
      <c r="AE619" s="371"/>
      <c r="AF619" s="28"/>
      <c r="AG619" s="372" t="s">
        <v>89</v>
      </c>
      <c r="AH619" s="206">
        <v>1.8</v>
      </c>
      <c r="AI619" s="373">
        <v>134</v>
      </c>
      <c r="AJ619" s="373">
        <v>5200</v>
      </c>
      <c r="AK619" s="373">
        <v>105</v>
      </c>
      <c r="AL619" s="373">
        <v>4000</v>
      </c>
      <c r="AM619" s="373">
        <v>16</v>
      </c>
      <c r="AN619" s="373" t="s">
        <v>99</v>
      </c>
      <c r="AO619" s="373" t="s">
        <v>112</v>
      </c>
      <c r="AP619" s="374" t="s">
        <v>90</v>
      </c>
      <c r="AQ619" s="50" t="s">
        <v>115</v>
      </c>
      <c r="AR619" s="375" t="s">
        <v>116</v>
      </c>
      <c r="AS619" s="376" t="s">
        <v>93</v>
      </c>
      <c r="AT619" s="377">
        <v>11.9</v>
      </c>
      <c r="AU619" s="377">
        <v>50</v>
      </c>
      <c r="AV619" s="377" t="s">
        <v>4003</v>
      </c>
      <c r="AW619" s="378" t="s">
        <v>4004</v>
      </c>
      <c r="AX619" s="377"/>
      <c r="AY619" s="377"/>
      <c r="AZ619" s="377"/>
      <c r="BA619" s="377"/>
      <c r="BB619" s="377"/>
      <c r="BC619" s="377"/>
      <c r="BD619" s="379">
        <v>38.299999999999997</v>
      </c>
      <c r="BE619" s="380">
        <v>52.7</v>
      </c>
      <c r="BF619" s="380">
        <v>42.5</v>
      </c>
      <c r="BG619" s="380">
        <v>56.1</v>
      </c>
      <c r="BH619" s="380">
        <v>37.6</v>
      </c>
      <c r="BI619" s="380">
        <v>51.2</v>
      </c>
      <c r="BJ619" s="380">
        <v>36</v>
      </c>
      <c r="BK619" s="381">
        <v>53.1</v>
      </c>
      <c r="BL619" s="44" t="s">
        <v>264</v>
      </c>
      <c r="BM619" s="367" t="s">
        <v>940</v>
      </c>
      <c r="BN619" s="367"/>
      <c r="BO619" s="367" t="s">
        <v>2772</v>
      </c>
      <c r="BP619" s="382" t="s">
        <v>3529</v>
      </c>
      <c r="BQ619" s="383" t="s">
        <v>2556</v>
      </c>
      <c r="BR619" s="383" t="s">
        <v>3017</v>
      </c>
      <c r="BS619" s="383"/>
      <c r="BT619" s="384" t="s">
        <v>2979</v>
      </c>
      <c r="BU619" s="385"/>
      <c r="BV619" s="385"/>
      <c r="BW619" s="385"/>
      <c r="BX619" s="385"/>
      <c r="BY619" s="386"/>
      <c r="BZ619" s="386" t="s">
        <v>2490</v>
      </c>
      <c r="CA619" s="386" t="s">
        <v>2491</v>
      </c>
      <c r="CB619" s="387"/>
      <c r="CC619" s="388"/>
      <c r="CD619" s="388"/>
      <c r="CE619" s="388"/>
      <c r="CF619" s="388"/>
      <c r="CG619" s="388"/>
      <c r="CH619" s="389"/>
      <c r="CI619" s="390"/>
      <c r="CJ619" s="390"/>
      <c r="CK619" s="390"/>
      <c r="CL619" s="390"/>
      <c r="CM619" s="390"/>
      <c r="CN619" s="390"/>
      <c r="CO619" s="390"/>
      <c r="CP619" s="390"/>
      <c r="CQ619" s="53" t="s">
        <v>1873</v>
      </c>
      <c r="CR619" s="16" t="s">
        <v>1755</v>
      </c>
      <c r="CS619" s="16" t="s">
        <v>1864</v>
      </c>
      <c r="CT619" s="368" t="s">
        <v>965</v>
      </c>
      <c r="CU619" s="351" t="s">
        <v>925</v>
      </c>
      <c r="CV619" s="350" t="s">
        <v>148</v>
      </c>
      <c r="CW619" s="350" t="s">
        <v>194</v>
      </c>
      <c r="CX619" s="350" t="s">
        <v>932</v>
      </c>
      <c r="CY619" s="350" t="s">
        <v>1865</v>
      </c>
      <c r="CZ619" s="350" t="s">
        <v>1866</v>
      </c>
      <c r="DA619" s="350"/>
      <c r="DB619" s="350"/>
      <c r="DC619" s="57" t="s">
        <v>147</v>
      </c>
      <c r="DD619" s="17"/>
      <c r="DE619" s="17"/>
      <c r="DF619" s="17" t="s">
        <v>1867</v>
      </c>
      <c r="DG619" s="17"/>
      <c r="DH619" s="391" t="s">
        <v>141</v>
      </c>
      <c r="DI619" s="61" t="s">
        <v>1868</v>
      </c>
      <c r="DJ619" s="65" t="s">
        <v>1869</v>
      </c>
      <c r="DK619" s="376" t="s">
        <v>1870</v>
      </c>
      <c r="DL619" s="376" t="s">
        <v>1871</v>
      </c>
      <c r="DM619" s="392" t="s">
        <v>1741</v>
      </c>
      <c r="DN619" s="393" t="s">
        <v>94</v>
      </c>
      <c r="DO619" s="394" t="s">
        <v>95</v>
      </c>
      <c r="DP619" s="394" t="s">
        <v>109</v>
      </c>
      <c r="DQ619" s="394" t="s">
        <v>1872</v>
      </c>
      <c r="DR619" s="2"/>
    </row>
    <row r="620" spans="2:122">
      <c r="B620" s="299">
        <v>101161780</v>
      </c>
      <c r="C620" s="9" t="s">
        <v>1799</v>
      </c>
      <c r="D620" s="9" t="s">
        <v>1808</v>
      </c>
      <c r="E620" s="8">
        <v>2010</v>
      </c>
      <c r="F620" s="9" t="s">
        <v>3675</v>
      </c>
      <c r="G620" s="22" t="s">
        <v>1874</v>
      </c>
      <c r="H620" s="304">
        <v>22800</v>
      </c>
      <c r="I620" s="305">
        <v>21432</v>
      </c>
      <c r="J620" s="68" t="s">
        <v>1875</v>
      </c>
      <c r="K620" s="69" t="s">
        <v>1863</v>
      </c>
      <c r="L620" s="37" t="s">
        <v>127</v>
      </c>
      <c r="M620" s="138">
        <v>5</v>
      </c>
      <c r="N620" s="10">
        <v>5</v>
      </c>
      <c r="O620" s="207">
        <v>175.6</v>
      </c>
      <c r="P620" s="207">
        <v>68.7</v>
      </c>
      <c r="Q620" s="207">
        <v>58.7</v>
      </c>
      <c r="R620" s="207">
        <v>106.3</v>
      </c>
      <c r="S620" s="207">
        <v>60</v>
      </c>
      <c r="T620" s="207">
        <v>59.8</v>
      </c>
      <c r="U620" s="207">
        <v>5.5</v>
      </c>
      <c r="V620" s="207"/>
      <c r="W620" s="207"/>
      <c r="X620" s="207">
        <v>34.200000000000003</v>
      </c>
      <c r="Y620" s="116">
        <v>0.25</v>
      </c>
      <c r="Z620" s="207">
        <v>115.3</v>
      </c>
      <c r="AA620" s="207">
        <v>21.6</v>
      </c>
      <c r="AB620" s="207">
        <v>39.6</v>
      </c>
      <c r="AC620" s="10">
        <v>3042</v>
      </c>
      <c r="AD620" s="10"/>
      <c r="AE620" s="10"/>
      <c r="AF620" s="27"/>
      <c r="AG620" s="39" t="s">
        <v>89</v>
      </c>
      <c r="AH620" s="205">
        <v>1.8</v>
      </c>
      <c r="AI620" s="11">
        <v>134</v>
      </c>
      <c r="AJ620" s="11">
        <v>5200</v>
      </c>
      <c r="AK620" s="11">
        <v>105</v>
      </c>
      <c r="AL620" s="11">
        <v>4000</v>
      </c>
      <c r="AM620" s="11">
        <v>16</v>
      </c>
      <c r="AN620" s="11" t="s">
        <v>99</v>
      </c>
      <c r="AO620" s="11" t="s">
        <v>112</v>
      </c>
      <c r="AP620" s="14" t="s">
        <v>90</v>
      </c>
      <c r="AQ620" s="49" t="s">
        <v>115</v>
      </c>
      <c r="AR620" s="40" t="s">
        <v>116</v>
      </c>
      <c r="AS620" s="301" t="s">
        <v>93</v>
      </c>
      <c r="AT620" s="12">
        <v>11.9</v>
      </c>
      <c r="AU620" s="12">
        <v>50</v>
      </c>
      <c r="AV620" s="12" t="s">
        <v>4003</v>
      </c>
      <c r="AW620" s="30" t="s">
        <v>4004</v>
      </c>
      <c r="AX620" s="12"/>
      <c r="AY620" s="12"/>
      <c r="AZ620" s="12"/>
      <c r="BA620" s="12"/>
      <c r="BB620" s="12"/>
      <c r="BC620" s="12"/>
      <c r="BD620" s="209">
        <v>38.6</v>
      </c>
      <c r="BE620" s="210">
        <v>52.7</v>
      </c>
      <c r="BF620" s="210">
        <v>42.5</v>
      </c>
      <c r="BG620" s="210">
        <v>54.9</v>
      </c>
      <c r="BH620" s="210">
        <v>37.6</v>
      </c>
      <c r="BI620" s="210">
        <v>51.2</v>
      </c>
      <c r="BJ620" s="210">
        <v>36</v>
      </c>
      <c r="BK620" s="211">
        <v>53.1</v>
      </c>
      <c r="BL620" s="36" t="s">
        <v>264</v>
      </c>
      <c r="BM620" s="8" t="s">
        <v>940</v>
      </c>
      <c r="BN620" s="8"/>
      <c r="BO620" s="8" t="s">
        <v>2772</v>
      </c>
      <c r="BP620" s="334" t="s">
        <v>3530</v>
      </c>
      <c r="BQ620" s="300" t="s">
        <v>2556</v>
      </c>
      <c r="BR620" s="300" t="s">
        <v>3017</v>
      </c>
      <c r="BS620" s="300"/>
      <c r="BT620" s="349" t="s">
        <v>2979</v>
      </c>
      <c r="BU620" s="337"/>
      <c r="BV620" s="337"/>
      <c r="BW620" s="337"/>
      <c r="BX620" s="337"/>
      <c r="BY620" s="338"/>
      <c r="BZ620" s="338" t="s">
        <v>2490</v>
      </c>
      <c r="CA620" s="338" t="s">
        <v>2491</v>
      </c>
      <c r="CB620" s="348"/>
      <c r="CC620" s="339"/>
      <c r="CD620" s="339"/>
      <c r="CE620" s="339"/>
      <c r="CF620" s="339"/>
      <c r="CG620" s="339"/>
      <c r="CH620" s="347"/>
      <c r="CI620" s="340"/>
      <c r="CJ620" s="340"/>
      <c r="CK620" s="340"/>
      <c r="CL620" s="340"/>
      <c r="CM620" s="340"/>
      <c r="CN620" s="340"/>
      <c r="CO620" s="340"/>
      <c r="CP620" s="340"/>
      <c r="CQ620" s="52" t="s">
        <v>1879</v>
      </c>
      <c r="CR620" s="9" t="s">
        <v>1755</v>
      </c>
      <c r="CS620" s="9" t="s">
        <v>1864</v>
      </c>
      <c r="CT620" s="22" t="s">
        <v>965</v>
      </c>
      <c r="CU620" s="54" t="s">
        <v>925</v>
      </c>
      <c r="CV620" s="68" t="s">
        <v>148</v>
      </c>
      <c r="CW620" s="68" t="s">
        <v>194</v>
      </c>
      <c r="CX620" s="68" t="s">
        <v>932</v>
      </c>
      <c r="CY620" s="68" t="s">
        <v>993</v>
      </c>
      <c r="CZ620" s="68" t="s">
        <v>1835</v>
      </c>
      <c r="DA620" s="68"/>
      <c r="DB620" s="68" t="s">
        <v>960</v>
      </c>
      <c r="DC620" s="56" t="s">
        <v>926</v>
      </c>
      <c r="DD620" s="13" t="s">
        <v>117</v>
      </c>
      <c r="DE620" s="13"/>
      <c r="DF620" s="13" t="s">
        <v>1876</v>
      </c>
      <c r="DG620" s="13"/>
      <c r="DH620" s="47" t="s">
        <v>141</v>
      </c>
      <c r="DI620" s="60" t="s">
        <v>1877</v>
      </c>
      <c r="DJ620" s="64" t="s">
        <v>1869</v>
      </c>
      <c r="DK620" s="301" t="s">
        <v>1870</v>
      </c>
      <c r="DL620" s="301" t="s">
        <v>1878</v>
      </c>
      <c r="DM620" s="302" t="s">
        <v>1741</v>
      </c>
      <c r="DN620" s="67" t="s">
        <v>94</v>
      </c>
      <c r="DO620" s="15" t="s">
        <v>95</v>
      </c>
      <c r="DP620" s="15" t="s">
        <v>109</v>
      </c>
      <c r="DQ620" s="15" t="s">
        <v>1872</v>
      </c>
      <c r="DR620" s="2"/>
    </row>
    <row r="621" spans="2:122">
      <c r="B621" s="299">
        <v>101161781</v>
      </c>
      <c r="C621" s="9" t="s">
        <v>1799</v>
      </c>
      <c r="D621" s="9" t="s">
        <v>1808</v>
      </c>
      <c r="E621" s="8">
        <v>2010</v>
      </c>
      <c r="F621" s="9" t="s">
        <v>3676</v>
      </c>
      <c r="G621" s="22" t="s">
        <v>1880</v>
      </c>
      <c r="H621" s="304">
        <v>23800</v>
      </c>
      <c r="I621" s="305">
        <v>22156</v>
      </c>
      <c r="J621" s="68" t="s">
        <v>1875</v>
      </c>
      <c r="K621" s="69" t="s">
        <v>1863</v>
      </c>
      <c r="L621" s="37" t="s">
        <v>127</v>
      </c>
      <c r="M621" s="138">
        <v>5</v>
      </c>
      <c r="N621" s="10">
        <v>5</v>
      </c>
      <c r="O621" s="207">
        <v>175.6</v>
      </c>
      <c r="P621" s="207">
        <v>68.7</v>
      </c>
      <c r="Q621" s="207">
        <v>58.7</v>
      </c>
      <c r="R621" s="207">
        <v>106.3</v>
      </c>
      <c r="S621" s="207">
        <v>60</v>
      </c>
      <c r="T621" s="207">
        <v>59.8</v>
      </c>
      <c r="U621" s="207">
        <v>5.5</v>
      </c>
      <c r="V621" s="207"/>
      <c r="W621" s="207"/>
      <c r="X621" s="207">
        <v>34.200000000000003</v>
      </c>
      <c r="Y621" s="116">
        <v>0.25</v>
      </c>
      <c r="Z621" s="207">
        <v>115.3</v>
      </c>
      <c r="AA621" s="207">
        <v>21.6</v>
      </c>
      <c r="AB621" s="207">
        <v>39.6</v>
      </c>
      <c r="AC621" s="10">
        <v>3042</v>
      </c>
      <c r="AD621" s="10"/>
      <c r="AE621" s="10"/>
      <c r="AF621" s="27"/>
      <c r="AG621" s="39" t="s">
        <v>89</v>
      </c>
      <c r="AH621" s="205">
        <v>1.8</v>
      </c>
      <c r="AI621" s="11">
        <v>134</v>
      </c>
      <c r="AJ621" s="11">
        <v>5200</v>
      </c>
      <c r="AK621" s="11">
        <v>105</v>
      </c>
      <c r="AL621" s="11">
        <v>4000</v>
      </c>
      <c r="AM621" s="11">
        <v>16</v>
      </c>
      <c r="AN621" s="11" t="s">
        <v>99</v>
      </c>
      <c r="AO621" s="11" t="s">
        <v>112</v>
      </c>
      <c r="AP621" s="14" t="s">
        <v>90</v>
      </c>
      <c r="AQ621" s="49" t="s">
        <v>115</v>
      </c>
      <c r="AR621" s="40" t="s">
        <v>116</v>
      </c>
      <c r="AS621" s="301" t="s">
        <v>93</v>
      </c>
      <c r="AT621" s="12">
        <v>11.9</v>
      </c>
      <c r="AU621" s="12">
        <v>50</v>
      </c>
      <c r="AV621" s="12" t="s">
        <v>4003</v>
      </c>
      <c r="AW621" s="30" t="s">
        <v>4004</v>
      </c>
      <c r="AX621" s="12"/>
      <c r="AY621" s="12"/>
      <c r="AZ621" s="12"/>
      <c r="BA621" s="12"/>
      <c r="BB621" s="12"/>
      <c r="BC621" s="12"/>
      <c r="BD621" s="209">
        <v>38.6</v>
      </c>
      <c r="BE621" s="210">
        <v>52.7</v>
      </c>
      <c r="BF621" s="210">
        <v>42.5</v>
      </c>
      <c r="BG621" s="210">
        <v>54.9</v>
      </c>
      <c r="BH621" s="210">
        <v>37.6</v>
      </c>
      <c r="BI621" s="210">
        <v>51.2</v>
      </c>
      <c r="BJ621" s="210">
        <v>36</v>
      </c>
      <c r="BK621" s="211">
        <v>53.1</v>
      </c>
      <c r="BL621" s="36" t="s">
        <v>264</v>
      </c>
      <c r="BM621" s="8" t="s">
        <v>940</v>
      </c>
      <c r="BN621" s="8"/>
      <c r="BO621" s="8" t="s">
        <v>2772</v>
      </c>
      <c r="BP621" s="334" t="s">
        <v>3531</v>
      </c>
      <c r="BQ621" s="300" t="s">
        <v>2556</v>
      </c>
      <c r="BR621" s="300" t="s">
        <v>3017</v>
      </c>
      <c r="BS621" s="300"/>
      <c r="BT621" s="349" t="s">
        <v>2979</v>
      </c>
      <c r="BU621" s="337"/>
      <c r="BV621" s="337"/>
      <c r="BW621" s="337"/>
      <c r="BX621" s="337"/>
      <c r="BY621" s="338"/>
      <c r="BZ621" s="338" t="s">
        <v>2490</v>
      </c>
      <c r="CA621" s="338" t="s">
        <v>2491</v>
      </c>
      <c r="CB621" s="348"/>
      <c r="CC621" s="339"/>
      <c r="CD621" s="339"/>
      <c r="CE621" s="339"/>
      <c r="CF621" s="339"/>
      <c r="CG621" s="339"/>
      <c r="CH621" s="347"/>
      <c r="CI621" s="340"/>
      <c r="CJ621" s="340"/>
      <c r="CK621" s="340"/>
      <c r="CL621" s="340"/>
      <c r="CM621" s="340"/>
      <c r="CN621" s="340"/>
      <c r="CO621" s="340"/>
      <c r="CP621" s="340"/>
      <c r="CQ621" s="52" t="s">
        <v>1883</v>
      </c>
      <c r="CR621" s="9" t="s">
        <v>1755</v>
      </c>
      <c r="CS621" s="9" t="s">
        <v>1864</v>
      </c>
      <c r="CT621" s="22" t="s">
        <v>965</v>
      </c>
      <c r="CU621" s="54" t="s">
        <v>925</v>
      </c>
      <c r="CV621" s="68" t="s">
        <v>148</v>
      </c>
      <c r="CW621" s="68" t="s">
        <v>194</v>
      </c>
      <c r="CX621" s="68" t="s">
        <v>932</v>
      </c>
      <c r="CY621" s="68" t="s">
        <v>993</v>
      </c>
      <c r="CZ621" s="68" t="s">
        <v>1835</v>
      </c>
      <c r="DA621" s="68"/>
      <c r="DB621" s="68" t="s">
        <v>1881</v>
      </c>
      <c r="DC621" s="56" t="s">
        <v>926</v>
      </c>
      <c r="DD621" s="13" t="s">
        <v>117</v>
      </c>
      <c r="DE621" s="13"/>
      <c r="DF621" s="13" t="s">
        <v>1876</v>
      </c>
      <c r="DG621" s="13"/>
      <c r="DH621" s="47" t="s">
        <v>141</v>
      </c>
      <c r="DI621" s="60" t="s">
        <v>1877</v>
      </c>
      <c r="DJ621" s="64" t="s">
        <v>1882</v>
      </c>
      <c r="DK621" s="301" t="s">
        <v>1870</v>
      </c>
      <c r="DL621" s="301" t="s">
        <v>1871</v>
      </c>
      <c r="DM621" s="302" t="s">
        <v>1741</v>
      </c>
      <c r="DN621" s="67" t="s">
        <v>94</v>
      </c>
      <c r="DO621" s="15" t="s">
        <v>95</v>
      </c>
      <c r="DP621" s="15" t="s">
        <v>109</v>
      </c>
      <c r="DQ621" s="15" t="s">
        <v>1872</v>
      </c>
      <c r="DR621" s="2"/>
    </row>
    <row r="622" spans="2:122">
      <c r="B622" s="299">
        <v>101161782</v>
      </c>
      <c r="C622" s="9" t="s">
        <v>1799</v>
      </c>
      <c r="D622" s="9" t="s">
        <v>1808</v>
      </c>
      <c r="E622" s="8">
        <v>2010</v>
      </c>
      <c r="F622" s="9" t="s">
        <v>3677</v>
      </c>
      <c r="G622" s="22" t="s">
        <v>1884</v>
      </c>
      <c r="H622" s="304">
        <v>26600</v>
      </c>
      <c r="I622" s="305">
        <v>24762</v>
      </c>
      <c r="J622" s="68" t="s">
        <v>1875</v>
      </c>
      <c r="K622" s="69" t="s">
        <v>1863</v>
      </c>
      <c r="L622" s="37" t="s">
        <v>127</v>
      </c>
      <c r="M622" s="138">
        <v>5</v>
      </c>
      <c r="N622" s="10">
        <v>5</v>
      </c>
      <c r="O622" s="207">
        <v>175.6</v>
      </c>
      <c r="P622" s="207">
        <v>68.7</v>
      </c>
      <c r="Q622" s="207">
        <v>58.7</v>
      </c>
      <c r="R622" s="207">
        <v>106.3</v>
      </c>
      <c r="S622" s="207">
        <v>60</v>
      </c>
      <c r="T622" s="207">
        <v>59.8</v>
      </c>
      <c r="U622" s="207">
        <v>5.5</v>
      </c>
      <c r="V622" s="207"/>
      <c r="W622" s="207"/>
      <c r="X622" s="207">
        <v>34.200000000000003</v>
      </c>
      <c r="Y622" s="116">
        <v>0.25</v>
      </c>
      <c r="Z622" s="207">
        <v>115.3</v>
      </c>
      <c r="AA622" s="207">
        <v>21.6</v>
      </c>
      <c r="AB622" s="207">
        <v>39.6</v>
      </c>
      <c r="AC622" s="10">
        <v>3042</v>
      </c>
      <c r="AD622" s="10"/>
      <c r="AE622" s="10"/>
      <c r="AF622" s="27"/>
      <c r="AG622" s="39" t="s">
        <v>89</v>
      </c>
      <c r="AH622" s="205">
        <v>1.8</v>
      </c>
      <c r="AI622" s="11">
        <v>134</v>
      </c>
      <c r="AJ622" s="11">
        <v>5200</v>
      </c>
      <c r="AK622" s="11">
        <v>105</v>
      </c>
      <c r="AL622" s="11">
        <v>4000</v>
      </c>
      <c r="AM622" s="11">
        <v>16</v>
      </c>
      <c r="AN622" s="11" t="s">
        <v>99</v>
      </c>
      <c r="AO622" s="11" t="s">
        <v>112</v>
      </c>
      <c r="AP622" s="14" t="s">
        <v>90</v>
      </c>
      <c r="AQ622" s="49" t="s">
        <v>115</v>
      </c>
      <c r="AR622" s="40" t="s">
        <v>116</v>
      </c>
      <c r="AS622" s="301" t="s">
        <v>93</v>
      </c>
      <c r="AT622" s="12">
        <v>11.9</v>
      </c>
      <c r="AU622" s="12">
        <v>50</v>
      </c>
      <c r="AV622" s="12" t="s">
        <v>4003</v>
      </c>
      <c r="AW622" s="30" t="s">
        <v>4004</v>
      </c>
      <c r="AX622" s="12"/>
      <c r="AY622" s="12"/>
      <c r="AZ622" s="12"/>
      <c r="BA622" s="12"/>
      <c r="BB622" s="12"/>
      <c r="BC622" s="12"/>
      <c r="BD622" s="209">
        <v>38.6</v>
      </c>
      <c r="BE622" s="210">
        <v>52.7</v>
      </c>
      <c r="BF622" s="210">
        <v>42.5</v>
      </c>
      <c r="BG622" s="210">
        <v>54.9</v>
      </c>
      <c r="BH622" s="210">
        <v>37.6</v>
      </c>
      <c r="BI622" s="210">
        <v>51.2</v>
      </c>
      <c r="BJ622" s="210">
        <v>36</v>
      </c>
      <c r="BK622" s="211">
        <v>53.1</v>
      </c>
      <c r="BL622" s="36" t="s">
        <v>264</v>
      </c>
      <c r="BM622" s="8" t="s">
        <v>940</v>
      </c>
      <c r="BN622" s="8"/>
      <c r="BO622" s="8" t="s">
        <v>2772</v>
      </c>
      <c r="BP622" s="334" t="s">
        <v>3532</v>
      </c>
      <c r="BQ622" s="300" t="s">
        <v>2556</v>
      </c>
      <c r="BR622" s="300" t="s">
        <v>3017</v>
      </c>
      <c r="BS622" s="300"/>
      <c r="BT622" s="349" t="s">
        <v>2979</v>
      </c>
      <c r="BU622" s="337"/>
      <c r="BV622" s="337"/>
      <c r="BW622" s="337"/>
      <c r="BX622" s="337"/>
      <c r="BY622" s="338"/>
      <c r="BZ622" s="338" t="s">
        <v>2490</v>
      </c>
      <c r="CA622" s="338" t="s">
        <v>2491</v>
      </c>
      <c r="CB622" s="348"/>
      <c r="CC622" s="339"/>
      <c r="CD622" s="339"/>
      <c r="CE622" s="339"/>
      <c r="CF622" s="339"/>
      <c r="CG622" s="339"/>
      <c r="CH622" s="347"/>
      <c r="CI622" s="340"/>
      <c r="CJ622" s="340"/>
      <c r="CK622" s="340"/>
      <c r="CL622" s="340"/>
      <c r="CM622" s="340"/>
      <c r="CN622" s="340"/>
      <c r="CO622" s="340"/>
      <c r="CP622" s="340"/>
      <c r="CQ622" s="52" t="s">
        <v>1888</v>
      </c>
      <c r="CR622" s="9" t="s">
        <v>1755</v>
      </c>
      <c r="CS622" s="9" t="s">
        <v>1864</v>
      </c>
      <c r="CT622" s="22" t="s">
        <v>965</v>
      </c>
      <c r="CU622" s="54" t="s">
        <v>1885</v>
      </c>
      <c r="CV622" s="68" t="s">
        <v>148</v>
      </c>
      <c r="CW622" s="68" t="s">
        <v>194</v>
      </c>
      <c r="CX622" s="68" t="s">
        <v>932</v>
      </c>
      <c r="CY622" s="68" t="s">
        <v>1886</v>
      </c>
      <c r="CZ622" s="68" t="s">
        <v>1887</v>
      </c>
      <c r="DA622" s="68"/>
      <c r="DB622" s="68" t="s">
        <v>1881</v>
      </c>
      <c r="DC622" s="56" t="s">
        <v>926</v>
      </c>
      <c r="DD622" s="13" t="s">
        <v>117</v>
      </c>
      <c r="DE622" s="13"/>
      <c r="DF622" s="13" t="s">
        <v>1876</v>
      </c>
      <c r="DG622" s="13"/>
      <c r="DH622" s="47" t="s">
        <v>141</v>
      </c>
      <c r="DI622" s="60" t="s">
        <v>1877</v>
      </c>
      <c r="DJ622" s="64" t="s">
        <v>1882</v>
      </c>
      <c r="DK622" s="301" t="s">
        <v>1870</v>
      </c>
      <c r="DL622" s="301" t="s">
        <v>1871</v>
      </c>
      <c r="DM622" s="302" t="s">
        <v>1741</v>
      </c>
      <c r="DN622" s="67" t="s">
        <v>94</v>
      </c>
      <c r="DO622" s="15" t="s">
        <v>95</v>
      </c>
      <c r="DP622" s="15" t="s">
        <v>109</v>
      </c>
      <c r="DQ622" s="15" t="s">
        <v>1872</v>
      </c>
      <c r="DR622" s="2"/>
    </row>
    <row r="623" spans="2:122">
      <c r="B623" s="299">
        <v>101161783</v>
      </c>
      <c r="C623" s="9" t="s">
        <v>1799</v>
      </c>
      <c r="D623" s="9" t="s">
        <v>1808</v>
      </c>
      <c r="E623" s="8">
        <v>2010</v>
      </c>
      <c r="F623" s="9" t="s">
        <v>1762</v>
      </c>
      <c r="G623" s="22" t="s">
        <v>1889</v>
      </c>
      <c r="H623" s="304">
        <v>28070</v>
      </c>
      <c r="I623" s="305">
        <v>26129</v>
      </c>
      <c r="J623" s="68" t="s">
        <v>1875</v>
      </c>
      <c r="K623" s="69" t="s">
        <v>1863</v>
      </c>
      <c r="L623" s="37" t="s">
        <v>127</v>
      </c>
      <c r="M623" s="138">
        <v>5</v>
      </c>
      <c r="N623" s="10">
        <v>5</v>
      </c>
      <c r="O623" s="207">
        <v>175.6</v>
      </c>
      <c r="P623" s="207">
        <v>68.7</v>
      </c>
      <c r="Q623" s="207">
        <v>58.7</v>
      </c>
      <c r="R623" s="207">
        <v>106.3</v>
      </c>
      <c r="S623" s="207">
        <v>59.6</v>
      </c>
      <c r="T623" s="207">
        <v>59.4</v>
      </c>
      <c r="U623" s="207">
        <v>5.5</v>
      </c>
      <c r="V623" s="207"/>
      <c r="W623" s="207"/>
      <c r="X623" s="207">
        <v>36</v>
      </c>
      <c r="Y623" s="116">
        <v>0.25</v>
      </c>
      <c r="Z623" s="207">
        <v>115.3</v>
      </c>
      <c r="AA623" s="207">
        <v>21.6</v>
      </c>
      <c r="AB623" s="207">
        <v>39.6</v>
      </c>
      <c r="AC623" s="10">
        <v>3042</v>
      </c>
      <c r="AD623" s="10"/>
      <c r="AE623" s="10"/>
      <c r="AF623" s="27"/>
      <c r="AG623" s="39" t="s">
        <v>89</v>
      </c>
      <c r="AH623" s="205">
        <v>1.8</v>
      </c>
      <c r="AI623" s="11">
        <v>134</v>
      </c>
      <c r="AJ623" s="11">
        <v>5200</v>
      </c>
      <c r="AK623" s="11">
        <v>105</v>
      </c>
      <c r="AL623" s="11">
        <v>4000</v>
      </c>
      <c r="AM623" s="11">
        <v>16</v>
      </c>
      <c r="AN623" s="11" t="s">
        <v>99</v>
      </c>
      <c r="AO623" s="11" t="s">
        <v>112</v>
      </c>
      <c r="AP623" s="14" t="s">
        <v>90</v>
      </c>
      <c r="AQ623" s="49" t="s">
        <v>115</v>
      </c>
      <c r="AR623" s="40" t="s">
        <v>116</v>
      </c>
      <c r="AS623" s="301" t="s">
        <v>93</v>
      </c>
      <c r="AT623" s="12">
        <v>11.9</v>
      </c>
      <c r="AU623" s="12">
        <v>50</v>
      </c>
      <c r="AV623" s="12" t="s">
        <v>4003</v>
      </c>
      <c r="AW623" s="30" t="s">
        <v>4004</v>
      </c>
      <c r="AX623" s="12"/>
      <c r="AY623" s="12"/>
      <c r="AZ623" s="12"/>
      <c r="BA623" s="12"/>
      <c r="BB623" s="12"/>
      <c r="BC623" s="12"/>
      <c r="BD623" s="209">
        <v>38.6</v>
      </c>
      <c r="BE623" s="210">
        <v>52.7</v>
      </c>
      <c r="BF623" s="210">
        <v>42.5</v>
      </c>
      <c r="BG623" s="210">
        <v>54.9</v>
      </c>
      <c r="BH623" s="210">
        <v>37.6</v>
      </c>
      <c r="BI623" s="210">
        <v>51.2</v>
      </c>
      <c r="BJ623" s="210">
        <v>36</v>
      </c>
      <c r="BK623" s="211">
        <v>53.1</v>
      </c>
      <c r="BL623" s="36" t="s">
        <v>264</v>
      </c>
      <c r="BM623" s="8" t="s">
        <v>940</v>
      </c>
      <c r="BN623" s="8"/>
      <c r="BO623" s="8" t="s">
        <v>2772</v>
      </c>
      <c r="BP623" s="334" t="s">
        <v>3533</v>
      </c>
      <c r="BQ623" s="300" t="s">
        <v>2556</v>
      </c>
      <c r="BR623" s="300" t="s">
        <v>3017</v>
      </c>
      <c r="BS623" s="300"/>
      <c r="BT623" s="349" t="s">
        <v>2979</v>
      </c>
      <c r="BU623" s="337"/>
      <c r="BV623" s="337"/>
      <c r="BW623" s="337"/>
      <c r="BX623" s="337"/>
      <c r="BY623" s="338"/>
      <c r="BZ623" s="338" t="s">
        <v>2490</v>
      </c>
      <c r="CA623" s="338" t="s">
        <v>2491</v>
      </c>
      <c r="CB623" s="348"/>
      <c r="CC623" s="339"/>
      <c r="CD623" s="339"/>
      <c r="CE623" s="339"/>
      <c r="CF623" s="339"/>
      <c r="CG623" s="339"/>
      <c r="CH623" s="347"/>
      <c r="CI623" s="340"/>
      <c r="CJ623" s="340"/>
      <c r="CK623" s="340"/>
      <c r="CL623" s="340"/>
      <c r="CM623" s="340"/>
      <c r="CN623" s="340"/>
      <c r="CO623" s="340"/>
      <c r="CP623" s="340"/>
      <c r="CQ623" s="52" t="s">
        <v>1892</v>
      </c>
      <c r="CR623" s="9" t="s">
        <v>1755</v>
      </c>
      <c r="CS623" s="9" t="s">
        <v>1864</v>
      </c>
      <c r="CT623" s="22" t="s">
        <v>965</v>
      </c>
      <c r="CU623" s="54" t="s">
        <v>1885</v>
      </c>
      <c r="CV623" s="68" t="s">
        <v>148</v>
      </c>
      <c r="CW623" s="68" t="s">
        <v>194</v>
      </c>
      <c r="CX623" s="68" t="s">
        <v>932</v>
      </c>
      <c r="CY623" s="68" t="s">
        <v>1886</v>
      </c>
      <c r="CZ623" s="68" t="s">
        <v>1887</v>
      </c>
      <c r="DA623" s="68"/>
      <c r="DB623" s="68" t="s">
        <v>1881</v>
      </c>
      <c r="DC623" s="56" t="s">
        <v>926</v>
      </c>
      <c r="DD623" s="13" t="s">
        <v>117</v>
      </c>
      <c r="DE623" s="13"/>
      <c r="DF623" s="13" t="s">
        <v>158</v>
      </c>
      <c r="DG623" s="13"/>
      <c r="DH623" s="47" t="s">
        <v>141</v>
      </c>
      <c r="DI623" s="60" t="s">
        <v>1890</v>
      </c>
      <c r="DJ623" s="64" t="s">
        <v>1891</v>
      </c>
      <c r="DK623" s="301" t="s">
        <v>1870</v>
      </c>
      <c r="DL623" s="301" t="s">
        <v>1871</v>
      </c>
      <c r="DM623" s="302" t="s">
        <v>1741</v>
      </c>
      <c r="DN623" s="67" t="s">
        <v>94</v>
      </c>
      <c r="DO623" s="15" t="s">
        <v>95</v>
      </c>
      <c r="DP623" s="15" t="s">
        <v>109</v>
      </c>
      <c r="DQ623" s="15" t="s">
        <v>1872</v>
      </c>
      <c r="DR623" s="2"/>
    </row>
    <row r="624" spans="2:122">
      <c r="B624" s="366">
        <v>101042868</v>
      </c>
      <c r="C624" s="16" t="s">
        <v>1799</v>
      </c>
      <c r="D624" s="16" t="s">
        <v>1808</v>
      </c>
      <c r="E624" s="367">
        <v>2009</v>
      </c>
      <c r="F624" s="16" t="s">
        <v>3664</v>
      </c>
      <c r="G624" s="368" t="s">
        <v>1849</v>
      </c>
      <c r="H624" s="306">
        <v>22000</v>
      </c>
      <c r="I624" s="307">
        <v>20900</v>
      </c>
      <c r="J624" s="350" t="s">
        <v>1859</v>
      </c>
      <c r="K624" s="369" t="s">
        <v>1851</v>
      </c>
      <c r="L624" s="38" t="s">
        <v>127</v>
      </c>
      <c r="M624" s="370">
        <v>5</v>
      </c>
      <c r="N624" s="371">
        <v>5</v>
      </c>
      <c r="O624" s="208">
        <v>175</v>
      </c>
      <c r="P624" s="208">
        <v>67.900000000000006</v>
      </c>
      <c r="Q624" s="208">
        <v>58.7</v>
      </c>
      <c r="R624" s="208">
        <v>106.3</v>
      </c>
      <c r="S624" s="208">
        <v>59.3</v>
      </c>
      <c r="T624" s="208">
        <v>58.3</v>
      </c>
      <c r="U624" s="208">
        <v>5.6</v>
      </c>
      <c r="V624" s="208"/>
      <c r="W624" s="208"/>
      <c r="X624" s="208">
        <v>34.1</v>
      </c>
      <c r="Y624" s="120">
        <v>0.26</v>
      </c>
      <c r="Z624" s="208">
        <v>110.6</v>
      </c>
      <c r="AA624" s="208">
        <v>14.4</v>
      </c>
      <c r="AB624" s="208"/>
      <c r="AC624" s="371">
        <v>2932</v>
      </c>
      <c r="AD624" s="371"/>
      <c r="AE624" s="371"/>
      <c r="AF624" s="28"/>
      <c r="AG624" s="372" t="s">
        <v>89</v>
      </c>
      <c r="AH624" s="206">
        <v>1.5</v>
      </c>
      <c r="AI624" s="373">
        <v>110</v>
      </c>
      <c r="AJ624" s="373">
        <v>5000</v>
      </c>
      <c r="AK624" s="373">
        <v>82</v>
      </c>
      <c r="AL624" s="373">
        <v>4200</v>
      </c>
      <c r="AM624" s="373">
        <v>16</v>
      </c>
      <c r="AN624" s="373" t="s">
        <v>99</v>
      </c>
      <c r="AO624" s="373" t="s">
        <v>112</v>
      </c>
      <c r="AP624" s="374" t="s">
        <v>90</v>
      </c>
      <c r="AQ624" s="50" t="s">
        <v>115</v>
      </c>
      <c r="AR624" s="375" t="s">
        <v>116</v>
      </c>
      <c r="AS624" s="376" t="s">
        <v>93</v>
      </c>
      <c r="AT624" s="377">
        <v>11.9</v>
      </c>
      <c r="AU624" s="377">
        <v>46</v>
      </c>
      <c r="AV624" s="377" t="s">
        <v>4005</v>
      </c>
      <c r="AW624" s="378" t="s">
        <v>4006</v>
      </c>
      <c r="AX624" s="377"/>
      <c r="AY624" s="377"/>
      <c r="AZ624" s="377"/>
      <c r="BA624" s="377"/>
      <c r="BB624" s="377"/>
      <c r="BC624" s="377"/>
      <c r="BD624" s="379">
        <v>39.1</v>
      </c>
      <c r="BE624" s="380">
        <v>51</v>
      </c>
      <c r="BF624" s="380">
        <v>41.9</v>
      </c>
      <c r="BG624" s="380">
        <v>55</v>
      </c>
      <c r="BH624" s="380">
        <v>37.299999999999997</v>
      </c>
      <c r="BI624" s="380">
        <v>51.6</v>
      </c>
      <c r="BJ624" s="380">
        <v>38.6</v>
      </c>
      <c r="BK624" s="381">
        <v>52.9</v>
      </c>
      <c r="BL624" s="44" t="s">
        <v>264</v>
      </c>
      <c r="BM624" s="367" t="s">
        <v>940</v>
      </c>
      <c r="BN624" s="367"/>
      <c r="BO624" s="367" t="s">
        <v>2772</v>
      </c>
      <c r="BP624" s="382" t="s">
        <v>3526</v>
      </c>
      <c r="BQ624" s="383" t="s">
        <v>2555</v>
      </c>
      <c r="BR624" s="383" t="s">
        <v>3015</v>
      </c>
      <c r="BS624" s="383"/>
      <c r="BT624" s="384" t="s">
        <v>2975</v>
      </c>
      <c r="BU624" s="385"/>
      <c r="BV624" s="385"/>
      <c r="BW624" s="385"/>
      <c r="BX624" s="385"/>
      <c r="BY624" s="386"/>
      <c r="BZ624" s="386" t="s">
        <v>2488</v>
      </c>
      <c r="CA624" s="386" t="s">
        <v>2489</v>
      </c>
      <c r="CB624" s="387"/>
      <c r="CC624" s="388"/>
      <c r="CD624" s="388"/>
      <c r="CE624" s="388"/>
      <c r="CF624" s="388"/>
      <c r="CG624" s="388"/>
      <c r="CH624" s="389"/>
      <c r="CI624" s="390"/>
      <c r="CJ624" s="390"/>
      <c r="CK624" s="390"/>
      <c r="CL624" s="390"/>
      <c r="CM624" s="390"/>
      <c r="CN624" s="390"/>
      <c r="CO624" s="390"/>
      <c r="CP624" s="390"/>
      <c r="CQ624" s="53" t="s">
        <v>1856</v>
      </c>
      <c r="CR624" s="16" t="s">
        <v>118</v>
      </c>
      <c r="CS624" s="16" t="s">
        <v>1860</v>
      </c>
      <c r="CT624" s="368" t="s">
        <v>965</v>
      </c>
      <c r="CU624" s="351" t="s">
        <v>1001</v>
      </c>
      <c r="CV624" s="350" t="s">
        <v>205</v>
      </c>
      <c r="CW624" s="350" t="s">
        <v>136</v>
      </c>
      <c r="CX624" s="350" t="s">
        <v>983</v>
      </c>
      <c r="CY624" s="350" t="s">
        <v>1853</v>
      </c>
      <c r="CZ624" s="350" t="s">
        <v>1835</v>
      </c>
      <c r="DA624" s="350"/>
      <c r="DB624" s="350" t="s">
        <v>915</v>
      </c>
      <c r="DC624" s="57" t="s">
        <v>926</v>
      </c>
      <c r="DD624" s="17" t="s">
        <v>117</v>
      </c>
      <c r="DE624" s="17"/>
      <c r="DF624" s="17" t="s">
        <v>1854</v>
      </c>
      <c r="DG624" s="17"/>
      <c r="DH624" s="391" t="s">
        <v>141</v>
      </c>
      <c r="DI624" s="61" t="s">
        <v>1855</v>
      </c>
      <c r="DJ624" s="65"/>
      <c r="DK624" s="376"/>
      <c r="DL624" s="376"/>
      <c r="DM624" s="392"/>
      <c r="DN624" s="393" t="s">
        <v>94</v>
      </c>
      <c r="DO624" s="394" t="s">
        <v>95</v>
      </c>
      <c r="DP624" s="394" t="s">
        <v>109</v>
      </c>
      <c r="DQ624" s="394" t="s">
        <v>1831</v>
      </c>
      <c r="DR624" s="2"/>
    </row>
    <row r="625" spans="2:122">
      <c r="B625" s="299">
        <v>101042875</v>
      </c>
      <c r="C625" s="9" t="s">
        <v>1799</v>
      </c>
      <c r="D625" s="9" t="s">
        <v>1808</v>
      </c>
      <c r="E625" s="8">
        <v>2009</v>
      </c>
      <c r="F625" s="9" t="s">
        <v>3721</v>
      </c>
      <c r="G625" s="22" t="s">
        <v>1832</v>
      </c>
      <c r="H625" s="304">
        <v>23375</v>
      </c>
      <c r="I625" s="305">
        <v>21758</v>
      </c>
      <c r="J625" s="68" t="s">
        <v>1859</v>
      </c>
      <c r="K625" s="69" t="s">
        <v>1851</v>
      </c>
      <c r="L625" s="37" t="s">
        <v>127</v>
      </c>
      <c r="M625" s="138">
        <v>5</v>
      </c>
      <c r="N625" s="10">
        <v>5</v>
      </c>
      <c r="O625" s="207">
        <v>175</v>
      </c>
      <c r="P625" s="207">
        <v>67.900000000000006</v>
      </c>
      <c r="Q625" s="207">
        <v>58.7</v>
      </c>
      <c r="R625" s="207">
        <v>106.3</v>
      </c>
      <c r="S625" s="207">
        <v>59.3</v>
      </c>
      <c r="T625" s="207">
        <v>58.3</v>
      </c>
      <c r="U625" s="207">
        <v>5.6</v>
      </c>
      <c r="V625" s="207"/>
      <c r="W625" s="207"/>
      <c r="X625" s="207">
        <v>34.1</v>
      </c>
      <c r="Y625" s="116">
        <v>0.26</v>
      </c>
      <c r="Z625" s="207">
        <v>110.6</v>
      </c>
      <c r="AA625" s="207">
        <v>14.4</v>
      </c>
      <c r="AB625" s="207"/>
      <c r="AC625" s="10">
        <v>2932</v>
      </c>
      <c r="AD625" s="10"/>
      <c r="AE625" s="10"/>
      <c r="AF625" s="27"/>
      <c r="AG625" s="39" t="s">
        <v>89</v>
      </c>
      <c r="AH625" s="205">
        <v>1.5</v>
      </c>
      <c r="AI625" s="11">
        <v>110</v>
      </c>
      <c r="AJ625" s="11">
        <v>5000</v>
      </c>
      <c r="AK625" s="11">
        <v>82</v>
      </c>
      <c r="AL625" s="11">
        <v>4200</v>
      </c>
      <c r="AM625" s="11">
        <v>16</v>
      </c>
      <c r="AN625" s="11" t="s">
        <v>99</v>
      </c>
      <c r="AO625" s="11" t="s">
        <v>112</v>
      </c>
      <c r="AP625" s="14" t="s">
        <v>90</v>
      </c>
      <c r="AQ625" s="49" t="s">
        <v>115</v>
      </c>
      <c r="AR625" s="40" t="s">
        <v>116</v>
      </c>
      <c r="AS625" s="301" t="s">
        <v>93</v>
      </c>
      <c r="AT625" s="12">
        <v>11.9</v>
      </c>
      <c r="AU625" s="12">
        <v>46</v>
      </c>
      <c r="AV625" s="12" t="s">
        <v>4005</v>
      </c>
      <c r="AW625" s="30" t="s">
        <v>4006</v>
      </c>
      <c r="AX625" s="12"/>
      <c r="AY625" s="12"/>
      <c r="AZ625" s="12"/>
      <c r="BA625" s="12"/>
      <c r="BB625" s="12"/>
      <c r="BC625" s="12"/>
      <c r="BD625" s="209">
        <v>39.1</v>
      </c>
      <c r="BE625" s="210">
        <v>51</v>
      </c>
      <c r="BF625" s="210">
        <v>41.9</v>
      </c>
      <c r="BG625" s="210">
        <v>55</v>
      </c>
      <c r="BH625" s="210">
        <v>37.299999999999997</v>
      </c>
      <c r="BI625" s="210">
        <v>51.6</v>
      </c>
      <c r="BJ625" s="210">
        <v>38.6</v>
      </c>
      <c r="BK625" s="211">
        <v>52.9</v>
      </c>
      <c r="BL625" s="36" t="s">
        <v>264</v>
      </c>
      <c r="BM625" s="8" t="s">
        <v>940</v>
      </c>
      <c r="BN625" s="8"/>
      <c r="BO625" s="8" t="s">
        <v>2772</v>
      </c>
      <c r="BP625" s="334" t="s">
        <v>3527</v>
      </c>
      <c r="BQ625" s="300" t="s">
        <v>2555</v>
      </c>
      <c r="BR625" s="300" t="s">
        <v>3015</v>
      </c>
      <c r="BS625" s="300"/>
      <c r="BT625" s="349" t="s">
        <v>2975</v>
      </c>
      <c r="BU625" s="337"/>
      <c r="BV625" s="337"/>
      <c r="BW625" s="337"/>
      <c r="BX625" s="337"/>
      <c r="BY625" s="338"/>
      <c r="BZ625" s="338" t="s">
        <v>2488</v>
      </c>
      <c r="CA625" s="338" t="s">
        <v>2489</v>
      </c>
      <c r="CB625" s="348"/>
      <c r="CC625" s="339"/>
      <c r="CD625" s="339"/>
      <c r="CE625" s="339"/>
      <c r="CF625" s="339"/>
      <c r="CG625" s="339"/>
      <c r="CH625" s="347"/>
      <c r="CI625" s="340"/>
      <c r="CJ625" s="340"/>
      <c r="CK625" s="340"/>
      <c r="CL625" s="340"/>
      <c r="CM625" s="340"/>
      <c r="CN625" s="340"/>
      <c r="CO625" s="340"/>
      <c r="CP625" s="340"/>
      <c r="CQ625" s="52" t="s">
        <v>167</v>
      </c>
      <c r="CR625" s="9" t="s">
        <v>118</v>
      </c>
      <c r="CS625" s="9" t="s">
        <v>1860</v>
      </c>
      <c r="CT625" s="22" t="s">
        <v>965</v>
      </c>
      <c r="CU625" s="54" t="s">
        <v>1001</v>
      </c>
      <c r="CV625" s="68" t="s">
        <v>205</v>
      </c>
      <c r="CW625" s="68" t="s">
        <v>136</v>
      </c>
      <c r="CX625" s="68" t="s">
        <v>983</v>
      </c>
      <c r="CY625" s="68" t="s">
        <v>981</v>
      </c>
      <c r="CZ625" s="68" t="s">
        <v>1835</v>
      </c>
      <c r="DA625" s="68"/>
      <c r="DB625" s="68" t="s">
        <v>915</v>
      </c>
      <c r="DC625" s="56" t="s">
        <v>926</v>
      </c>
      <c r="DD625" s="13" t="s">
        <v>117</v>
      </c>
      <c r="DE625" s="13"/>
      <c r="DF625" s="13" t="s">
        <v>1854</v>
      </c>
      <c r="DG625" s="13"/>
      <c r="DH625" s="47" t="s">
        <v>141</v>
      </c>
      <c r="DI625" s="60" t="s">
        <v>1855</v>
      </c>
      <c r="DJ625" s="64"/>
      <c r="DK625" s="301"/>
      <c r="DL625" s="301"/>
      <c r="DM625" s="302"/>
      <c r="DN625" s="67" t="s">
        <v>94</v>
      </c>
      <c r="DO625" s="15" t="s">
        <v>95</v>
      </c>
      <c r="DP625" s="15" t="s">
        <v>109</v>
      </c>
      <c r="DQ625" s="15" t="s">
        <v>1831</v>
      </c>
      <c r="DR625" s="2"/>
    </row>
    <row r="626" spans="2:122">
      <c r="B626" s="299">
        <v>101042877</v>
      </c>
      <c r="C626" s="9" t="s">
        <v>1799</v>
      </c>
      <c r="D626" s="9" t="s">
        <v>1808</v>
      </c>
      <c r="E626" s="8">
        <v>2009</v>
      </c>
      <c r="F626" s="9" t="s">
        <v>3633</v>
      </c>
      <c r="G626" s="22" t="s">
        <v>1846</v>
      </c>
      <c r="H626" s="304">
        <v>24270</v>
      </c>
      <c r="I626" s="305">
        <v>22519</v>
      </c>
      <c r="J626" s="68" t="s">
        <v>1859</v>
      </c>
      <c r="K626" s="69" t="s">
        <v>1851</v>
      </c>
      <c r="L626" s="37" t="s">
        <v>127</v>
      </c>
      <c r="M626" s="138">
        <v>5</v>
      </c>
      <c r="N626" s="10">
        <v>5</v>
      </c>
      <c r="O626" s="207">
        <v>175</v>
      </c>
      <c r="P626" s="207">
        <v>67.900000000000006</v>
      </c>
      <c r="Q626" s="207">
        <v>58.7</v>
      </c>
      <c r="R626" s="207">
        <v>106.3</v>
      </c>
      <c r="S626" s="207">
        <v>59.3</v>
      </c>
      <c r="T626" s="207">
        <v>58.3</v>
      </c>
      <c r="U626" s="207">
        <v>5.6</v>
      </c>
      <c r="V626" s="207"/>
      <c r="W626" s="207"/>
      <c r="X626" s="207">
        <v>34.1</v>
      </c>
      <c r="Y626" s="116">
        <v>0.26</v>
      </c>
      <c r="Z626" s="207">
        <v>110.6</v>
      </c>
      <c r="AA626" s="207">
        <v>14.4</v>
      </c>
      <c r="AB626" s="207"/>
      <c r="AC626" s="10">
        <v>2932</v>
      </c>
      <c r="AD626" s="10"/>
      <c r="AE626" s="10"/>
      <c r="AF626" s="27"/>
      <c r="AG626" s="39" t="s">
        <v>89</v>
      </c>
      <c r="AH626" s="205">
        <v>1.5</v>
      </c>
      <c r="AI626" s="11">
        <v>110</v>
      </c>
      <c r="AJ626" s="11">
        <v>5000</v>
      </c>
      <c r="AK626" s="11">
        <v>82</v>
      </c>
      <c r="AL626" s="11">
        <v>4200</v>
      </c>
      <c r="AM626" s="11">
        <v>16</v>
      </c>
      <c r="AN626" s="11" t="s">
        <v>99</v>
      </c>
      <c r="AO626" s="11" t="s">
        <v>112</v>
      </c>
      <c r="AP626" s="14" t="s">
        <v>90</v>
      </c>
      <c r="AQ626" s="49" t="s">
        <v>115</v>
      </c>
      <c r="AR626" s="40" t="s">
        <v>116</v>
      </c>
      <c r="AS626" s="301" t="s">
        <v>93</v>
      </c>
      <c r="AT626" s="12">
        <v>11.9</v>
      </c>
      <c r="AU626" s="12">
        <v>46</v>
      </c>
      <c r="AV626" s="12" t="s">
        <v>4005</v>
      </c>
      <c r="AW626" s="30" t="s">
        <v>4006</v>
      </c>
      <c r="AX626" s="12"/>
      <c r="AY626" s="12"/>
      <c r="AZ626" s="12"/>
      <c r="BA626" s="12"/>
      <c r="BB626" s="12"/>
      <c r="BC626" s="12"/>
      <c r="BD626" s="209">
        <v>39.1</v>
      </c>
      <c r="BE626" s="210">
        <v>51</v>
      </c>
      <c r="BF626" s="210">
        <v>41.9</v>
      </c>
      <c r="BG626" s="210">
        <v>55</v>
      </c>
      <c r="BH626" s="210">
        <v>37.299999999999997</v>
      </c>
      <c r="BI626" s="210">
        <v>51.6</v>
      </c>
      <c r="BJ626" s="210">
        <v>38.6</v>
      </c>
      <c r="BK626" s="211">
        <v>52.9</v>
      </c>
      <c r="BL626" s="36" t="s">
        <v>264</v>
      </c>
      <c r="BM626" s="8" t="s">
        <v>940</v>
      </c>
      <c r="BN626" s="8"/>
      <c r="BO626" s="8" t="s">
        <v>2772</v>
      </c>
      <c r="BP626" s="334" t="s">
        <v>3528</v>
      </c>
      <c r="BQ626" s="300" t="s">
        <v>2555</v>
      </c>
      <c r="BR626" s="300" t="s">
        <v>3015</v>
      </c>
      <c r="BS626" s="300"/>
      <c r="BT626" s="349" t="s">
        <v>2975</v>
      </c>
      <c r="BU626" s="337"/>
      <c r="BV626" s="337"/>
      <c r="BW626" s="337"/>
      <c r="BX626" s="337"/>
      <c r="BY626" s="338"/>
      <c r="BZ626" s="338" t="s">
        <v>2488</v>
      </c>
      <c r="CA626" s="338" t="s">
        <v>2489</v>
      </c>
      <c r="CB626" s="348"/>
      <c r="CC626" s="339"/>
      <c r="CD626" s="339"/>
      <c r="CE626" s="339"/>
      <c r="CF626" s="339"/>
      <c r="CG626" s="339"/>
      <c r="CH626" s="347"/>
      <c r="CI626" s="340"/>
      <c r="CJ626" s="340"/>
      <c r="CK626" s="340"/>
      <c r="CL626" s="340"/>
      <c r="CM626" s="340"/>
      <c r="CN626" s="340"/>
      <c r="CO626" s="340"/>
      <c r="CP626" s="340"/>
      <c r="CQ626" s="52" t="s">
        <v>1765</v>
      </c>
      <c r="CR626" s="9" t="s">
        <v>118</v>
      </c>
      <c r="CS626" s="9" t="s">
        <v>1860</v>
      </c>
      <c r="CT626" s="22" t="s">
        <v>965</v>
      </c>
      <c r="CU626" s="54" t="s">
        <v>1001</v>
      </c>
      <c r="CV626" s="68" t="s">
        <v>205</v>
      </c>
      <c r="CW626" s="68" t="s">
        <v>136</v>
      </c>
      <c r="CX626" s="68" t="s">
        <v>983</v>
      </c>
      <c r="CY626" s="68" t="s">
        <v>981</v>
      </c>
      <c r="CZ626" s="68" t="s">
        <v>1835</v>
      </c>
      <c r="DA626" s="68"/>
      <c r="DB626" s="68" t="s">
        <v>915</v>
      </c>
      <c r="DC626" s="56" t="s">
        <v>926</v>
      </c>
      <c r="DD626" s="13" t="s">
        <v>117</v>
      </c>
      <c r="DE626" s="13"/>
      <c r="DF626" s="13" t="s">
        <v>1857</v>
      </c>
      <c r="DG626" s="13"/>
      <c r="DH626" s="47" t="s">
        <v>141</v>
      </c>
      <c r="DI626" s="60" t="s">
        <v>1858</v>
      </c>
      <c r="DJ626" s="64"/>
      <c r="DK626" s="301"/>
      <c r="DL626" s="301"/>
      <c r="DM626" s="302"/>
      <c r="DN626" s="67" t="s">
        <v>94</v>
      </c>
      <c r="DO626" s="15" t="s">
        <v>95</v>
      </c>
      <c r="DP626" s="15" t="s">
        <v>109</v>
      </c>
      <c r="DQ626" s="15" t="s">
        <v>1831</v>
      </c>
      <c r="DR626" s="2"/>
    </row>
    <row r="627" spans="2:122">
      <c r="B627" s="366">
        <v>100920075</v>
      </c>
      <c r="C627" s="16" t="s">
        <v>1799</v>
      </c>
      <c r="D627" s="16" t="s">
        <v>1808</v>
      </c>
      <c r="E627" s="367">
        <v>2008</v>
      </c>
      <c r="F627" s="16" t="s">
        <v>3664</v>
      </c>
      <c r="G627" s="368" t="s">
        <v>1849</v>
      </c>
      <c r="H627" s="306">
        <v>21500</v>
      </c>
      <c r="I627" s="307">
        <v>20210</v>
      </c>
      <c r="J627" s="350" t="s">
        <v>1850</v>
      </c>
      <c r="K627" s="369" t="s">
        <v>1851</v>
      </c>
      <c r="L627" s="38" t="s">
        <v>127</v>
      </c>
      <c r="M627" s="370">
        <v>5</v>
      </c>
      <c r="N627" s="371">
        <v>5</v>
      </c>
      <c r="O627" s="208">
        <v>175</v>
      </c>
      <c r="P627" s="208">
        <v>67.900000000000006</v>
      </c>
      <c r="Q627" s="208">
        <v>58.7</v>
      </c>
      <c r="R627" s="208">
        <v>106.3</v>
      </c>
      <c r="S627" s="208">
        <v>59.3</v>
      </c>
      <c r="T627" s="208">
        <v>58.3</v>
      </c>
      <c r="U627" s="208">
        <v>5.6</v>
      </c>
      <c r="V627" s="208"/>
      <c r="W627" s="208"/>
      <c r="X627" s="208">
        <v>34.1</v>
      </c>
      <c r="Y627" s="120">
        <v>0.26</v>
      </c>
      <c r="Z627" s="208">
        <v>110.6</v>
      </c>
      <c r="AA627" s="208">
        <v>14.4</v>
      </c>
      <c r="AB627" s="208"/>
      <c r="AC627" s="371">
        <v>2932</v>
      </c>
      <c r="AD627" s="371"/>
      <c r="AE627" s="371"/>
      <c r="AF627" s="28"/>
      <c r="AG627" s="372" t="s">
        <v>89</v>
      </c>
      <c r="AH627" s="206">
        <v>1.5</v>
      </c>
      <c r="AI627" s="373">
        <v>110</v>
      </c>
      <c r="AJ627" s="373">
        <v>5000</v>
      </c>
      <c r="AK627" s="373">
        <v>82</v>
      </c>
      <c r="AL627" s="373">
        <v>4200</v>
      </c>
      <c r="AM627" s="373">
        <v>16</v>
      </c>
      <c r="AN627" s="373" t="s">
        <v>99</v>
      </c>
      <c r="AO627" s="373" t="s">
        <v>112</v>
      </c>
      <c r="AP627" s="374" t="s">
        <v>90</v>
      </c>
      <c r="AQ627" s="50" t="s">
        <v>115</v>
      </c>
      <c r="AR627" s="375" t="s">
        <v>116</v>
      </c>
      <c r="AS627" s="376" t="s">
        <v>93</v>
      </c>
      <c r="AT627" s="377">
        <v>11.9</v>
      </c>
      <c r="AU627" s="377">
        <v>46</v>
      </c>
      <c r="AV627" s="377" t="s">
        <v>4005</v>
      </c>
      <c r="AW627" s="378" t="s">
        <v>4006</v>
      </c>
      <c r="AX627" s="377"/>
      <c r="AY627" s="377"/>
      <c r="AZ627" s="377"/>
      <c r="BA627" s="377"/>
      <c r="BB627" s="377"/>
      <c r="BC627" s="377"/>
      <c r="BD627" s="379">
        <v>39.1</v>
      </c>
      <c r="BE627" s="380">
        <v>51</v>
      </c>
      <c r="BF627" s="380">
        <v>41.9</v>
      </c>
      <c r="BG627" s="380">
        <v>55</v>
      </c>
      <c r="BH627" s="380">
        <v>37.299999999999997</v>
      </c>
      <c r="BI627" s="380">
        <v>51.6</v>
      </c>
      <c r="BJ627" s="380">
        <v>38.6</v>
      </c>
      <c r="BK627" s="381">
        <v>52.9</v>
      </c>
      <c r="BL627" s="44" t="s">
        <v>264</v>
      </c>
      <c r="BM627" s="367" t="s">
        <v>940</v>
      </c>
      <c r="BN627" s="367"/>
      <c r="BO627" s="367" t="s">
        <v>2772</v>
      </c>
      <c r="BP627" s="382" t="s">
        <v>3523</v>
      </c>
      <c r="BQ627" s="383" t="s">
        <v>2554</v>
      </c>
      <c r="BR627" s="383" t="s">
        <v>3012</v>
      </c>
      <c r="BS627" s="383"/>
      <c r="BT627" s="384" t="s">
        <v>2974</v>
      </c>
      <c r="BU627" s="385"/>
      <c r="BV627" s="385"/>
      <c r="BW627" s="385"/>
      <c r="BX627" s="385"/>
      <c r="BY627" s="386"/>
      <c r="BZ627" s="386" t="s">
        <v>2486</v>
      </c>
      <c r="CA627" s="386" t="s">
        <v>2487</v>
      </c>
      <c r="CB627" s="387"/>
      <c r="CC627" s="388"/>
      <c r="CD627" s="388"/>
      <c r="CE627" s="388"/>
      <c r="CF627" s="388"/>
      <c r="CG627" s="388"/>
      <c r="CH627" s="389"/>
      <c r="CI627" s="390"/>
      <c r="CJ627" s="390"/>
      <c r="CK627" s="390"/>
      <c r="CL627" s="390"/>
      <c r="CM627" s="390"/>
      <c r="CN627" s="390"/>
      <c r="CO627" s="390"/>
      <c r="CP627" s="390"/>
      <c r="CQ627" s="53" t="s">
        <v>1856</v>
      </c>
      <c r="CR627" s="16" t="s">
        <v>118</v>
      </c>
      <c r="CS627" s="16" t="s">
        <v>1852</v>
      </c>
      <c r="CT627" s="368" t="s">
        <v>965</v>
      </c>
      <c r="CU627" s="351" t="s">
        <v>1001</v>
      </c>
      <c r="CV627" s="350" t="s">
        <v>205</v>
      </c>
      <c r="CW627" s="350" t="s">
        <v>136</v>
      </c>
      <c r="CX627" s="350" t="s">
        <v>983</v>
      </c>
      <c r="CY627" s="350" t="s">
        <v>1853</v>
      </c>
      <c r="CZ627" s="350" t="s">
        <v>1835</v>
      </c>
      <c r="DA627" s="350"/>
      <c r="DB627" s="350" t="s">
        <v>915</v>
      </c>
      <c r="DC627" s="57" t="s">
        <v>926</v>
      </c>
      <c r="DD627" s="17" t="s">
        <v>117</v>
      </c>
      <c r="DE627" s="17"/>
      <c r="DF627" s="17" t="s">
        <v>1854</v>
      </c>
      <c r="DG627" s="17"/>
      <c r="DH627" s="391" t="s">
        <v>141</v>
      </c>
      <c r="DI627" s="61" t="s">
        <v>1855</v>
      </c>
      <c r="DJ627" s="65"/>
      <c r="DK627" s="376"/>
      <c r="DL627" s="376"/>
      <c r="DM627" s="392"/>
      <c r="DN627" s="393" t="s">
        <v>94</v>
      </c>
      <c r="DO627" s="394" t="s">
        <v>95</v>
      </c>
      <c r="DP627" s="394" t="s">
        <v>109</v>
      </c>
      <c r="DQ627" s="394" t="s">
        <v>1831</v>
      </c>
      <c r="DR627" s="2"/>
    </row>
    <row r="628" spans="2:122">
      <c r="B628" s="299">
        <v>100920099</v>
      </c>
      <c r="C628" s="9" t="s">
        <v>1799</v>
      </c>
      <c r="D628" s="9" t="s">
        <v>1808</v>
      </c>
      <c r="E628" s="8">
        <v>2008</v>
      </c>
      <c r="F628" s="9" t="s">
        <v>3721</v>
      </c>
      <c r="G628" s="22" t="s">
        <v>1832</v>
      </c>
      <c r="H628" s="304">
        <v>22875</v>
      </c>
      <c r="I628" s="305">
        <v>21064</v>
      </c>
      <c r="J628" s="68" t="s">
        <v>1850</v>
      </c>
      <c r="K628" s="69" t="s">
        <v>1851</v>
      </c>
      <c r="L628" s="37" t="s">
        <v>127</v>
      </c>
      <c r="M628" s="138">
        <v>5</v>
      </c>
      <c r="N628" s="10">
        <v>5</v>
      </c>
      <c r="O628" s="207">
        <v>175</v>
      </c>
      <c r="P628" s="207">
        <v>67.900000000000006</v>
      </c>
      <c r="Q628" s="207">
        <v>58.7</v>
      </c>
      <c r="R628" s="207">
        <v>106.3</v>
      </c>
      <c r="S628" s="207">
        <v>59.3</v>
      </c>
      <c r="T628" s="207">
        <v>58.3</v>
      </c>
      <c r="U628" s="207">
        <v>5.6</v>
      </c>
      <c r="V628" s="207"/>
      <c r="W628" s="207"/>
      <c r="X628" s="207">
        <v>34.1</v>
      </c>
      <c r="Y628" s="116">
        <v>0.26</v>
      </c>
      <c r="Z628" s="207">
        <v>110.6</v>
      </c>
      <c r="AA628" s="207">
        <v>14.4</v>
      </c>
      <c r="AB628" s="207"/>
      <c r="AC628" s="10">
        <v>2932</v>
      </c>
      <c r="AD628" s="10"/>
      <c r="AE628" s="10"/>
      <c r="AF628" s="27"/>
      <c r="AG628" s="39" t="s">
        <v>89</v>
      </c>
      <c r="AH628" s="205">
        <v>1.5</v>
      </c>
      <c r="AI628" s="11">
        <v>110</v>
      </c>
      <c r="AJ628" s="11">
        <v>5000</v>
      </c>
      <c r="AK628" s="11">
        <v>82</v>
      </c>
      <c r="AL628" s="11">
        <v>4200</v>
      </c>
      <c r="AM628" s="11">
        <v>16</v>
      </c>
      <c r="AN628" s="11" t="s">
        <v>99</v>
      </c>
      <c r="AO628" s="11" t="s">
        <v>112</v>
      </c>
      <c r="AP628" s="14" t="s">
        <v>90</v>
      </c>
      <c r="AQ628" s="49" t="s">
        <v>115</v>
      </c>
      <c r="AR628" s="40" t="s">
        <v>116</v>
      </c>
      <c r="AS628" s="301" t="s">
        <v>93</v>
      </c>
      <c r="AT628" s="12">
        <v>11.9</v>
      </c>
      <c r="AU628" s="12">
        <v>46</v>
      </c>
      <c r="AV628" s="12" t="s">
        <v>4005</v>
      </c>
      <c r="AW628" s="30" t="s">
        <v>4006</v>
      </c>
      <c r="AX628" s="12"/>
      <c r="AY628" s="12"/>
      <c r="AZ628" s="12"/>
      <c r="BA628" s="12"/>
      <c r="BB628" s="12"/>
      <c r="BC628" s="12"/>
      <c r="BD628" s="209">
        <v>39.1</v>
      </c>
      <c r="BE628" s="210">
        <v>51</v>
      </c>
      <c r="BF628" s="210">
        <v>41.9</v>
      </c>
      <c r="BG628" s="210">
        <v>55</v>
      </c>
      <c r="BH628" s="210">
        <v>37.299999999999997</v>
      </c>
      <c r="BI628" s="210">
        <v>51.6</v>
      </c>
      <c r="BJ628" s="210">
        <v>38.6</v>
      </c>
      <c r="BK628" s="211">
        <v>52.9</v>
      </c>
      <c r="BL628" s="36" t="s">
        <v>264</v>
      </c>
      <c r="BM628" s="8" t="s">
        <v>940</v>
      </c>
      <c r="BN628" s="8"/>
      <c r="BO628" s="8" t="s">
        <v>2772</v>
      </c>
      <c r="BP628" s="334" t="s">
        <v>3524</v>
      </c>
      <c r="BQ628" s="300" t="s">
        <v>2554</v>
      </c>
      <c r="BR628" s="300" t="s">
        <v>3012</v>
      </c>
      <c r="BS628" s="300"/>
      <c r="BT628" s="349" t="s">
        <v>2974</v>
      </c>
      <c r="BU628" s="337"/>
      <c r="BV628" s="337"/>
      <c r="BW628" s="337"/>
      <c r="BX628" s="337"/>
      <c r="BY628" s="338"/>
      <c r="BZ628" s="338" t="s">
        <v>2486</v>
      </c>
      <c r="CA628" s="338" t="s">
        <v>2487</v>
      </c>
      <c r="CB628" s="348"/>
      <c r="CC628" s="339"/>
      <c r="CD628" s="339"/>
      <c r="CE628" s="339"/>
      <c r="CF628" s="339"/>
      <c r="CG628" s="339"/>
      <c r="CH628" s="347"/>
      <c r="CI628" s="340"/>
      <c r="CJ628" s="340"/>
      <c r="CK628" s="340"/>
      <c r="CL628" s="340"/>
      <c r="CM628" s="340"/>
      <c r="CN628" s="340"/>
      <c r="CO628" s="340"/>
      <c r="CP628" s="340"/>
      <c r="CQ628" s="52" t="s">
        <v>167</v>
      </c>
      <c r="CR628" s="9" t="s">
        <v>118</v>
      </c>
      <c r="CS628" s="9" t="s">
        <v>1852</v>
      </c>
      <c r="CT628" s="22" t="s">
        <v>965</v>
      </c>
      <c r="CU628" s="54" t="s">
        <v>1001</v>
      </c>
      <c r="CV628" s="68" t="s">
        <v>205</v>
      </c>
      <c r="CW628" s="68" t="s">
        <v>136</v>
      </c>
      <c r="CX628" s="68" t="s">
        <v>983</v>
      </c>
      <c r="CY628" s="68" t="s">
        <v>981</v>
      </c>
      <c r="CZ628" s="68" t="s">
        <v>1835</v>
      </c>
      <c r="DA628" s="68"/>
      <c r="DB628" s="68" t="s">
        <v>915</v>
      </c>
      <c r="DC628" s="56" t="s">
        <v>926</v>
      </c>
      <c r="DD628" s="13" t="s">
        <v>117</v>
      </c>
      <c r="DE628" s="13"/>
      <c r="DF628" s="13" t="s">
        <v>1854</v>
      </c>
      <c r="DG628" s="13"/>
      <c r="DH628" s="47" t="s">
        <v>141</v>
      </c>
      <c r="DI628" s="60" t="s">
        <v>1855</v>
      </c>
      <c r="DJ628" s="64"/>
      <c r="DK628" s="301"/>
      <c r="DL628" s="301"/>
      <c r="DM628" s="302"/>
      <c r="DN628" s="67" t="s">
        <v>94</v>
      </c>
      <c r="DO628" s="15" t="s">
        <v>95</v>
      </c>
      <c r="DP628" s="15" t="s">
        <v>109</v>
      </c>
      <c r="DQ628" s="15" t="s">
        <v>1831</v>
      </c>
      <c r="DR628" s="2"/>
    </row>
    <row r="629" spans="2:122">
      <c r="B629" s="299">
        <v>100920100</v>
      </c>
      <c r="C629" s="9" t="s">
        <v>1799</v>
      </c>
      <c r="D629" s="9" t="s">
        <v>1808</v>
      </c>
      <c r="E629" s="8">
        <v>2008</v>
      </c>
      <c r="F629" s="9" t="s">
        <v>3633</v>
      </c>
      <c r="G629" s="22" t="s">
        <v>1846</v>
      </c>
      <c r="H629" s="304">
        <v>23770</v>
      </c>
      <c r="I629" s="305">
        <v>21816</v>
      </c>
      <c r="J629" s="68" t="s">
        <v>1850</v>
      </c>
      <c r="K629" s="69" t="s">
        <v>1851</v>
      </c>
      <c r="L629" s="37" t="s">
        <v>127</v>
      </c>
      <c r="M629" s="138">
        <v>5</v>
      </c>
      <c r="N629" s="10">
        <v>5</v>
      </c>
      <c r="O629" s="207">
        <v>175</v>
      </c>
      <c r="P629" s="207">
        <v>67.900000000000006</v>
      </c>
      <c r="Q629" s="207">
        <v>58.7</v>
      </c>
      <c r="R629" s="207">
        <v>106.3</v>
      </c>
      <c r="S629" s="207">
        <v>59.3</v>
      </c>
      <c r="T629" s="207">
        <v>58.3</v>
      </c>
      <c r="U629" s="207">
        <v>5.6</v>
      </c>
      <c r="V629" s="207"/>
      <c r="W629" s="207"/>
      <c r="X629" s="207">
        <v>34.1</v>
      </c>
      <c r="Y629" s="116">
        <v>0.26</v>
      </c>
      <c r="Z629" s="207">
        <v>110.6</v>
      </c>
      <c r="AA629" s="207">
        <v>14.4</v>
      </c>
      <c r="AB629" s="207"/>
      <c r="AC629" s="10">
        <v>2932</v>
      </c>
      <c r="AD629" s="10"/>
      <c r="AE629" s="10"/>
      <c r="AF629" s="27"/>
      <c r="AG629" s="39" t="s">
        <v>89</v>
      </c>
      <c r="AH629" s="205">
        <v>1.5</v>
      </c>
      <c r="AI629" s="11">
        <v>110</v>
      </c>
      <c r="AJ629" s="11">
        <v>5000</v>
      </c>
      <c r="AK629" s="11">
        <v>82</v>
      </c>
      <c r="AL629" s="11">
        <v>4200</v>
      </c>
      <c r="AM629" s="11">
        <v>16</v>
      </c>
      <c r="AN629" s="11" t="s">
        <v>99</v>
      </c>
      <c r="AO629" s="11" t="s">
        <v>112</v>
      </c>
      <c r="AP629" s="14" t="s">
        <v>90</v>
      </c>
      <c r="AQ629" s="49" t="s">
        <v>115</v>
      </c>
      <c r="AR629" s="40" t="s">
        <v>116</v>
      </c>
      <c r="AS629" s="301" t="s">
        <v>93</v>
      </c>
      <c r="AT629" s="12">
        <v>11.9</v>
      </c>
      <c r="AU629" s="12">
        <v>46</v>
      </c>
      <c r="AV629" s="12" t="s">
        <v>4005</v>
      </c>
      <c r="AW629" s="30" t="s">
        <v>4006</v>
      </c>
      <c r="AX629" s="12"/>
      <c r="AY629" s="12"/>
      <c r="AZ629" s="12"/>
      <c r="BA629" s="12"/>
      <c r="BB629" s="12"/>
      <c r="BC629" s="12"/>
      <c r="BD629" s="209">
        <v>39.1</v>
      </c>
      <c r="BE629" s="210">
        <v>51</v>
      </c>
      <c r="BF629" s="210">
        <v>41.9</v>
      </c>
      <c r="BG629" s="210">
        <v>55</v>
      </c>
      <c r="BH629" s="210">
        <v>37.299999999999997</v>
      </c>
      <c r="BI629" s="210">
        <v>51.6</v>
      </c>
      <c r="BJ629" s="210">
        <v>38.6</v>
      </c>
      <c r="BK629" s="211">
        <v>52.9</v>
      </c>
      <c r="BL629" s="36" t="s">
        <v>264</v>
      </c>
      <c r="BM629" s="8" t="s">
        <v>940</v>
      </c>
      <c r="BN629" s="8"/>
      <c r="BO629" s="8" t="s">
        <v>2772</v>
      </c>
      <c r="BP629" s="334" t="s">
        <v>3525</v>
      </c>
      <c r="BQ629" s="300" t="s">
        <v>2554</v>
      </c>
      <c r="BR629" s="300" t="s">
        <v>3012</v>
      </c>
      <c r="BS629" s="300"/>
      <c r="BT629" s="349" t="s">
        <v>2974</v>
      </c>
      <c r="BU629" s="337"/>
      <c r="BV629" s="337"/>
      <c r="BW629" s="337"/>
      <c r="BX629" s="337"/>
      <c r="BY629" s="338"/>
      <c r="BZ629" s="338" t="s">
        <v>2486</v>
      </c>
      <c r="CA629" s="338" t="s">
        <v>2487</v>
      </c>
      <c r="CB629" s="348"/>
      <c r="CC629" s="339"/>
      <c r="CD629" s="339"/>
      <c r="CE629" s="339"/>
      <c r="CF629" s="339"/>
      <c r="CG629" s="339"/>
      <c r="CH629" s="347"/>
      <c r="CI629" s="340"/>
      <c r="CJ629" s="340"/>
      <c r="CK629" s="340"/>
      <c r="CL629" s="340"/>
      <c r="CM629" s="340"/>
      <c r="CN629" s="340"/>
      <c r="CO629" s="340"/>
      <c r="CP629" s="340"/>
      <c r="CQ629" s="52" t="s">
        <v>1765</v>
      </c>
      <c r="CR629" s="9" t="s">
        <v>118</v>
      </c>
      <c r="CS629" s="9" t="s">
        <v>1852</v>
      </c>
      <c r="CT629" s="22" t="s">
        <v>965</v>
      </c>
      <c r="CU629" s="54" t="s">
        <v>1001</v>
      </c>
      <c r="CV629" s="68" t="s">
        <v>205</v>
      </c>
      <c r="CW629" s="68" t="s">
        <v>136</v>
      </c>
      <c r="CX629" s="68" t="s">
        <v>983</v>
      </c>
      <c r="CY629" s="68" t="s">
        <v>981</v>
      </c>
      <c r="CZ629" s="68" t="s">
        <v>1835</v>
      </c>
      <c r="DA629" s="68"/>
      <c r="DB629" s="68" t="s">
        <v>915</v>
      </c>
      <c r="DC629" s="56" t="s">
        <v>926</v>
      </c>
      <c r="DD629" s="13" t="s">
        <v>117</v>
      </c>
      <c r="DE629" s="13"/>
      <c r="DF629" s="13" t="s">
        <v>1857</v>
      </c>
      <c r="DG629" s="13"/>
      <c r="DH629" s="47" t="s">
        <v>141</v>
      </c>
      <c r="DI629" s="60" t="s">
        <v>1858</v>
      </c>
      <c r="DJ629" s="64"/>
      <c r="DK629" s="301"/>
      <c r="DL629" s="301"/>
      <c r="DM629" s="302"/>
      <c r="DN629" s="67" t="s">
        <v>94</v>
      </c>
      <c r="DO629" s="15" t="s">
        <v>95</v>
      </c>
      <c r="DP629" s="15" t="s">
        <v>109</v>
      </c>
      <c r="DQ629" s="15" t="s">
        <v>1831</v>
      </c>
      <c r="DR629" s="2"/>
    </row>
    <row r="630" spans="2:122">
      <c r="B630" s="366">
        <v>100777218</v>
      </c>
      <c r="C630" s="16" t="s">
        <v>1799</v>
      </c>
      <c r="D630" s="16" t="s">
        <v>1808</v>
      </c>
      <c r="E630" s="367">
        <v>2007</v>
      </c>
      <c r="F630" s="16" t="s">
        <v>3721</v>
      </c>
      <c r="G630" s="368" t="s">
        <v>1832</v>
      </c>
      <c r="H630" s="306">
        <v>22175</v>
      </c>
      <c r="I630" s="307">
        <v>20419</v>
      </c>
      <c r="J630" s="350" t="s">
        <v>1842</v>
      </c>
      <c r="K630" s="369" t="s">
        <v>1843</v>
      </c>
      <c r="L630" s="38" t="s">
        <v>127</v>
      </c>
      <c r="M630" s="370">
        <v>5</v>
      </c>
      <c r="N630" s="371">
        <v>5</v>
      </c>
      <c r="O630" s="208">
        <v>175</v>
      </c>
      <c r="P630" s="208">
        <v>67.900000000000006</v>
      </c>
      <c r="Q630" s="208">
        <v>58.7</v>
      </c>
      <c r="R630" s="208">
        <v>106.3</v>
      </c>
      <c r="S630" s="208">
        <v>59.3</v>
      </c>
      <c r="T630" s="208">
        <v>58.3</v>
      </c>
      <c r="U630" s="208">
        <v>5.6</v>
      </c>
      <c r="V630" s="208"/>
      <c r="W630" s="208"/>
      <c r="X630" s="208">
        <v>34.1</v>
      </c>
      <c r="Y630" s="120">
        <v>0.26</v>
      </c>
      <c r="Z630" s="208">
        <v>110.6</v>
      </c>
      <c r="AA630" s="208">
        <v>14.4</v>
      </c>
      <c r="AB630" s="208"/>
      <c r="AC630" s="371">
        <v>2932</v>
      </c>
      <c r="AD630" s="371"/>
      <c r="AE630" s="371"/>
      <c r="AF630" s="28"/>
      <c r="AG630" s="372" t="s">
        <v>89</v>
      </c>
      <c r="AH630" s="206">
        <v>1.5</v>
      </c>
      <c r="AI630" s="373">
        <v>110</v>
      </c>
      <c r="AJ630" s="373">
        <v>5000</v>
      </c>
      <c r="AK630" s="373">
        <v>82</v>
      </c>
      <c r="AL630" s="373">
        <v>4200</v>
      </c>
      <c r="AM630" s="373">
        <v>16</v>
      </c>
      <c r="AN630" s="373" t="s">
        <v>99</v>
      </c>
      <c r="AO630" s="373" t="s">
        <v>112</v>
      </c>
      <c r="AP630" s="374" t="s">
        <v>90</v>
      </c>
      <c r="AQ630" s="50" t="s">
        <v>115</v>
      </c>
      <c r="AR630" s="375" t="s">
        <v>116</v>
      </c>
      <c r="AS630" s="376" t="s">
        <v>93</v>
      </c>
      <c r="AT630" s="377">
        <v>11.9</v>
      </c>
      <c r="AU630" s="377">
        <v>46</v>
      </c>
      <c r="AV630" s="377" t="s">
        <v>4005</v>
      </c>
      <c r="AW630" s="378" t="s">
        <v>4006</v>
      </c>
      <c r="AX630" s="377"/>
      <c r="AY630" s="377"/>
      <c r="AZ630" s="377"/>
      <c r="BA630" s="377"/>
      <c r="BB630" s="377"/>
      <c r="BC630" s="377"/>
      <c r="BD630" s="379">
        <v>39.1</v>
      </c>
      <c r="BE630" s="380">
        <v>51</v>
      </c>
      <c r="BF630" s="380">
        <v>41.9</v>
      </c>
      <c r="BG630" s="380">
        <v>55</v>
      </c>
      <c r="BH630" s="380">
        <v>37.299999999999997</v>
      </c>
      <c r="BI630" s="380">
        <v>51.6</v>
      </c>
      <c r="BJ630" s="380">
        <v>38.6</v>
      </c>
      <c r="BK630" s="381">
        <v>52.9</v>
      </c>
      <c r="BL630" s="44" t="s">
        <v>264</v>
      </c>
      <c r="BM630" s="367" t="s">
        <v>940</v>
      </c>
      <c r="BN630" s="367"/>
      <c r="BO630" s="367" t="s">
        <v>2772</v>
      </c>
      <c r="BP630" s="382" t="s">
        <v>3521</v>
      </c>
      <c r="BQ630" s="383" t="s">
        <v>2553</v>
      </c>
      <c r="BR630" s="383" t="s">
        <v>3009</v>
      </c>
      <c r="BS630" s="383"/>
      <c r="BT630" s="384" t="s">
        <v>2971</v>
      </c>
      <c r="BU630" s="385"/>
      <c r="BV630" s="385"/>
      <c r="BW630" s="385"/>
      <c r="BX630" s="385"/>
      <c r="BY630" s="386"/>
      <c r="BZ630" s="386" t="s">
        <v>2484</v>
      </c>
      <c r="CA630" s="386" t="s">
        <v>2485</v>
      </c>
      <c r="CB630" s="387"/>
      <c r="CC630" s="388"/>
      <c r="CD630" s="388"/>
      <c r="CE630" s="388"/>
      <c r="CF630" s="388"/>
      <c r="CG630" s="388"/>
      <c r="CH630" s="389"/>
      <c r="CI630" s="390"/>
      <c r="CJ630" s="390"/>
      <c r="CK630" s="390"/>
      <c r="CL630" s="390"/>
      <c r="CM630" s="390"/>
      <c r="CN630" s="390"/>
      <c r="CO630" s="390"/>
      <c r="CP630" s="390"/>
      <c r="CQ630" s="53" t="s">
        <v>167</v>
      </c>
      <c r="CR630" s="16" t="s">
        <v>118</v>
      </c>
      <c r="CS630" s="16" t="s">
        <v>1844</v>
      </c>
      <c r="CT630" s="368" t="s">
        <v>965</v>
      </c>
      <c r="CU630" s="351" t="s">
        <v>927</v>
      </c>
      <c r="CV630" s="350" t="s">
        <v>205</v>
      </c>
      <c r="CW630" s="350" t="s">
        <v>136</v>
      </c>
      <c r="CX630" s="350" t="s">
        <v>983</v>
      </c>
      <c r="CY630" s="350" t="s">
        <v>1828</v>
      </c>
      <c r="CZ630" s="350" t="s">
        <v>1835</v>
      </c>
      <c r="DA630" s="350"/>
      <c r="DB630" s="350" t="s">
        <v>915</v>
      </c>
      <c r="DC630" s="57" t="s">
        <v>926</v>
      </c>
      <c r="DD630" s="17" t="s">
        <v>117</v>
      </c>
      <c r="DE630" s="17"/>
      <c r="DF630" s="17" t="s">
        <v>1836</v>
      </c>
      <c r="DG630" s="17"/>
      <c r="DH630" s="391" t="s">
        <v>141</v>
      </c>
      <c r="DI630" s="61" t="s">
        <v>1845</v>
      </c>
      <c r="DJ630" s="65"/>
      <c r="DK630" s="376"/>
      <c r="DL630" s="376"/>
      <c r="DM630" s="392"/>
      <c r="DN630" s="393" t="s">
        <v>94</v>
      </c>
      <c r="DO630" s="394" t="s">
        <v>95</v>
      </c>
      <c r="DP630" s="394" t="s">
        <v>109</v>
      </c>
      <c r="DQ630" s="394" t="s">
        <v>1831</v>
      </c>
      <c r="DR630" s="2"/>
    </row>
    <row r="631" spans="2:122">
      <c r="B631" s="299">
        <v>100777238</v>
      </c>
      <c r="C631" s="9" t="s">
        <v>1799</v>
      </c>
      <c r="D631" s="9" t="s">
        <v>1808</v>
      </c>
      <c r="E631" s="8">
        <v>2007</v>
      </c>
      <c r="F631" s="9" t="s">
        <v>3633</v>
      </c>
      <c r="G631" s="22" t="s">
        <v>1846</v>
      </c>
      <c r="H631" s="304">
        <v>23070</v>
      </c>
      <c r="I631" s="305">
        <v>21171</v>
      </c>
      <c r="J631" s="68" t="s">
        <v>1842</v>
      </c>
      <c r="K631" s="69" t="s">
        <v>1843</v>
      </c>
      <c r="L631" s="37" t="s">
        <v>127</v>
      </c>
      <c r="M631" s="138">
        <v>5</v>
      </c>
      <c r="N631" s="10">
        <v>5</v>
      </c>
      <c r="O631" s="207">
        <v>175</v>
      </c>
      <c r="P631" s="207">
        <v>67.900000000000006</v>
      </c>
      <c r="Q631" s="207">
        <v>58.7</v>
      </c>
      <c r="R631" s="207">
        <v>106.3</v>
      </c>
      <c r="S631" s="207">
        <v>59.3</v>
      </c>
      <c r="T631" s="207">
        <v>58.3</v>
      </c>
      <c r="U631" s="207">
        <v>5.6</v>
      </c>
      <c r="V631" s="207"/>
      <c r="W631" s="207"/>
      <c r="X631" s="207">
        <v>34.1</v>
      </c>
      <c r="Y631" s="116">
        <v>0.26</v>
      </c>
      <c r="Z631" s="207">
        <v>110.6</v>
      </c>
      <c r="AA631" s="207">
        <v>14.4</v>
      </c>
      <c r="AB631" s="207"/>
      <c r="AC631" s="10">
        <v>2932</v>
      </c>
      <c r="AD631" s="10"/>
      <c r="AE631" s="10"/>
      <c r="AF631" s="27"/>
      <c r="AG631" s="39" t="s">
        <v>89</v>
      </c>
      <c r="AH631" s="205">
        <v>1.5</v>
      </c>
      <c r="AI631" s="11">
        <v>110</v>
      </c>
      <c r="AJ631" s="11">
        <v>5000</v>
      </c>
      <c r="AK631" s="11">
        <v>82</v>
      </c>
      <c r="AL631" s="11">
        <v>4200</v>
      </c>
      <c r="AM631" s="11">
        <v>16</v>
      </c>
      <c r="AN631" s="11" t="s">
        <v>99</v>
      </c>
      <c r="AO631" s="11" t="s">
        <v>112</v>
      </c>
      <c r="AP631" s="14" t="s">
        <v>90</v>
      </c>
      <c r="AQ631" s="49" t="s">
        <v>115</v>
      </c>
      <c r="AR631" s="40" t="s">
        <v>116</v>
      </c>
      <c r="AS631" s="301" t="s">
        <v>93</v>
      </c>
      <c r="AT631" s="12">
        <v>11.9</v>
      </c>
      <c r="AU631" s="12">
        <v>46</v>
      </c>
      <c r="AV631" s="12" t="s">
        <v>4005</v>
      </c>
      <c r="AW631" s="30" t="s">
        <v>4006</v>
      </c>
      <c r="AX631" s="12"/>
      <c r="AY631" s="12"/>
      <c r="AZ631" s="12"/>
      <c r="BA631" s="12"/>
      <c r="BB631" s="12"/>
      <c r="BC631" s="12"/>
      <c r="BD631" s="209">
        <v>39.1</v>
      </c>
      <c r="BE631" s="210">
        <v>51</v>
      </c>
      <c r="BF631" s="210">
        <v>41.9</v>
      </c>
      <c r="BG631" s="210">
        <v>55</v>
      </c>
      <c r="BH631" s="210">
        <v>37.299999999999997</v>
      </c>
      <c r="BI631" s="210">
        <v>51.6</v>
      </c>
      <c r="BJ631" s="210">
        <v>38.6</v>
      </c>
      <c r="BK631" s="211">
        <v>52.9</v>
      </c>
      <c r="BL631" s="36" t="s">
        <v>264</v>
      </c>
      <c r="BM631" s="8" t="s">
        <v>940</v>
      </c>
      <c r="BN631" s="8"/>
      <c r="BO631" s="8" t="s">
        <v>2772</v>
      </c>
      <c r="BP631" s="334" t="s">
        <v>3522</v>
      </c>
      <c r="BQ631" s="300" t="s">
        <v>2553</v>
      </c>
      <c r="BR631" s="300" t="s">
        <v>3009</v>
      </c>
      <c r="BS631" s="300"/>
      <c r="BT631" s="349" t="s">
        <v>2971</v>
      </c>
      <c r="BU631" s="337"/>
      <c r="BV631" s="337"/>
      <c r="BW631" s="337"/>
      <c r="BX631" s="337"/>
      <c r="BY631" s="338"/>
      <c r="BZ631" s="338" t="s">
        <v>2484</v>
      </c>
      <c r="CA631" s="338" t="s">
        <v>2485</v>
      </c>
      <c r="CB631" s="348"/>
      <c r="CC631" s="339"/>
      <c r="CD631" s="339"/>
      <c r="CE631" s="339"/>
      <c r="CF631" s="339"/>
      <c r="CG631" s="339"/>
      <c r="CH631" s="347"/>
      <c r="CI631" s="340"/>
      <c r="CJ631" s="340"/>
      <c r="CK631" s="340"/>
      <c r="CL631" s="340"/>
      <c r="CM631" s="340"/>
      <c r="CN631" s="340"/>
      <c r="CO631" s="340"/>
      <c r="CP631" s="340"/>
      <c r="CQ631" s="52" t="s">
        <v>1765</v>
      </c>
      <c r="CR631" s="9" t="s">
        <v>118</v>
      </c>
      <c r="CS631" s="9" t="s">
        <v>1844</v>
      </c>
      <c r="CT631" s="22" t="s">
        <v>965</v>
      </c>
      <c r="CU631" s="54" t="s">
        <v>927</v>
      </c>
      <c r="CV631" s="68" t="s">
        <v>205</v>
      </c>
      <c r="CW631" s="68" t="s">
        <v>136</v>
      </c>
      <c r="CX631" s="68" t="s">
        <v>983</v>
      </c>
      <c r="CY631" s="68" t="s">
        <v>1828</v>
      </c>
      <c r="CZ631" s="68" t="s">
        <v>1835</v>
      </c>
      <c r="DA631" s="68"/>
      <c r="DB631" s="68" t="s">
        <v>915</v>
      </c>
      <c r="DC631" s="56" t="s">
        <v>926</v>
      </c>
      <c r="DD631" s="13" t="s">
        <v>117</v>
      </c>
      <c r="DE631" s="13"/>
      <c r="DF631" s="13" t="s">
        <v>1847</v>
      </c>
      <c r="DG631" s="13"/>
      <c r="DH631" s="47" t="s">
        <v>141</v>
      </c>
      <c r="DI631" s="60" t="s">
        <v>1848</v>
      </c>
      <c r="DJ631" s="64"/>
      <c r="DK631" s="301"/>
      <c r="DL631" s="301"/>
      <c r="DM631" s="302"/>
      <c r="DN631" s="67" t="s">
        <v>94</v>
      </c>
      <c r="DO631" s="15" t="s">
        <v>95</v>
      </c>
      <c r="DP631" s="15" t="s">
        <v>109</v>
      </c>
      <c r="DQ631" s="15" t="s">
        <v>1831</v>
      </c>
      <c r="DR631" s="2"/>
    </row>
    <row r="632" spans="2:122">
      <c r="B632" s="395">
        <v>100668257</v>
      </c>
      <c r="C632" s="396" t="s">
        <v>1799</v>
      </c>
      <c r="D632" s="396" t="s">
        <v>1808</v>
      </c>
      <c r="E632" s="397">
        <v>2006</v>
      </c>
      <c r="F632" s="396" t="s">
        <v>3721</v>
      </c>
      <c r="G632" s="398" t="s">
        <v>1832</v>
      </c>
      <c r="H632" s="399">
        <v>21725</v>
      </c>
      <c r="I632" s="400">
        <v>20006</v>
      </c>
      <c r="J632" s="352" t="s">
        <v>1838</v>
      </c>
      <c r="K632" s="401" t="s">
        <v>1839</v>
      </c>
      <c r="L632" s="358" t="s">
        <v>127</v>
      </c>
      <c r="M632" s="402">
        <v>5</v>
      </c>
      <c r="N632" s="359">
        <v>5</v>
      </c>
      <c r="O632" s="403">
        <v>175</v>
      </c>
      <c r="P632" s="403">
        <v>67.900000000000006</v>
      </c>
      <c r="Q632" s="403">
        <v>58.1</v>
      </c>
      <c r="R632" s="403">
        <v>106.3</v>
      </c>
      <c r="S632" s="403">
        <v>59.3</v>
      </c>
      <c r="T632" s="403">
        <v>58.3</v>
      </c>
      <c r="U632" s="403">
        <v>4.9000000000000004</v>
      </c>
      <c r="V632" s="403"/>
      <c r="W632" s="403"/>
      <c r="X632" s="403">
        <v>34.1</v>
      </c>
      <c r="Y632" s="404">
        <v>0.26</v>
      </c>
      <c r="Z632" s="403">
        <v>112.3</v>
      </c>
      <c r="AA632" s="403">
        <v>16.100000000000001</v>
      </c>
      <c r="AB632" s="403"/>
      <c r="AC632" s="359">
        <v>2890</v>
      </c>
      <c r="AD632" s="359"/>
      <c r="AE632" s="359"/>
      <c r="AF632" s="360"/>
      <c r="AG632" s="361" t="s">
        <v>89</v>
      </c>
      <c r="AH632" s="405">
        <v>1.5</v>
      </c>
      <c r="AI632" s="362">
        <v>110</v>
      </c>
      <c r="AJ632" s="362">
        <v>5000</v>
      </c>
      <c r="AK632" s="362">
        <v>82</v>
      </c>
      <c r="AL632" s="362">
        <v>4200</v>
      </c>
      <c r="AM632" s="362">
        <v>16</v>
      </c>
      <c r="AN632" s="362" t="s">
        <v>99</v>
      </c>
      <c r="AO632" s="362" t="s">
        <v>112</v>
      </c>
      <c r="AP632" s="406" t="s">
        <v>90</v>
      </c>
      <c r="AQ632" s="51" t="s">
        <v>115</v>
      </c>
      <c r="AR632" s="363" t="s">
        <v>116</v>
      </c>
      <c r="AS632" s="407" t="s">
        <v>93</v>
      </c>
      <c r="AT632" s="364">
        <v>11.9</v>
      </c>
      <c r="AU632" s="364">
        <v>46</v>
      </c>
      <c r="AV632" s="364" t="s">
        <v>4005</v>
      </c>
      <c r="AW632" s="365" t="s">
        <v>4006</v>
      </c>
      <c r="AX632" s="364"/>
      <c r="AY632" s="364"/>
      <c r="AZ632" s="364"/>
      <c r="BA632" s="364"/>
      <c r="BB632" s="364"/>
      <c r="BC632" s="364"/>
      <c r="BD632" s="408">
        <v>39.1</v>
      </c>
      <c r="BE632" s="409">
        <v>51</v>
      </c>
      <c r="BF632" s="409">
        <v>41.9</v>
      </c>
      <c r="BG632" s="409">
        <v>55.3</v>
      </c>
      <c r="BH632" s="409">
        <v>37.1</v>
      </c>
      <c r="BI632" s="409">
        <v>51.6</v>
      </c>
      <c r="BJ632" s="409">
        <v>38.6</v>
      </c>
      <c r="BK632" s="410">
        <v>53</v>
      </c>
      <c r="BL632" s="411" t="s">
        <v>264</v>
      </c>
      <c r="BM632" s="397" t="s">
        <v>940</v>
      </c>
      <c r="BN632" s="397"/>
      <c r="BO632" s="397" t="s">
        <v>2772</v>
      </c>
      <c r="BP632" s="412" t="s">
        <v>3520</v>
      </c>
      <c r="BQ632" s="413" t="s">
        <v>2552</v>
      </c>
      <c r="BR632" s="413" t="s">
        <v>3008</v>
      </c>
      <c r="BS632" s="413"/>
      <c r="BT632" s="414" t="s">
        <v>2970</v>
      </c>
      <c r="BU632" s="415"/>
      <c r="BV632" s="415"/>
      <c r="BW632" s="415"/>
      <c r="BX632" s="415"/>
      <c r="BY632" s="416"/>
      <c r="BZ632" s="416" t="s">
        <v>2481</v>
      </c>
      <c r="CA632" s="416" t="s">
        <v>2483</v>
      </c>
      <c r="CB632" s="417"/>
      <c r="CC632" s="418"/>
      <c r="CD632" s="418"/>
      <c r="CE632" s="418"/>
      <c r="CF632" s="418"/>
      <c r="CG632" s="418"/>
      <c r="CH632" s="419"/>
      <c r="CI632" s="420"/>
      <c r="CJ632" s="420"/>
      <c r="CK632" s="420"/>
      <c r="CL632" s="420"/>
      <c r="CM632" s="420"/>
      <c r="CN632" s="420"/>
      <c r="CO632" s="420"/>
      <c r="CP632" s="420"/>
      <c r="CQ632" s="421" t="s">
        <v>167</v>
      </c>
      <c r="CR632" s="396" t="s">
        <v>118</v>
      </c>
      <c r="CS632" s="396" t="s">
        <v>1840</v>
      </c>
      <c r="CT632" s="398" t="s">
        <v>236</v>
      </c>
      <c r="CU632" s="353" t="s">
        <v>927</v>
      </c>
      <c r="CV632" s="352" t="s">
        <v>205</v>
      </c>
      <c r="CW632" s="352" t="s">
        <v>136</v>
      </c>
      <c r="CX632" s="352" t="s">
        <v>983</v>
      </c>
      <c r="CY632" s="352" t="s">
        <v>1828</v>
      </c>
      <c r="CZ632" s="352" t="s">
        <v>1835</v>
      </c>
      <c r="DA632" s="352"/>
      <c r="DB632" s="352" t="s">
        <v>915</v>
      </c>
      <c r="DC632" s="58" t="s">
        <v>926</v>
      </c>
      <c r="DD632" s="7" t="s">
        <v>117</v>
      </c>
      <c r="DE632" s="7"/>
      <c r="DF632" s="7" t="s">
        <v>1836</v>
      </c>
      <c r="DG632" s="7"/>
      <c r="DH632" s="422" t="s">
        <v>141</v>
      </c>
      <c r="DI632" s="62" t="s">
        <v>1841</v>
      </c>
      <c r="DJ632" s="66"/>
      <c r="DK632" s="407"/>
      <c r="DL632" s="407"/>
      <c r="DM632" s="423"/>
      <c r="DN632" s="424" t="s">
        <v>94</v>
      </c>
      <c r="DO632" s="425" t="s">
        <v>95</v>
      </c>
      <c r="DP632" s="425" t="s">
        <v>109</v>
      </c>
      <c r="DQ632" s="425" t="s">
        <v>1831</v>
      </c>
      <c r="DR632" s="2"/>
    </row>
    <row r="633" spans="2:122">
      <c r="B633" s="395">
        <v>100454051</v>
      </c>
      <c r="C633" s="396" t="s">
        <v>1799</v>
      </c>
      <c r="D633" s="396" t="s">
        <v>1808</v>
      </c>
      <c r="E633" s="397">
        <v>2005</v>
      </c>
      <c r="F633" s="396" t="s">
        <v>3721</v>
      </c>
      <c r="G633" s="398" t="s">
        <v>1832</v>
      </c>
      <c r="H633" s="399">
        <v>21275</v>
      </c>
      <c r="I633" s="400">
        <v>19590</v>
      </c>
      <c r="J633" s="352" t="s">
        <v>1833</v>
      </c>
      <c r="K633" s="401" t="s">
        <v>1826</v>
      </c>
      <c r="L633" s="358" t="s">
        <v>127</v>
      </c>
      <c r="M633" s="402">
        <v>5</v>
      </c>
      <c r="N633" s="359">
        <v>5</v>
      </c>
      <c r="O633" s="403">
        <v>175</v>
      </c>
      <c r="P633" s="403">
        <v>67.900000000000006</v>
      </c>
      <c r="Q633" s="403">
        <v>58.1</v>
      </c>
      <c r="R633" s="403">
        <v>106.3</v>
      </c>
      <c r="S633" s="403">
        <v>59.3</v>
      </c>
      <c r="T633" s="403">
        <v>58.3</v>
      </c>
      <c r="U633" s="403">
        <v>4.9000000000000004</v>
      </c>
      <c r="V633" s="403"/>
      <c r="W633" s="403"/>
      <c r="X633" s="403">
        <v>34.1</v>
      </c>
      <c r="Y633" s="404">
        <v>0.26</v>
      </c>
      <c r="Z633" s="403">
        <v>110</v>
      </c>
      <c r="AA633" s="403">
        <v>16.100000000000001</v>
      </c>
      <c r="AB633" s="403"/>
      <c r="AC633" s="359">
        <v>2890</v>
      </c>
      <c r="AD633" s="359"/>
      <c r="AE633" s="359"/>
      <c r="AF633" s="360"/>
      <c r="AG633" s="361" t="s">
        <v>89</v>
      </c>
      <c r="AH633" s="405">
        <v>1.5</v>
      </c>
      <c r="AI633" s="362">
        <v>110</v>
      </c>
      <c r="AJ633" s="362">
        <v>5000</v>
      </c>
      <c r="AK633" s="362">
        <v>82</v>
      </c>
      <c r="AL633" s="362">
        <v>4200</v>
      </c>
      <c r="AM633" s="362">
        <v>16</v>
      </c>
      <c r="AN633" s="362" t="s">
        <v>99</v>
      </c>
      <c r="AO633" s="362" t="s">
        <v>112</v>
      </c>
      <c r="AP633" s="406" t="s">
        <v>90</v>
      </c>
      <c r="AQ633" s="51" t="s">
        <v>115</v>
      </c>
      <c r="AR633" s="363" t="s">
        <v>116</v>
      </c>
      <c r="AS633" s="407" t="s">
        <v>93</v>
      </c>
      <c r="AT633" s="364">
        <v>11.9</v>
      </c>
      <c r="AU633" s="364">
        <v>46</v>
      </c>
      <c r="AV633" s="364" t="s">
        <v>4005</v>
      </c>
      <c r="AW633" s="365" t="s">
        <v>4006</v>
      </c>
      <c r="AX633" s="364"/>
      <c r="AY633" s="364"/>
      <c r="AZ633" s="364"/>
      <c r="BA633" s="364"/>
      <c r="BB633" s="364"/>
      <c r="BC633" s="364"/>
      <c r="BD633" s="408">
        <v>39.1</v>
      </c>
      <c r="BE633" s="409">
        <v>51</v>
      </c>
      <c r="BF633" s="409">
        <v>41.9</v>
      </c>
      <c r="BG633" s="409">
        <v>55.3</v>
      </c>
      <c r="BH633" s="409">
        <v>37.1</v>
      </c>
      <c r="BI633" s="409">
        <v>51.6</v>
      </c>
      <c r="BJ633" s="409">
        <v>38.6</v>
      </c>
      <c r="BK633" s="410">
        <v>53</v>
      </c>
      <c r="BL633" s="411" t="s">
        <v>264</v>
      </c>
      <c r="BM633" s="397" t="s">
        <v>940</v>
      </c>
      <c r="BN633" s="397" t="s">
        <v>264</v>
      </c>
      <c r="BO633" s="397" t="s">
        <v>2772</v>
      </c>
      <c r="BP633" s="412" t="s">
        <v>3519</v>
      </c>
      <c r="BQ633" s="413" t="s">
        <v>2551</v>
      </c>
      <c r="BR633" s="413" t="s">
        <v>2478</v>
      </c>
      <c r="BS633" s="413"/>
      <c r="BT633" s="414" t="s">
        <v>2967</v>
      </c>
      <c r="BU633" s="415"/>
      <c r="BV633" s="415"/>
      <c r="BW633" s="415"/>
      <c r="BX633" s="415"/>
      <c r="BY633" s="416"/>
      <c r="BZ633" s="416" t="s">
        <v>2481</v>
      </c>
      <c r="CA633" s="416" t="s">
        <v>2482</v>
      </c>
      <c r="CB633" s="417"/>
      <c r="CC633" s="418"/>
      <c r="CD633" s="418"/>
      <c r="CE633" s="418"/>
      <c r="CF633" s="418"/>
      <c r="CG633" s="418"/>
      <c r="CH633" s="419"/>
      <c r="CI633" s="420"/>
      <c r="CJ633" s="420"/>
      <c r="CK633" s="420"/>
      <c r="CL633" s="420"/>
      <c r="CM633" s="420"/>
      <c r="CN633" s="420"/>
      <c r="CO633" s="420"/>
      <c r="CP633" s="420"/>
      <c r="CQ633" s="421" t="s">
        <v>167</v>
      </c>
      <c r="CR633" s="396" t="s">
        <v>118</v>
      </c>
      <c r="CS633" s="396" t="s">
        <v>1834</v>
      </c>
      <c r="CT633" s="398" t="s">
        <v>236</v>
      </c>
      <c r="CU633" s="353" t="s">
        <v>927</v>
      </c>
      <c r="CV633" s="352" t="s">
        <v>205</v>
      </c>
      <c r="CW633" s="352" t="s">
        <v>136</v>
      </c>
      <c r="CX633" s="352" t="s">
        <v>983</v>
      </c>
      <c r="CY633" s="352" t="s">
        <v>1828</v>
      </c>
      <c r="CZ633" s="352" t="s">
        <v>1835</v>
      </c>
      <c r="DA633" s="352"/>
      <c r="DB633" s="352" t="s">
        <v>915</v>
      </c>
      <c r="DC633" s="58" t="s">
        <v>926</v>
      </c>
      <c r="DD633" s="7" t="s">
        <v>117</v>
      </c>
      <c r="DE633" s="7"/>
      <c r="DF633" s="7" t="s">
        <v>1836</v>
      </c>
      <c r="DG633" s="7"/>
      <c r="DH633" s="422" t="s">
        <v>141</v>
      </c>
      <c r="DI633" s="62" t="s">
        <v>1837</v>
      </c>
      <c r="DJ633" s="66"/>
      <c r="DK633" s="407"/>
      <c r="DL633" s="407"/>
      <c r="DM633" s="423"/>
      <c r="DN633" s="424" t="s">
        <v>94</v>
      </c>
      <c r="DO633" s="425" t="s">
        <v>95</v>
      </c>
      <c r="DP633" s="425" t="s">
        <v>109</v>
      </c>
      <c r="DQ633" s="425" t="s">
        <v>1831</v>
      </c>
      <c r="DR633" s="2"/>
    </row>
    <row r="634" spans="2:122">
      <c r="B634" s="395">
        <v>100326481</v>
      </c>
      <c r="C634" s="396" t="s">
        <v>1799</v>
      </c>
      <c r="D634" s="396" t="s">
        <v>1808</v>
      </c>
      <c r="E634" s="397">
        <v>2004</v>
      </c>
      <c r="F634" s="396" t="s">
        <v>3721</v>
      </c>
      <c r="G634" s="398" t="s">
        <v>1824</v>
      </c>
      <c r="H634" s="399">
        <v>20295</v>
      </c>
      <c r="I634" s="400">
        <v>18687</v>
      </c>
      <c r="J634" s="352" t="s">
        <v>1825</v>
      </c>
      <c r="K634" s="401" t="s">
        <v>1826</v>
      </c>
      <c r="L634" s="358" t="s">
        <v>127</v>
      </c>
      <c r="M634" s="402">
        <v>5</v>
      </c>
      <c r="N634" s="359">
        <v>5</v>
      </c>
      <c r="O634" s="403">
        <v>175</v>
      </c>
      <c r="P634" s="403">
        <v>67.900000000000006</v>
      </c>
      <c r="Q634" s="403">
        <v>58.1</v>
      </c>
      <c r="R634" s="403">
        <v>106.3</v>
      </c>
      <c r="S634" s="403">
        <v>59.3</v>
      </c>
      <c r="T634" s="403">
        <v>58.3</v>
      </c>
      <c r="U634" s="403">
        <v>4.9000000000000004</v>
      </c>
      <c r="V634" s="403"/>
      <c r="W634" s="403"/>
      <c r="X634" s="403">
        <v>34.1</v>
      </c>
      <c r="Y634" s="404">
        <v>0.26</v>
      </c>
      <c r="Z634" s="403">
        <v>110</v>
      </c>
      <c r="AA634" s="403">
        <v>16.100000000000001</v>
      </c>
      <c r="AB634" s="403"/>
      <c r="AC634" s="359">
        <v>2890</v>
      </c>
      <c r="AD634" s="359"/>
      <c r="AE634" s="359"/>
      <c r="AF634" s="360"/>
      <c r="AG634" s="361" t="s">
        <v>89</v>
      </c>
      <c r="AH634" s="405">
        <v>1.5</v>
      </c>
      <c r="AI634" s="362">
        <v>110</v>
      </c>
      <c r="AJ634" s="362">
        <v>5000</v>
      </c>
      <c r="AK634" s="362">
        <v>82</v>
      </c>
      <c r="AL634" s="362">
        <v>4200</v>
      </c>
      <c r="AM634" s="362">
        <v>16</v>
      </c>
      <c r="AN634" s="362" t="s">
        <v>99</v>
      </c>
      <c r="AO634" s="362" t="s">
        <v>112</v>
      </c>
      <c r="AP634" s="406" t="s">
        <v>90</v>
      </c>
      <c r="AQ634" s="51" t="s">
        <v>115</v>
      </c>
      <c r="AR634" s="363" t="s">
        <v>116</v>
      </c>
      <c r="AS634" s="407" t="s">
        <v>93</v>
      </c>
      <c r="AT634" s="364">
        <v>11.9</v>
      </c>
      <c r="AU634" s="364">
        <v>46</v>
      </c>
      <c r="AV634" s="364" t="s">
        <v>4005</v>
      </c>
      <c r="AW634" s="365" t="s">
        <v>4006</v>
      </c>
      <c r="AX634" s="364"/>
      <c r="AY634" s="364"/>
      <c r="AZ634" s="364"/>
      <c r="BA634" s="364"/>
      <c r="BB634" s="364"/>
      <c r="BC634" s="364"/>
      <c r="BD634" s="408">
        <v>39.1</v>
      </c>
      <c r="BE634" s="409">
        <v>51</v>
      </c>
      <c r="BF634" s="409">
        <v>41.9</v>
      </c>
      <c r="BG634" s="409">
        <v>55.3</v>
      </c>
      <c r="BH634" s="409">
        <v>37.1</v>
      </c>
      <c r="BI634" s="409">
        <v>51.6</v>
      </c>
      <c r="BJ634" s="409">
        <v>38.6</v>
      </c>
      <c r="BK634" s="410">
        <v>53</v>
      </c>
      <c r="BL634" s="411" t="s">
        <v>264</v>
      </c>
      <c r="BM634" s="397" t="s">
        <v>940</v>
      </c>
      <c r="BN634" s="397" t="s">
        <v>264</v>
      </c>
      <c r="BO634" s="397" t="s">
        <v>2772</v>
      </c>
      <c r="BP634" s="412" t="s">
        <v>3518</v>
      </c>
      <c r="BQ634" s="413" t="s">
        <v>2550</v>
      </c>
      <c r="BR634" s="413" t="s">
        <v>2478</v>
      </c>
      <c r="BS634" s="413"/>
      <c r="BT634" s="414" t="s">
        <v>3005</v>
      </c>
      <c r="BU634" s="415"/>
      <c r="BV634" s="415"/>
      <c r="BW634" s="415"/>
      <c r="BX634" s="415"/>
      <c r="BY634" s="416"/>
      <c r="BZ634" s="416" t="s">
        <v>2479</v>
      </c>
      <c r="CA634" s="416" t="s">
        <v>2480</v>
      </c>
      <c r="CB634" s="417"/>
      <c r="CC634" s="418"/>
      <c r="CD634" s="418"/>
      <c r="CE634" s="418"/>
      <c r="CF634" s="418"/>
      <c r="CG634" s="418"/>
      <c r="CH634" s="419"/>
      <c r="CI634" s="420"/>
      <c r="CJ634" s="420"/>
      <c r="CK634" s="420"/>
      <c r="CL634" s="420"/>
      <c r="CM634" s="420"/>
      <c r="CN634" s="420"/>
      <c r="CO634" s="420"/>
      <c r="CP634" s="420"/>
      <c r="CQ634" s="421" t="s">
        <v>167</v>
      </c>
      <c r="CR634" s="396" t="s">
        <v>118</v>
      </c>
      <c r="CS634" s="396" t="s">
        <v>1827</v>
      </c>
      <c r="CT634" s="398" t="s">
        <v>236</v>
      </c>
      <c r="CU634" s="353" t="s">
        <v>927</v>
      </c>
      <c r="CV634" s="352" t="s">
        <v>205</v>
      </c>
      <c r="CW634" s="352" t="s">
        <v>136</v>
      </c>
      <c r="CX634" s="352" t="s">
        <v>983</v>
      </c>
      <c r="CY634" s="352" t="s">
        <v>1828</v>
      </c>
      <c r="CZ634" s="352" t="s">
        <v>1797</v>
      </c>
      <c r="DA634" s="352"/>
      <c r="DB634" s="352" t="s">
        <v>915</v>
      </c>
      <c r="DC634" s="58" t="s">
        <v>147</v>
      </c>
      <c r="DD634" s="7" t="s">
        <v>117</v>
      </c>
      <c r="DE634" s="7"/>
      <c r="DF634" s="7" t="s">
        <v>1829</v>
      </c>
      <c r="DG634" s="7"/>
      <c r="DH634" s="422" t="s">
        <v>141</v>
      </c>
      <c r="DI634" s="62" t="s">
        <v>1830</v>
      </c>
      <c r="DJ634" s="66"/>
      <c r="DK634" s="407"/>
      <c r="DL634" s="407"/>
      <c r="DM634" s="423"/>
      <c r="DN634" s="424" t="s">
        <v>94</v>
      </c>
      <c r="DO634" s="425" t="s">
        <v>95</v>
      </c>
      <c r="DP634" s="425" t="s">
        <v>109</v>
      </c>
      <c r="DQ634" s="425" t="s">
        <v>1831</v>
      </c>
      <c r="DR634" s="2"/>
    </row>
    <row r="635" spans="2:122">
      <c r="B635" s="395">
        <v>100164549</v>
      </c>
      <c r="C635" s="396" t="s">
        <v>1799</v>
      </c>
      <c r="D635" s="396" t="s">
        <v>1808</v>
      </c>
      <c r="E635" s="397">
        <v>2003</v>
      </c>
      <c r="F635" s="396" t="s">
        <v>3721</v>
      </c>
      <c r="G635" s="398" t="s">
        <v>125</v>
      </c>
      <c r="H635" s="399">
        <v>19995</v>
      </c>
      <c r="I635" s="400">
        <v>18793</v>
      </c>
      <c r="J635" s="352" t="s">
        <v>1819</v>
      </c>
      <c r="K635" s="401" t="s">
        <v>1820</v>
      </c>
      <c r="L635" s="358" t="s">
        <v>106</v>
      </c>
      <c r="M635" s="402">
        <v>4</v>
      </c>
      <c r="N635" s="359">
        <v>5</v>
      </c>
      <c r="O635" s="403">
        <v>169.6</v>
      </c>
      <c r="P635" s="403">
        <v>66.7</v>
      </c>
      <c r="Q635" s="403">
        <v>57.6</v>
      </c>
      <c r="R635" s="403">
        <v>100.4</v>
      </c>
      <c r="S635" s="403">
        <v>58.1</v>
      </c>
      <c r="T635" s="403">
        <v>58.3</v>
      </c>
      <c r="U635" s="403">
        <v>4.9000000000000004</v>
      </c>
      <c r="V635" s="403"/>
      <c r="W635" s="403"/>
      <c r="X635" s="403">
        <v>31.5</v>
      </c>
      <c r="Y635" s="404">
        <v>0.28999999999999998</v>
      </c>
      <c r="Z635" s="403">
        <v>88.6</v>
      </c>
      <c r="AA635" s="403">
        <v>11.8</v>
      </c>
      <c r="AB635" s="403"/>
      <c r="AC635" s="359">
        <v>2765</v>
      </c>
      <c r="AD635" s="359"/>
      <c r="AE635" s="359"/>
      <c r="AF635" s="360"/>
      <c r="AG635" s="361" t="s">
        <v>89</v>
      </c>
      <c r="AH635" s="405">
        <v>1.5</v>
      </c>
      <c r="AI635" s="362">
        <v>114</v>
      </c>
      <c r="AJ635" s="362">
        <v>4500</v>
      </c>
      <c r="AK635" s="362">
        <v>82</v>
      </c>
      <c r="AL635" s="362">
        <v>4200</v>
      </c>
      <c r="AM635" s="362">
        <v>16</v>
      </c>
      <c r="AN635" s="362" t="s">
        <v>99</v>
      </c>
      <c r="AO635" s="362" t="s">
        <v>112</v>
      </c>
      <c r="AP635" s="406" t="s">
        <v>90</v>
      </c>
      <c r="AQ635" s="51" t="s">
        <v>115</v>
      </c>
      <c r="AR635" s="363" t="s">
        <v>116</v>
      </c>
      <c r="AS635" s="407" t="s">
        <v>93</v>
      </c>
      <c r="AT635" s="364">
        <v>11.9</v>
      </c>
      <c r="AU635" s="364">
        <v>41</v>
      </c>
      <c r="AV635" s="364" t="s">
        <v>4007</v>
      </c>
      <c r="AW635" s="365" t="s">
        <v>4008</v>
      </c>
      <c r="AX635" s="364"/>
      <c r="AY635" s="364"/>
      <c r="AZ635" s="364"/>
      <c r="BA635" s="364"/>
      <c r="BB635" s="364"/>
      <c r="BC635" s="364"/>
      <c r="BD635" s="408">
        <v>38.799999999999997</v>
      </c>
      <c r="BE635" s="409">
        <v>50.7</v>
      </c>
      <c r="BF635" s="409">
        <v>41.2</v>
      </c>
      <c r="BG635" s="409">
        <v>52.8</v>
      </c>
      <c r="BH635" s="409">
        <v>37.1</v>
      </c>
      <c r="BI635" s="409">
        <v>51.9</v>
      </c>
      <c r="BJ635" s="409">
        <v>35.4</v>
      </c>
      <c r="BK635" s="410">
        <v>52.2</v>
      </c>
      <c r="BL635" s="411" t="s">
        <v>264</v>
      </c>
      <c r="BM635" s="397" t="s">
        <v>940</v>
      </c>
      <c r="BN635" s="397" t="s">
        <v>264</v>
      </c>
      <c r="BO635" s="397" t="s">
        <v>2772</v>
      </c>
      <c r="BP635" s="412" t="s">
        <v>3517</v>
      </c>
      <c r="BQ635" s="413" t="s">
        <v>2549</v>
      </c>
      <c r="BR635" s="413" t="s">
        <v>2473</v>
      </c>
      <c r="BS635" s="413"/>
      <c r="BT635" s="414" t="s">
        <v>3002</v>
      </c>
      <c r="BU635" s="415"/>
      <c r="BV635" s="415"/>
      <c r="BW635" s="415"/>
      <c r="BX635" s="415"/>
      <c r="BY635" s="416"/>
      <c r="BZ635" s="416" t="s">
        <v>2476</v>
      </c>
      <c r="CA635" s="416" t="s">
        <v>2477</v>
      </c>
      <c r="CB635" s="417"/>
      <c r="CC635" s="418"/>
      <c r="CD635" s="418"/>
      <c r="CE635" s="418"/>
      <c r="CF635" s="418"/>
      <c r="CG635" s="418"/>
      <c r="CH635" s="419"/>
      <c r="CI635" s="420"/>
      <c r="CJ635" s="420"/>
      <c r="CK635" s="420"/>
      <c r="CL635" s="420"/>
      <c r="CM635" s="420"/>
      <c r="CN635" s="420"/>
      <c r="CO635" s="420"/>
      <c r="CP635" s="420"/>
      <c r="CQ635" s="421" t="s">
        <v>110</v>
      </c>
      <c r="CR635" s="396" t="s">
        <v>118</v>
      </c>
      <c r="CS635" s="396" t="s">
        <v>1821</v>
      </c>
      <c r="CT635" s="398" t="s">
        <v>236</v>
      </c>
      <c r="CU635" s="353" t="s">
        <v>1822</v>
      </c>
      <c r="CV635" s="352"/>
      <c r="CW635" s="352" t="s">
        <v>136</v>
      </c>
      <c r="CX635" s="352" t="s">
        <v>1756</v>
      </c>
      <c r="CY635" s="352" t="s">
        <v>941</v>
      </c>
      <c r="CZ635" s="352" t="s">
        <v>1002</v>
      </c>
      <c r="DA635" s="352"/>
      <c r="DB635" s="352" t="s">
        <v>942</v>
      </c>
      <c r="DC635" s="58" t="s">
        <v>917</v>
      </c>
      <c r="DD635" s="7" t="s">
        <v>117</v>
      </c>
      <c r="DE635" s="7"/>
      <c r="DF635" s="7" t="s">
        <v>1823</v>
      </c>
      <c r="DG635" s="7"/>
      <c r="DH635" s="422"/>
      <c r="DI635" s="62" t="s">
        <v>1818</v>
      </c>
      <c r="DJ635" s="66"/>
      <c r="DK635" s="407"/>
      <c r="DL635" s="407"/>
      <c r="DM635" s="423"/>
      <c r="DN635" s="424" t="s">
        <v>94</v>
      </c>
      <c r="DO635" s="425" t="s">
        <v>95</v>
      </c>
      <c r="DP635" s="425" t="s">
        <v>109</v>
      </c>
      <c r="DQ635" s="425" t="s">
        <v>1814</v>
      </c>
      <c r="DR635" s="2"/>
    </row>
    <row r="636" spans="2:122">
      <c r="B636" s="395">
        <v>18967</v>
      </c>
      <c r="C636" s="396" t="s">
        <v>1799</v>
      </c>
      <c r="D636" s="396" t="s">
        <v>1808</v>
      </c>
      <c r="E636" s="397">
        <v>2002</v>
      </c>
      <c r="F636" s="396" t="s">
        <v>3721</v>
      </c>
      <c r="G636" s="398" t="s">
        <v>125</v>
      </c>
      <c r="H636" s="399">
        <v>19995</v>
      </c>
      <c r="I636" s="400">
        <v>18793</v>
      </c>
      <c r="J636" s="352" t="s">
        <v>1815</v>
      </c>
      <c r="K636" s="401" t="s">
        <v>1789</v>
      </c>
      <c r="L636" s="358" t="s">
        <v>106</v>
      </c>
      <c r="M636" s="402">
        <v>4</v>
      </c>
      <c r="N636" s="359">
        <v>5</v>
      </c>
      <c r="O636" s="403">
        <v>169.6</v>
      </c>
      <c r="P636" s="403">
        <v>66.7</v>
      </c>
      <c r="Q636" s="403">
        <v>57.6</v>
      </c>
      <c r="R636" s="403">
        <v>100.4</v>
      </c>
      <c r="S636" s="403">
        <v>58.1</v>
      </c>
      <c r="T636" s="403">
        <v>58.3</v>
      </c>
      <c r="U636" s="403">
        <v>4.9000000000000004</v>
      </c>
      <c r="V636" s="403"/>
      <c r="W636" s="403"/>
      <c r="X636" s="403">
        <v>30.8</v>
      </c>
      <c r="Y636" s="404">
        <v>0.28999999999999998</v>
      </c>
      <c r="Z636" s="403">
        <v>88.6</v>
      </c>
      <c r="AA636" s="403">
        <v>11.8</v>
      </c>
      <c r="AB636" s="403"/>
      <c r="AC636" s="359">
        <v>2765</v>
      </c>
      <c r="AD636" s="359"/>
      <c r="AE636" s="359"/>
      <c r="AF636" s="360"/>
      <c r="AG636" s="361" t="s">
        <v>89</v>
      </c>
      <c r="AH636" s="405">
        <v>1.5</v>
      </c>
      <c r="AI636" s="362">
        <v>114</v>
      </c>
      <c r="AJ636" s="362">
        <v>4500</v>
      </c>
      <c r="AK636" s="362">
        <v>82</v>
      </c>
      <c r="AL636" s="362">
        <v>4200</v>
      </c>
      <c r="AM636" s="362">
        <v>16</v>
      </c>
      <c r="AN636" s="362" t="s">
        <v>99</v>
      </c>
      <c r="AO636" s="362" t="s">
        <v>112</v>
      </c>
      <c r="AP636" s="406" t="s">
        <v>90</v>
      </c>
      <c r="AQ636" s="51" t="s">
        <v>115</v>
      </c>
      <c r="AR636" s="363" t="s">
        <v>116</v>
      </c>
      <c r="AS636" s="407" t="s">
        <v>93</v>
      </c>
      <c r="AT636" s="364">
        <v>11.8</v>
      </c>
      <c r="AU636" s="364">
        <v>41</v>
      </c>
      <c r="AV636" s="364" t="s">
        <v>4007</v>
      </c>
      <c r="AW636" s="365" t="s">
        <v>4009</v>
      </c>
      <c r="AX636" s="364"/>
      <c r="AY636" s="364"/>
      <c r="AZ636" s="364"/>
      <c r="BA636" s="364"/>
      <c r="BB636" s="364"/>
      <c r="BC636" s="364"/>
      <c r="BD636" s="408">
        <v>38.799999999999997</v>
      </c>
      <c r="BE636" s="409">
        <v>50.7</v>
      </c>
      <c r="BF636" s="409">
        <v>41.2</v>
      </c>
      <c r="BG636" s="409">
        <v>52.8</v>
      </c>
      <c r="BH636" s="409">
        <v>37.1</v>
      </c>
      <c r="BI636" s="409">
        <v>51.9</v>
      </c>
      <c r="BJ636" s="409">
        <v>35.4</v>
      </c>
      <c r="BK636" s="410">
        <v>52.2</v>
      </c>
      <c r="BL636" s="411" t="s">
        <v>264</v>
      </c>
      <c r="BM636" s="397" t="s">
        <v>940</v>
      </c>
      <c r="BN636" s="397" t="s">
        <v>264</v>
      </c>
      <c r="BO636" s="397" t="s">
        <v>2772</v>
      </c>
      <c r="BP636" s="412" t="s">
        <v>3516</v>
      </c>
      <c r="BQ636" s="413" t="s">
        <v>2548</v>
      </c>
      <c r="BR636" s="413" t="s">
        <v>2828</v>
      </c>
      <c r="BS636" s="413"/>
      <c r="BT636" s="414" t="s">
        <v>3001</v>
      </c>
      <c r="BU636" s="415"/>
      <c r="BV636" s="415"/>
      <c r="BW636" s="415"/>
      <c r="BX636" s="415"/>
      <c r="BY636" s="416"/>
      <c r="BZ636" s="416" t="s">
        <v>2474</v>
      </c>
      <c r="CA636" s="416" t="s">
        <v>2475</v>
      </c>
      <c r="CB636" s="417"/>
      <c r="CC636" s="418"/>
      <c r="CD636" s="418"/>
      <c r="CE636" s="418"/>
      <c r="CF636" s="418"/>
      <c r="CG636" s="418"/>
      <c r="CH636" s="419"/>
      <c r="CI636" s="420"/>
      <c r="CJ636" s="420"/>
      <c r="CK636" s="420"/>
      <c r="CL636" s="420"/>
      <c r="CM636" s="420"/>
      <c r="CN636" s="420"/>
      <c r="CO636" s="420"/>
      <c r="CP636" s="420"/>
      <c r="CQ636" s="421" t="s">
        <v>110</v>
      </c>
      <c r="CR636" s="396" t="s">
        <v>118</v>
      </c>
      <c r="CS636" s="396" t="s">
        <v>1816</v>
      </c>
      <c r="CT636" s="398" t="s">
        <v>236</v>
      </c>
      <c r="CU636" s="353" t="s">
        <v>201</v>
      </c>
      <c r="CV636" s="352"/>
      <c r="CW636" s="352" t="s">
        <v>136</v>
      </c>
      <c r="CX636" s="352" t="s">
        <v>1756</v>
      </c>
      <c r="CY636" s="352" t="s">
        <v>1740</v>
      </c>
      <c r="CZ636" s="352" t="s">
        <v>1002</v>
      </c>
      <c r="DA636" s="352"/>
      <c r="DB636" s="352" t="s">
        <v>942</v>
      </c>
      <c r="DC636" s="58" t="s">
        <v>966</v>
      </c>
      <c r="DD636" s="7" t="s">
        <v>117</v>
      </c>
      <c r="DE636" s="7"/>
      <c r="DF636" s="7" t="s">
        <v>1817</v>
      </c>
      <c r="DG636" s="7"/>
      <c r="DH636" s="422"/>
      <c r="DI636" s="62" t="s">
        <v>1818</v>
      </c>
      <c r="DJ636" s="66"/>
      <c r="DK636" s="407"/>
      <c r="DL636" s="407"/>
      <c r="DM636" s="423"/>
      <c r="DN636" s="424" t="s">
        <v>94</v>
      </c>
      <c r="DO636" s="425" t="s">
        <v>95</v>
      </c>
      <c r="DP636" s="425" t="s">
        <v>109</v>
      </c>
      <c r="DQ636" s="425" t="s">
        <v>1814</v>
      </c>
      <c r="DR636" s="2"/>
    </row>
    <row r="637" spans="2:122" ht="13.5" thickBot="1">
      <c r="B637" s="366">
        <v>100001870</v>
      </c>
      <c r="C637" s="16" t="s">
        <v>1799</v>
      </c>
      <c r="D637" s="16" t="s">
        <v>1808</v>
      </c>
      <c r="E637" s="367">
        <v>2001</v>
      </c>
      <c r="F637" s="16" t="s">
        <v>3721</v>
      </c>
      <c r="G637" s="368" t="s">
        <v>125</v>
      </c>
      <c r="H637" s="306">
        <v>19995</v>
      </c>
      <c r="I637" s="307">
        <v>18793</v>
      </c>
      <c r="J637" s="350" t="s">
        <v>1809</v>
      </c>
      <c r="K637" s="369" t="s">
        <v>1789</v>
      </c>
      <c r="L637" s="38" t="s">
        <v>106</v>
      </c>
      <c r="M637" s="370">
        <v>4</v>
      </c>
      <c r="N637" s="371">
        <v>5</v>
      </c>
      <c r="O637" s="208">
        <v>169.6</v>
      </c>
      <c r="P637" s="208">
        <v>66.7</v>
      </c>
      <c r="Q637" s="208">
        <v>57.6</v>
      </c>
      <c r="R637" s="208">
        <v>100.4</v>
      </c>
      <c r="S637" s="208"/>
      <c r="T637" s="208"/>
      <c r="U637" s="208">
        <v>4.9000000000000004</v>
      </c>
      <c r="V637" s="208"/>
      <c r="W637" s="208"/>
      <c r="X637" s="208">
        <v>30.8</v>
      </c>
      <c r="Y637" s="120"/>
      <c r="Z637" s="208">
        <v>100.4</v>
      </c>
      <c r="AA637" s="208">
        <v>11.8</v>
      </c>
      <c r="AB637" s="208">
        <v>11.8</v>
      </c>
      <c r="AC637" s="371">
        <v>2765</v>
      </c>
      <c r="AD637" s="371"/>
      <c r="AE637" s="371"/>
      <c r="AF637" s="28"/>
      <c r="AG637" s="372" t="s">
        <v>89</v>
      </c>
      <c r="AH637" s="206">
        <v>1.5</v>
      </c>
      <c r="AI637" s="373">
        <v>114</v>
      </c>
      <c r="AJ637" s="373">
        <v>4500</v>
      </c>
      <c r="AK637" s="373">
        <v>82</v>
      </c>
      <c r="AL637" s="373">
        <v>4200</v>
      </c>
      <c r="AM637" s="373">
        <v>16</v>
      </c>
      <c r="AN637" s="373" t="s">
        <v>99</v>
      </c>
      <c r="AO637" s="373" t="s">
        <v>112</v>
      </c>
      <c r="AP637" s="374" t="s">
        <v>90</v>
      </c>
      <c r="AQ637" s="50" t="s">
        <v>115</v>
      </c>
      <c r="AR637" s="375" t="s">
        <v>116</v>
      </c>
      <c r="AS637" s="376" t="s">
        <v>93</v>
      </c>
      <c r="AT637" s="377">
        <v>11.9</v>
      </c>
      <c r="AU637" s="377">
        <v>41</v>
      </c>
      <c r="AV637" s="377" t="s">
        <v>4007</v>
      </c>
      <c r="AW637" s="378" t="s">
        <v>4008</v>
      </c>
      <c r="AX637" s="377"/>
      <c r="AY637" s="377"/>
      <c r="AZ637" s="377"/>
      <c r="BA637" s="377"/>
      <c r="BB637" s="377"/>
      <c r="BC637" s="377"/>
      <c r="BD637" s="379">
        <v>38.799999999999997</v>
      </c>
      <c r="BE637" s="380">
        <v>50.7</v>
      </c>
      <c r="BF637" s="380">
        <v>41.2</v>
      </c>
      <c r="BG637" s="380">
        <v>52.8</v>
      </c>
      <c r="BH637" s="380">
        <v>37.1</v>
      </c>
      <c r="BI637" s="380">
        <v>51.9</v>
      </c>
      <c r="BJ637" s="380">
        <v>35.4</v>
      </c>
      <c r="BK637" s="381">
        <v>52.2</v>
      </c>
      <c r="BL637" s="44" t="s">
        <v>264</v>
      </c>
      <c r="BM637" s="367" t="s">
        <v>940</v>
      </c>
      <c r="BN637" s="367"/>
      <c r="BO637" s="367" t="s">
        <v>2772</v>
      </c>
      <c r="BP637" s="382" t="s">
        <v>3515</v>
      </c>
      <c r="BQ637" s="383" t="s">
        <v>2547</v>
      </c>
      <c r="BR637" s="383" t="s">
        <v>2473</v>
      </c>
      <c r="BS637" s="383"/>
      <c r="BT637" s="384" t="s">
        <v>2997</v>
      </c>
      <c r="BU637" s="385"/>
      <c r="BV637" s="385"/>
      <c r="BW637" s="385"/>
      <c r="BX637" s="385"/>
      <c r="BY637" s="386"/>
      <c r="BZ637" s="386" t="s">
        <v>2474</v>
      </c>
      <c r="CA637" s="386" t="s">
        <v>2475</v>
      </c>
      <c r="CB637" s="387"/>
      <c r="CC637" s="388"/>
      <c r="CD637" s="388"/>
      <c r="CE637" s="388"/>
      <c r="CF637" s="388"/>
      <c r="CG637" s="388"/>
      <c r="CH637" s="389"/>
      <c r="CI637" s="390"/>
      <c r="CJ637" s="390"/>
      <c r="CK637" s="390"/>
      <c r="CL637" s="390"/>
      <c r="CM637" s="390"/>
      <c r="CN637" s="390"/>
      <c r="CO637" s="390"/>
      <c r="CP637" s="390"/>
      <c r="CQ637" s="53" t="s">
        <v>110</v>
      </c>
      <c r="CR637" s="16" t="s">
        <v>118</v>
      </c>
      <c r="CS637" s="16" t="s">
        <v>1810</v>
      </c>
      <c r="CT637" s="368" t="s">
        <v>236</v>
      </c>
      <c r="CU637" s="351" t="s">
        <v>944</v>
      </c>
      <c r="CV637" s="350"/>
      <c r="CW637" s="350" t="s">
        <v>136</v>
      </c>
      <c r="CX637" s="350" t="s">
        <v>1756</v>
      </c>
      <c r="CY637" s="350" t="s">
        <v>941</v>
      </c>
      <c r="CZ637" s="350" t="s">
        <v>1002</v>
      </c>
      <c r="DA637" s="350"/>
      <c r="DB637" s="350" t="s">
        <v>942</v>
      </c>
      <c r="DC637" s="57" t="s">
        <v>966</v>
      </c>
      <c r="DD637" s="17" t="s">
        <v>117</v>
      </c>
      <c r="DE637" s="17"/>
      <c r="DF637" s="17" t="s">
        <v>1811</v>
      </c>
      <c r="DG637" s="17"/>
      <c r="DH637" s="391"/>
      <c r="DI637" s="61" t="s">
        <v>1812</v>
      </c>
      <c r="DJ637" s="65" t="s">
        <v>1800</v>
      </c>
      <c r="DK637" s="376" t="s">
        <v>1807</v>
      </c>
      <c r="DL637" s="376" t="s">
        <v>1813</v>
      </c>
      <c r="DM637" s="392" t="s">
        <v>1803</v>
      </c>
      <c r="DN637" s="393" t="s">
        <v>94</v>
      </c>
      <c r="DO637" s="394" t="s">
        <v>95</v>
      </c>
      <c r="DP637" s="394" t="s">
        <v>109</v>
      </c>
      <c r="DQ637" s="394" t="s">
        <v>1814</v>
      </c>
      <c r="DR637" s="2"/>
    </row>
    <row r="638" spans="2:122" ht="13.5" thickTop="1">
      <c r="B638" s="3"/>
      <c r="C638" s="3"/>
      <c r="D638" s="3"/>
      <c r="E638" s="3"/>
      <c r="F638" s="3"/>
      <c r="G638" s="3"/>
      <c r="H638" s="3"/>
      <c r="I638" s="3"/>
      <c r="J638" s="3"/>
      <c r="K638" s="3"/>
      <c r="L638" s="3"/>
      <c r="M638" s="3"/>
      <c r="N638" s="3"/>
      <c r="O638" s="3"/>
      <c r="P638" s="3"/>
      <c r="Q638" s="3"/>
      <c r="R638" s="3"/>
      <c r="S638" s="3"/>
      <c r="T638" s="3"/>
      <c r="U638" s="3"/>
      <c r="V638" s="3"/>
      <c r="W638" s="3"/>
      <c r="X638" s="3"/>
      <c r="Y638" s="3"/>
      <c r="Z638" s="3"/>
      <c r="AA638" s="3"/>
      <c r="AB638" s="3"/>
      <c r="AC638" s="3"/>
      <c r="AD638" s="3"/>
      <c r="AE638" s="3"/>
      <c r="AF638" s="3"/>
      <c r="AG638" s="3"/>
      <c r="AH638" s="3"/>
      <c r="AI638" s="3"/>
      <c r="AJ638" s="3"/>
      <c r="AK638" s="3"/>
      <c r="AL638" s="3"/>
      <c r="AM638" s="3"/>
      <c r="AN638" s="3"/>
      <c r="AO638" s="3"/>
      <c r="AP638" s="3"/>
      <c r="AQ638" s="3"/>
      <c r="AR638" s="3"/>
      <c r="AS638" s="3"/>
      <c r="AT638" s="3"/>
      <c r="AU638" s="3"/>
      <c r="AV638" s="3"/>
      <c r="AW638" s="3"/>
      <c r="AX638" s="3"/>
      <c r="AY638" s="3"/>
      <c r="AZ638" s="3"/>
      <c r="BA638" s="3"/>
      <c r="BB638" s="3"/>
      <c r="BC638" s="3"/>
      <c r="BD638" s="3"/>
      <c r="BE638" s="3"/>
      <c r="BF638" s="3"/>
      <c r="BG638" s="3"/>
      <c r="BH638" s="3"/>
      <c r="BI638" s="3"/>
      <c r="BJ638" s="3"/>
      <c r="BK638" s="3"/>
      <c r="BL638" s="3"/>
      <c r="BM638" s="3"/>
      <c r="BN638" s="3"/>
      <c r="BO638" s="3"/>
      <c r="BP638" s="3"/>
      <c r="BQ638" s="3"/>
      <c r="BR638" s="3"/>
      <c r="BS638" s="3"/>
      <c r="BT638" s="3"/>
      <c r="BU638" s="3"/>
      <c r="BV638" s="3"/>
      <c r="BW638" s="3"/>
      <c r="BX638" s="3"/>
      <c r="BY638" s="3"/>
      <c r="BZ638" s="3"/>
      <c r="CA638" s="3"/>
      <c r="CB638" s="3"/>
      <c r="CC638" s="3"/>
      <c r="CD638" s="3"/>
      <c r="CE638" s="3"/>
      <c r="CF638" s="3"/>
      <c r="CG638" s="3"/>
      <c r="CH638" s="3"/>
      <c r="CI638" s="3"/>
      <c r="CJ638" s="3"/>
      <c r="CK638" s="3"/>
      <c r="CL638" s="3"/>
      <c r="CM638" s="3"/>
      <c r="CN638" s="3"/>
      <c r="CO638" s="3"/>
      <c r="CP638" s="3"/>
      <c r="CQ638" s="3"/>
      <c r="CR638" s="3"/>
      <c r="CS638" s="3"/>
      <c r="CT638" s="3"/>
      <c r="CU638" s="3"/>
      <c r="CV638" s="3"/>
      <c r="CW638" s="3"/>
      <c r="CX638" s="3"/>
      <c r="CY638" s="3"/>
      <c r="CZ638" s="3"/>
      <c r="DA638" s="3"/>
      <c r="DB638" s="3"/>
      <c r="DC638" s="3"/>
      <c r="DD638" s="3"/>
      <c r="DE638" s="3"/>
      <c r="DF638" s="3"/>
      <c r="DG638" s="3"/>
      <c r="DH638" s="3"/>
      <c r="DI638" s="3"/>
      <c r="DJ638" s="3"/>
      <c r="DK638" s="3"/>
      <c r="DL638" s="3"/>
      <c r="DM638" s="3"/>
      <c r="DN638" s="3"/>
      <c r="DO638" s="3"/>
      <c r="DP638" s="3"/>
      <c r="DQ638" s="3"/>
    </row>
  </sheetData>
  <autoFilter ref="A6:DR638">
    <filterColumn colId="51"/>
    <filterColumn colId="69"/>
  </autoFilter>
  <sortState ref="A65855:IG66430">
    <sortCondition ref="C65855:C66430"/>
    <sortCondition ref="D65855:D66430"/>
    <sortCondition ref="E65855:E66430"/>
    <sortCondition ref="B65855:B66430"/>
  </sortState>
  <hyperlinks>
    <hyperlink ref="B8:G8" r:id="rId1" display="Copyright 2003-2019 by Teoalida - cardatabase.teoalida.com"/>
  </hyperlinks>
  <pageMargins left="0.75" right="0.75" top="1" bottom="1" header="0.5" footer="0.5"/>
  <pageSetup orientation="portrait" r:id="rId2"/>
  <headerFooter alignWithMargins="0"/>
</worksheet>
</file>

<file path=xl/worksheets/sheet2.xml><?xml version="1.0" encoding="utf-8"?>
<worksheet xmlns="http://schemas.openxmlformats.org/spreadsheetml/2006/main" xmlns:r="http://schemas.openxmlformats.org/officeDocument/2006/relationships">
  <sheetPr codeName="Sheet2"/>
  <dimension ref="A2:AQ138"/>
  <sheetViews>
    <sheetView workbookViewId="0"/>
  </sheetViews>
  <sheetFormatPr defaultColWidth="2.7109375" defaultRowHeight="12.75"/>
  <cols>
    <col min="1" max="1" width="2.7109375" style="1"/>
    <col min="2" max="3" width="15.7109375" style="1" customWidth="1"/>
    <col min="4" max="4" width="10.7109375" style="1" customWidth="1"/>
    <col min="5" max="7" width="6.7109375" style="1" customWidth="1"/>
    <col min="8" max="42" width="4.7109375" style="1" customWidth="1"/>
    <col min="43" max="16384" width="2.7109375" style="1"/>
  </cols>
  <sheetData>
    <row r="2" spans="2:43" ht="26.25">
      <c r="B2" s="356" t="s">
        <v>3725</v>
      </c>
    </row>
    <row r="3" spans="2:43" ht="18">
      <c r="B3" s="357" t="s">
        <v>2629</v>
      </c>
    </row>
    <row r="4" spans="2:43" ht="13.5" thickBot="1"/>
    <row r="5" spans="2:43">
      <c r="B5" s="521" t="s">
        <v>7</v>
      </c>
      <c r="C5" s="523" t="s">
        <v>2125</v>
      </c>
      <c r="D5" s="525" t="s">
        <v>2126</v>
      </c>
      <c r="E5" s="527" t="s">
        <v>2127</v>
      </c>
      <c r="F5" s="529" t="s">
        <v>2128</v>
      </c>
      <c r="G5" s="519" t="s">
        <v>2129</v>
      </c>
      <c r="H5" s="81" t="s">
        <v>2130</v>
      </c>
      <c r="I5" s="82"/>
      <c r="J5" s="82"/>
      <c r="K5" s="82"/>
      <c r="L5" s="83"/>
      <c r="M5" s="90"/>
      <c r="N5" s="91"/>
      <c r="O5" s="91"/>
      <c r="P5" s="91"/>
      <c r="Q5" s="92"/>
      <c r="R5" s="81"/>
      <c r="S5" s="82"/>
      <c r="T5" s="82"/>
      <c r="U5" s="82"/>
      <c r="V5" s="83"/>
      <c r="W5" s="90"/>
      <c r="X5" s="91"/>
      <c r="Y5" s="91"/>
      <c r="Z5" s="91"/>
      <c r="AA5" s="92"/>
      <c r="AB5" s="81"/>
      <c r="AC5" s="82"/>
      <c r="AD5" s="82"/>
      <c r="AE5" s="82"/>
      <c r="AF5" s="83"/>
      <c r="AG5" s="90"/>
      <c r="AH5" s="91"/>
      <c r="AI5" s="91"/>
      <c r="AJ5" s="91"/>
      <c r="AK5" s="92"/>
      <c r="AL5" s="81"/>
      <c r="AM5" s="82"/>
      <c r="AN5" s="82"/>
      <c r="AO5" s="82"/>
      <c r="AP5" s="83"/>
      <c r="AQ5" s="4"/>
    </row>
    <row r="6" spans="2:43">
      <c r="B6" s="522"/>
      <c r="C6" s="524"/>
      <c r="D6" s="526"/>
      <c r="E6" s="528"/>
      <c r="F6" s="530"/>
      <c r="G6" s="531"/>
      <c r="H6" s="87">
        <v>1990</v>
      </c>
      <c r="I6" s="89">
        <v>1991</v>
      </c>
      <c r="J6" s="89">
        <v>1992</v>
      </c>
      <c r="K6" s="89">
        <v>1993</v>
      </c>
      <c r="L6" s="88">
        <v>1994</v>
      </c>
      <c r="M6" s="93">
        <v>1995</v>
      </c>
      <c r="N6" s="94">
        <v>1996</v>
      </c>
      <c r="O6" s="94">
        <v>1997</v>
      </c>
      <c r="P6" s="94">
        <v>1998</v>
      </c>
      <c r="Q6" s="95">
        <v>1999</v>
      </c>
      <c r="R6" s="87">
        <v>2000</v>
      </c>
      <c r="S6" s="89">
        <v>2001</v>
      </c>
      <c r="T6" s="89">
        <v>2002</v>
      </c>
      <c r="U6" s="89">
        <v>2003</v>
      </c>
      <c r="V6" s="88">
        <v>2004</v>
      </c>
      <c r="W6" s="93">
        <v>2005</v>
      </c>
      <c r="X6" s="94">
        <v>2006</v>
      </c>
      <c r="Y6" s="94">
        <v>2007</v>
      </c>
      <c r="Z6" s="94">
        <v>2008</v>
      </c>
      <c r="AA6" s="95">
        <v>2009</v>
      </c>
      <c r="AB6" s="87">
        <v>2010</v>
      </c>
      <c r="AC6" s="89">
        <v>2011</v>
      </c>
      <c r="AD6" s="89">
        <v>2012</v>
      </c>
      <c r="AE6" s="89">
        <v>2013</v>
      </c>
      <c r="AF6" s="88">
        <v>2014</v>
      </c>
      <c r="AG6" s="93">
        <v>2015</v>
      </c>
      <c r="AH6" s="94">
        <v>2016</v>
      </c>
      <c r="AI6" s="94">
        <v>2017</v>
      </c>
      <c r="AJ6" s="94">
        <v>2018</v>
      </c>
      <c r="AK6" s="95">
        <v>2019</v>
      </c>
      <c r="AL6" s="87">
        <v>2020</v>
      </c>
      <c r="AM6" s="89">
        <v>2021</v>
      </c>
      <c r="AN6" s="89">
        <v>2022</v>
      </c>
      <c r="AO6" s="89">
        <v>2023</v>
      </c>
      <c r="AP6" s="88">
        <v>2024</v>
      </c>
      <c r="AQ6" s="4"/>
    </row>
    <row r="7" spans="2:43" ht="13.5" thickBot="1">
      <c r="B7" s="75">
        <f>COUNTA(B8:B73)</f>
        <v>66</v>
      </c>
      <c r="C7" s="76">
        <f>COUNTA(C8:C73)</f>
        <v>66</v>
      </c>
      <c r="D7" s="77">
        <f>COUNTIF(D8:D73,"*_")</f>
        <v>46</v>
      </c>
      <c r="E7" s="78">
        <f>SUM(E8:E73)</f>
        <v>1143</v>
      </c>
      <c r="F7" s="79">
        <f>SUM(F8:F73)</f>
        <v>9883</v>
      </c>
      <c r="G7" s="80">
        <f>SUM(G8:G73)</f>
        <v>67032</v>
      </c>
      <c r="H7" s="84">
        <f>SUM(H8:H73)</f>
        <v>1203</v>
      </c>
      <c r="I7" s="85">
        <f t="shared" ref="I7:N7" si="0">SUM(I8:I73)</f>
        <v>1212</v>
      </c>
      <c r="J7" s="85">
        <f t="shared" si="0"/>
        <v>1176</v>
      </c>
      <c r="K7" s="85">
        <f t="shared" si="0"/>
        <v>1159</v>
      </c>
      <c r="L7" s="86">
        <f t="shared" si="0"/>
        <v>1091</v>
      </c>
      <c r="M7" s="96">
        <f t="shared" si="0"/>
        <v>1109</v>
      </c>
      <c r="N7" s="97">
        <f t="shared" si="0"/>
        <v>1096</v>
      </c>
      <c r="O7" s="97">
        <f t="shared" ref="O7:AP7" si="1">SUM(O8:O73)</f>
        <v>1123</v>
      </c>
      <c r="P7" s="97">
        <f t="shared" si="1"/>
        <v>1075</v>
      </c>
      <c r="Q7" s="98">
        <f t="shared" si="1"/>
        <v>1239</v>
      </c>
      <c r="R7" s="84">
        <f t="shared" si="1"/>
        <v>1239</v>
      </c>
      <c r="S7" s="85">
        <f t="shared" si="1"/>
        <v>1522</v>
      </c>
      <c r="T7" s="85">
        <f t="shared" si="1"/>
        <v>1672</v>
      </c>
      <c r="U7" s="85">
        <f t="shared" si="1"/>
        <v>1717</v>
      </c>
      <c r="V7" s="86">
        <f t="shared" si="1"/>
        <v>2018</v>
      </c>
      <c r="W7" s="96">
        <f t="shared" si="1"/>
        <v>2006</v>
      </c>
      <c r="X7" s="97">
        <f t="shared" si="1"/>
        <v>2037</v>
      </c>
      <c r="Y7" s="97">
        <f t="shared" si="1"/>
        <v>2392</v>
      </c>
      <c r="Z7" s="97">
        <f t="shared" si="1"/>
        <v>2402</v>
      </c>
      <c r="AA7" s="98">
        <f t="shared" si="1"/>
        <v>2277</v>
      </c>
      <c r="AB7" s="84">
        <f t="shared" si="1"/>
        <v>2099</v>
      </c>
      <c r="AC7" s="85">
        <f t="shared" si="1"/>
        <v>2196</v>
      </c>
      <c r="AD7" s="85">
        <f t="shared" si="1"/>
        <v>2394</v>
      </c>
      <c r="AE7" s="85">
        <f t="shared" si="1"/>
        <v>2503</v>
      </c>
      <c r="AF7" s="86">
        <f t="shared" si="1"/>
        <v>2489</v>
      </c>
      <c r="AG7" s="96">
        <f t="shared" si="1"/>
        <v>2877</v>
      </c>
      <c r="AH7" s="97">
        <f t="shared" si="1"/>
        <v>2882</v>
      </c>
      <c r="AI7" s="97">
        <f t="shared" si="1"/>
        <v>2971</v>
      </c>
      <c r="AJ7" s="97">
        <f t="shared" si="1"/>
        <v>3063</v>
      </c>
      <c r="AK7" s="98">
        <f t="shared" si="1"/>
        <v>2991</v>
      </c>
      <c r="AL7" s="84">
        <f t="shared" si="1"/>
        <v>2879</v>
      </c>
      <c r="AM7" s="85">
        <f t="shared" si="1"/>
        <v>2799</v>
      </c>
      <c r="AN7" s="85">
        <f t="shared" si="1"/>
        <v>2925</v>
      </c>
      <c r="AO7" s="85">
        <f t="shared" si="1"/>
        <v>1199</v>
      </c>
      <c r="AP7" s="86">
        <f t="shared" si="1"/>
        <v>0</v>
      </c>
      <c r="AQ7" s="4"/>
    </row>
    <row r="8" spans="2:43">
      <c r="B8" s="52" t="s">
        <v>911</v>
      </c>
      <c r="C8" s="9" t="s">
        <v>913</v>
      </c>
      <c r="D8" s="34" t="s">
        <v>2135</v>
      </c>
      <c r="E8" s="99">
        <v>1</v>
      </c>
      <c r="F8" s="123">
        <v>4</v>
      </c>
      <c r="G8" s="100">
        <v>6</v>
      </c>
      <c r="H8" s="124">
        <v>0</v>
      </c>
      <c r="I8" s="125">
        <v>0</v>
      </c>
      <c r="J8" s="125">
        <v>0</v>
      </c>
      <c r="K8" s="125">
        <v>0</v>
      </c>
      <c r="L8" s="126">
        <v>0</v>
      </c>
      <c r="M8" s="127">
        <v>0</v>
      </c>
      <c r="N8" s="128">
        <v>0</v>
      </c>
      <c r="O8" s="128">
        <v>0</v>
      </c>
      <c r="P8" s="128">
        <v>0</v>
      </c>
      <c r="Q8" s="129">
        <v>0</v>
      </c>
      <c r="R8" s="124">
        <v>0</v>
      </c>
      <c r="S8" s="125">
        <v>0</v>
      </c>
      <c r="T8" s="125">
        <v>0</v>
      </c>
      <c r="U8" s="125">
        <v>0</v>
      </c>
      <c r="V8" s="126">
        <v>0</v>
      </c>
      <c r="W8" s="127">
        <v>0</v>
      </c>
      <c r="X8" s="128">
        <v>1</v>
      </c>
      <c r="Y8" s="128">
        <v>1</v>
      </c>
      <c r="Z8" s="128">
        <v>2</v>
      </c>
      <c r="AA8" s="129">
        <v>2</v>
      </c>
      <c r="AB8" s="124">
        <v>0</v>
      </c>
      <c r="AC8" s="125">
        <v>0</v>
      </c>
      <c r="AD8" s="125">
        <v>0</v>
      </c>
      <c r="AE8" s="125">
        <v>0</v>
      </c>
      <c r="AF8" s="126">
        <v>0</v>
      </c>
      <c r="AG8" s="127">
        <v>0</v>
      </c>
      <c r="AH8" s="128">
        <v>0</v>
      </c>
      <c r="AI8" s="128">
        <v>0</v>
      </c>
      <c r="AJ8" s="128">
        <v>0</v>
      </c>
      <c r="AK8" s="129">
        <v>0</v>
      </c>
      <c r="AL8" s="124">
        <v>0</v>
      </c>
      <c r="AM8" s="125">
        <v>0</v>
      </c>
      <c r="AN8" s="125">
        <v>0</v>
      </c>
      <c r="AO8" s="125">
        <v>0</v>
      </c>
      <c r="AP8" s="126">
        <v>0</v>
      </c>
      <c r="AQ8" s="4"/>
    </row>
    <row r="9" spans="2:43">
      <c r="B9" s="53" t="s">
        <v>199</v>
      </c>
      <c r="C9" s="16" t="s">
        <v>200</v>
      </c>
      <c r="D9" s="35" t="s">
        <v>2131</v>
      </c>
      <c r="E9" s="107">
        <v>47</v>
      </c>
      <c r="F9" s="130">
        <v>431</v>
      </c>
      <c r="G9" s="108">
        <v>1674</v>
      </c>
      <c r="H9" s="131">
        <v>11</v>
      </c>
      <c r="I9" s="132">
        <v>11</v>
      </c>
      <c r="J9" s="132">
        <v>9</v>
      </c>
      <c r="K9" s="132">
        <v>10</v>
      </c>
      <c r="L9" s="133">
        <v>11</v>
      </c>
      <c r="M9" s="134">
        <v>10</v>
      </c>
      <c r="N9" s="135">
        <v>7</v>
      </c>
      <c r="O9" s="135">
        <v>11</v>
      </c>
      <c r="P9" s="135">
        <v>13</v>
      </c>
      <c r="Q9" s="136">
        <v>11</v>
      </c>
      <c r="R9" s="131">
        <v>16</v>
      </c>
      <c r="S9" s="132">
        <v>22</v>
      </c>
      <c r="T9" s="132">
        <v>33</v>
      </c>
      <c r="U9" s="132">
        <v>30</v>
      </c>
      <c r="V9" s="133">
        <v>37</v>
      </c>
      <c r="W9" s="134">
        <v>57</v>
      </c>
      <c r="X9" s="135">
        <v>38</v>
      </c>
      <c r="Y9" s="135">
        <v>37</v>
      </c>
      <c r="Z9" s="135">
        <v>57</v>
      </c>
      <c r="AA9" s="136">
        <v>46</v>
      </c>
      <c r="AB9" s="131">
        <v>39</v>
      </c>
      <c r="AC9" s="132">
        <v>43</v>
      </c>
      <c r="AD9" s="132">
        <v>45</v>
      </c>
      <c r="AE9" s="132">
        <v>82</v>
      </c>
      <c r="AF9" s="133">
        <v>87</v>
      </c>
      <c r="AG9" s="134">
        <v>108</v>
      </c>
      <c r="AH9" s="135">
        <v>90</v>
      </c>
      <c r="AI9" s="135">
        <v>82</v>
      </c>
      <c r="AJ9" s="135">
        <v>119</v>
      </c>
      <c r="AK9" s="136">
        <v>87</v>
      </c>
      <c r="AL9" s="131">
        <v>96</v>
      </c>
      <c r="AM9" s="132">
        <v>106</v>
      </c>
      <c r="AN9" s="132">
        <v>129</v>
      </c>
      <c r="AO9" s="132">
        <v>84</v>
      </c>
      <c r="AP9" s="213">
        <v>0</v>
      </c>
      <c r="AQ9" s="4"/>
    </row>
    <row r="10" spans="2:43">
      <c r="B10" s="52" t="s">
        <v>240</v>
      </c>
      <c r="C10" s="9" t="s">
        <v>200</v>
      </c>
      <c r="D10" s="34" t="s">
        <v>2131</v>
      </c>
      <c r="E10" s="99">
        <v>37</v>
      </c>
      <c r="F10" s="123">
        <v>359</v>
      </c>
      <c r="G10" s="100">
        <v>1608</v>
      </c>
      <c r="H10" s="124">
        <v>12</v>
      </c>
      <c r="I10" s="125">
        <v>16</v>
      </c>
      <c r="J10" s="125">
        <v>14</v>
      </c>
      <c r="K10" s="125">
        <v>13</v>
      </c>
      <c r="L10" s="126">
        <v>17</v>
      </c>
      <c r="M10" s="127">
        <v>19</v>
      </c>
      <c r="N10" s="128">
        <v>14</v>
      </c>
      <c r="O10" s="128">
        <v>18</v>
      </c>
      <c r="P10" s="128">
        <v>18</v>
      </c>
      <c r="Q10" s="129">
        <v>21</v>
      </c>
      <c r="R10" s="124">
        <v>23</v>
      </c>
      <c r="S10" s="125">
        <v>32</v>
      </c>
      <c r="T10" s="125">
        <v>30</v>
      </c>
      <c r="U10" s="125">
        <v>31</v>
      </c>
      <c r="V10" s="126">
        <v>29</v>
      </c>
      <c r="W10" s="127">
        <v>28</v>
      </c>
      <c r="X10" s="128">
        <v>34</v>
      </c>
      <c r="Y10" s="128">
        <v>34</v>
      </c>
      <c r="Z10" s="128">
        <v>44</v>
      </c>
      <c r="AA10" s="129">
        <v>41</v>
      </c>
      <c r="AB10" s="124">
        <v>50</v>
      </c>
      <c r="AC10" s="125">
        <v>60</v>
      </c>
      <c r="AD10" s="125">
        <v>63</v>
      </c>
      <c r="AE10" s="125">
        <v>78</v>
      </c>
      <c r="AF10" s="126">
        <v>88</v>
      </c>
      <c r="AG10" s="127">
        <v>114</v>
      </c>
      <c r="AH10" s="128">
        <v>97</v>
      </c>
      <c r="AI10" s="128">
        <v>89</v>
      </c>
      <c r="AJ10" s="128">
        <v>88</v>
      </c>
      <c r="AK10" s="129">
        <v>79</v>
      </c>
      <c r="AL10" s="124">
        <v>98</v>
      </c>
      <c r="AM10" s="125">
        <v>82</v>
      </c>
      <c r="AN10" s="125">
        <v>84</v>
      </c>
      <c r="AO10" s="125">
        <v>50</v>
      </c>
      <c r="AP10" s="126">
        <v>0</v>
      </c>
      <c r="AQ10" s="4"/>
    </row>
    <row r="11" spans="2:43">
      <c r="B11" s="52" t="s">
        <v>1763</v>
      </c>
      <c r="C11" s="9" t="s">
        <v>200</v>
      </c>
      <c r="D11" s="34" t="s">
        <v>2145</v>
      </c>
      <c r="E11" s="99">
        <v>1</v>
      </c>
      <c r="F11" s="123">
        <v>22</v>
      </c>
      <c r="G11" s="100">
        <v>37</v>
      </c>
      <c r="H11" s="124">
        <v>0</v>
      </c>
      <c r="I11" s="125">
        <v>0</v>
      </c>
      <c r="J11" s="125">
        <v>0</v>
      </c>
      <c r="K11" s="125">
        <v>0</v>
      </c>
      <c r="L11" s="126">
        <v>0</v>
      </c>
      <c r="M11" s="127">
        <v>0</v>
      </c>
      <c r="N11" s="128">
        <v>0</v>
      </c>
      <c r="O11" s="128">
        <v>0</v>
      </c>
      <c r="P11" s="128">
        <v>0</v>
      </c>
      <c r="Q11" s="129">
        <v>0</v>
      </c>
      <c r="R11" s="124">
        <v>0</v>
      </c>
      <c r="S11" s="125">
        <v>0</v>
      </c>
      <c r="T11" s="125">
        <v>0</v>
      </c>
      <c r="U11" s="125">
        <v>0</v>
      </c>
      <c r="V11" s="126">
        <v>2</v>
      </c>
      <c r="W11" s="127">
        <v>2</v>
      </c>
      <c r="X11" s="128">
        <v>3</v>
      </c>
      <c r="Y11" s="128">
        <v>4</v>
      </c>
      <c r="Z11" s="128">
        <v>4</v>
      </c>
      <c r="AA11" s="129">
        <v>5</v>
      </c>
      <c r="AB11" s="124">
        <v>7</v>
      </c>
      <c r="AC11" s="125">
        <v>5</v>
      </c>
      <c r="AD11" s="125">
        <v>5</v>
      </c>
      <c r="AE11" s="125">
        <v>0</v>
      </c>
      <c r="AF11" s="126">
        <v>0</v>
      </c>
      <c r="AG11" s="127">
        <v>0</v>
      </c>
      <c r="AH11" s="128">
        <v>0</v>
      </c>
      <c r="AI11" s="128">
        <v>0</v>
      </c>
      <c r="AJ11" s="128">
        <v>0</v>
      </c>
      <c r="AK11" s="129">
        <v>0</v>
      </c>
      <c r="AL11" s="124">
        <v>0</v>
      </c>
      <c r="AM11" s="125">
        <v>0</v>
      </c>
      <c r="AN11" s="125">
        <v>0</v>
      </c>
      <c r="AO11" s="125">
        <v>0</v>
      </c>
      <c r="AP11" s="126">
        <v>0</v>
      </c>
      <c r="AQ11" s="4"/>
    </row>
    <row r="12" spans="2:43">
      <c r="B12" s="52" t="s">
        <v>1769</v>
      </c>
      <c r="C12" s="9" t="s">
        <v>200</v>
      </c>
      <c r="D12" s="34" t="s">
        <v>2131</v>
      </c>
      <c r="E12" s="99">
        <v>40</v>
      </c>
      <c r="F12" s="123">
        <v>370</v>
      </c>
      <c r="G12" s="100">
        <v>1942</v>
      </c>
      <c r="H12" s="124">
        <v>17</v>
      </c>
      <c r="I12" s="125">
        <v>18</v>
      </c>
      <c r="J12" s="125">
        <v>18</v>
      </c>
      <c r="K12" s="125">
        <v>22</v>
      </c>
      <c r="L12" s="126">
        <v>18</v>
      </c>
      <c r="M12" s="127">
        <v>20</v>
      </c>
      <c r="N12" s="128">
        <v>15</v>
      </c>
      <c r="O12" s="128">
        <v>17</v>
      </c>
      <c r="P12" s="128">
        <v>23</v>
      </c>
      <c r="Q12" s="129">
        <v>26</v>
      </c>
      <c r="R12" s="124">
        <v>23</v>
      </c>
      <c r="S12" s="125">
        <v>28</v>
      </c>
      <c r="T12" s="125">
        <v>34</v>
      </c>
      <c r="U12" s="125">
        <v>44</v>
      </c>
      <c r="V12" s="126">
        <v>46</v>
      </c>
      <c r="W12" s="127">
        <v>50</v>
      </c>
      <c r="X12" s="128">
        <v>50</v>
      </c>
      <c r="Y12" s="128">
        <v>47</v>
      </c>
      <c r="Z12" s="128">
        <v>54</v>
      </c>
      <c r="AA12" s="129">
        <v>50</v>
      </c>
      <c r="AB12" s="124">
        <v>53</v>
      </c>
      <c r="AC12" s="125">
        <v>60</v>
      </c>
      <c r="AD12" s="125">
        <v>70</v>
      </c>
      <c r="AE12" s="125">
        <v>73</v>
      </c>
      <c r="AF12" s="126">
        <v>78</v>
      </c>
      <c r="AG12" s="127">
        <v>88</v>
      </c>
      <c r="AH12" s="128">
        <v>91</v>
      </c>
      <c r="AI12" s="128">
        <v>131</v>
      </c>
      <c r="AJ12" s="128">
        <v>124</v>
      </c>
      <c r="AK12" s="129">
        <v>141</v>
      </c>
      <c r="AL12" s="124">
        <v>133</v>
      </c>
      <c r="AM12" s="125">
        <v>149</v>
      </c>
      <c r="AN12" s="125">
        <v>131</v>
      </c>
      <c r="AO12" s="125">
        <v>0</v>
      </c>
      <c r="AP12" s="126">
        <v>0</v>
      </c>
      <c r="AQ12" s="4"/>
    </row>
    <row r="13" spans="2:43">
      <c r="B13" s="52" t="s">
        <v>2147</v>
      </c>
      <c r="C13" s="9" t="s">
        <v>200</v>
      </c>
      <c r="D13" s="34" t="s">
        <v>2144</v>
      </c>
      <c r="E13" s="99">
        <v>11</v>
      </c>
      <c r="F13" s="123">
        <v>76</v>
      </c>
      <c r="G13" s="100">
        <v>310</v>
      </c>
      <c r="H13" s="124">
        <v>0</v>
      </c>
      <c r="I13" s="125">
        <v>0</v>
      </c>
      <c r="J13" s="125">
        <v>0</v>
      </c>
      <c r="K13" s="125">
        <v>0</v>
      </c>
      <c r="L13" s="126">
        <v>0</v>
      </c>
      <c r="M13" s="127">
        <v>0</v>
      </c>
      <c r="N13" s="128">
        <v>0</v>
      </c>
      <c r="O13" s="128">
        <v>0</v>
      </c>
      <c r="P13" s="128">
        <v>0</v>
      </c>
      <c r="Q13" s="129">
        <v>0</v>
      </c>
      <c r="R13" s="124">
        <v>0</v>
      </c>
      <c r="S13" s="125">
        <v>0</v>
      </c>
      <c r="T13" s="125">
        <v>2</v>
      </c>
      <c r="U13" s="125">
        <v>2</v>
      </c>
      <c r="V13" s="126">
        <v>2</v>
      </c>
      <c r="W13" s="127">
        <v>4</v>
      </c>
      <c r="X13" s="128">
        <v>5</v>
      </c>
      <c r="Y13" s="128">
        <v>4</v>
      </c>
      <c r="Z13" s="128">
        <v>6</v>
      </c>
      <c r="AA13" s="129">
        <v>9</v>
      </c>
      <c r="AB13" s="124">
        <v>9</v>
      </c>
      <c r="AC13" s="125">
        <v>12</v>
      </c>
      <c r="AD13" s="125">
        <v>18</v>
      </c>
      <c r="AE13" s="125">
        <v>23</v>
      </c>
      <c r="AF13" s="126">
        <v>22</v>
      </c>
      <c r="AG13" s="127">
        <v>22</v>
      </c>
      <c r="AH13" s="128">
        <v>17</v>
      </c>
      <c r="AI13" s="128">
        <v>17</v>
      </c>
      <c r="AJ13" s="128">
        <v>19</v>
      </c>
      <c r="AK13" s="129">
        <v>19</v>
      </c>
      <c r="AL13" s="124">
        <v>18</v>
      </c>
      <c r="AM13" s="125">
        <v>23</v>
      </c>
      <c r="AN13" s="125">
        <v>22</v>
      </c>
      <c r="AO13" s="125">
        <v>35</v>
      </c>
      <c r="AP13" s="126">
        <v>0</v>
      </c>
      <c r="AQ13" s="4"/>
    </row>
    <row r="14" spans="2:43">
      <c r="B14" s="52" t="s">
        <v>1781</v>
      </c>
      <c r="C14" s="9" t="s">
        <v>200</v>
      </c>
      <c r="D14" s="34" t="s">
        <v>2131</v>
      </c>
      <c r="E14" s="99">
        <v>11</v>
      </c>
      <c r="F14" s="123">
        <v>138</v>
      </c>
      <c r="G14" s="100">
        <v>937</v>
      </c>
      <c r="H14" s="124">
        <v>9</v>
      </c>
      <c r="I14" s="125">
        <v>10</v>
      </c>
      <c r="J14" s="125">
        <v>10</v>
      </c>
      <c r="K14" s="125">
        <v>11</v>
      </c>
      <c r="L14" s="126">
        <v>14</v>
      </c>
      <c r="M14" s="127">
        <v>7</v>
      </c>
      <c r="N14" s="128">
        <v>7</v>
      </c>
      <c r="O14" s="128">
        <v>8</v>
      </c>
      <c r="P14" s="128">
        <v>6</v>
      </c>
      <c r="Q14" s="129">
        <v>5</v>
      </c>
      <c r="R14" s="124">
        <v>6</v>
      </c>
      <c r="S14" s="125">
        <v>12</v>
      </c>
      <c r="T14" s="125">
        <v>15</v>
      </c>
      <c r="U14" s="125">
        <v>17</v>
      </c>
      <c r="V14" s="126">
        <v>18</v>
      </c>
      <c r="W14" s="127">
        <v>18</v>
      </c>
      <c r="X14" s="128">
        <v>18</v>
      </c>
      <c r="Y14" s="128">
        <v>16</v>
      </c>
      <c r="Z14" s="128">
        <v>29</v>
      </c>
      <c r="AA14" s="129">
        <v>23</v>
      </c>
      <c r="AB14" s="124">
        <v>29</v>
      </c>
      <c r="AC14" s="125">
        <v>35</v>
      </c>
      <c r="AD14" s="125">
        <v>44</v>
      </c>
      <c r="AE14" s="125">
        <v>31</v>
      </c>
      <c r="AF14" s="126">
        <v>40</v>
      </c>
      <c r="AG14" s="127">
        <v>47</v>
      </c>
      <c r="AH14" s="128">
        <v>56</v>
      </c>
      <c r="AI14" s="128">
        <v>45</v>
      </c>
      <c r="AJ14" s="128">
        <v>59</v>
      </c>
      <c r="AK14" s="129">
        <v>54</v>
      </c>
      <c r="AL14" s="124">
        <v>54</v>
      </c>
      <c r="AM14" s="125">
        <v>71</v>
      </c>
      <c r="AN14" s="125">
        <v>90</v>
      </c>
      <c r="AO14" s="125">
        <v>23</v>
      </c>
      <c r="AP14" s="126">
        <v>0</v>
      </c>
      <c r="AQ14" s="4"/>
    </row>
    <row r="15" spans="2:43">
      <c r="B15" s="52" t="s">
        <v>2155</v>
      </c>
      <c r="C15" s="9" t="s">
        <v>200</v>
      </c>
      <c r="D15" s="34" t="s">
        <v>2911</v>
      </c>
      <c r="E15" s="99">
        <v>2</v>
      </c>
      <c r="F15" s="123">
        <v>12</v>
      </c>
      <c r="G15" s="100">
        <v>61</v>
      </c>
      <c r="H15" s="124">
        <v>0</v>
      </c>
      <c r="I15" s="125">
        <v>0</v>
      </c>
      <c r="J15" s="125">
        <v>0</v>
      </c>
      <c r="K15" s="125">
        <v>0</v>
      </c>
      <c r="L15" s="126">
        <v>0</v>
      </c>
      <c r="M15" s="127">
        <v>0</v>
      </c>
      <c r="N15" s="128">
        <v>0</v>
      </c>
      <c r="O15" s="128">
        <v>0</v>
      </c>
      <c r="P15" s="128">
        <v>0</v>
      </c>
      <c r="Q15" s="129">
        <v>0</v>
      </c>
      <c r="R15" s="124">
        <v>0</v>
      </c>
      <c r="S15" s="125">
        <v>0</v>
      </c>
      <c r="T15" s="125">
        <v>0</v>
      </c>
      <c r="U15" s="125">
        <v>0</v>
      </c>
      <c r="V15" s="126">
        <v>0</v>
      </c>
      <c r="W15" s="127">
        <v>0</v>
      </c>
      <c r="X15" s="128">
        <v>0</v>
      </c>
      <c r="Y15" s="128">
        <v>0</v>
      </c>
      <c r="Z15" s="128">
        <v>3</v>
      </c>
      <c r="AA15" s="129">
        <v>5</v>
      </c>
      <c r="AB15" s="124">
        <v>5</v>
      </c>
      <c r="AC15" s="125">
        <v>3</v>
      </c>
      <c r="AD15" s="125">
        <v>3</v>
      </c>
      <c r="AE15" s="125">
        <v>5</v>
      </c>
      <c r="AF15" s="126">
        <v>5</v>
      </c>
      <c r="AG15" s="127">
        <v>5</v>
      </c>
      <c r="AH15" s="128">
        <v>5</v>
      </c>
      <c r="AI15" s="128">
        <v>12</v>
      </c>
      <c r="AJ15" s="128">
        <v>5</v>
      </c>
      <c r="AK15" s="129">
        <v>5</v>
      </c>
      <c r="AL15" s="124">
        <v>0</v>
      </c>
      <c r="AM15" s="125">
        <v>0</v>
      </c>
      <c r="AN15" s="125">
        <v>0</v>
      </c>
      <c r="AO15" s="125">
        <v>0</v>
      </c>
      <c r="AP15" s="126">
        <v>0</v>
      </c>
      <c r="AQ15" s="4"/>
    </row>
    <row r="16" spans="2:43">
      <c r="B16" s="52" t="s">
        <v>2122</v>
      </c>
      <c r="C16" s="9" t="s">
        <v>200</v>
      </c>
      <c r="D16" s="34" t="s">
        <v>2131</v>
      </c>
      <c r="E16" s="99">
        <v>35</v>
      </c>
      <c r="F16" s="123">
        <v>299</v>
      </c>
      <c r="G16" s="100">
        <v>2885</v>
      </c>
      <c r="H16" s="124">
        <v>26</v>
      </c>
      <c r="I16" s="125">
        <v>23</v>
      </c>
      <c r="J16" s="125">
        <v>18</v>
      </c>
      <c r="K16" s="125">
        <v>15</v>
      </c>
      <c r="L16" s="126">
        <v>10</v>
      </c>
      <c r="M16" s="127">
        <v>18</v>
      </c>
      <c r="N16" s="128">
        <v>17</v>
      </c>
      <c r="O16" s="128">
        <v>22</v>
      </c>
      <c r="P16" s="128">
        <v>20</v>
      </c>
      <c r="Q16" s="129">
        <v>34</v>
      </c>
      <c r="R16" s="124">
        <v>34</v>
      </c>
      <c r="S16" s="125">
        <v>84</v>
      </c>
      <c r="T16" s="125">
        <v>85</v>
      </c>
      <c r="U16" s="125">
        <v>91</v>
      </c>
      <c r="V16" s="126">
        <v>87</v>
      </c>
      <c r="W16" s="127">
        <v>89</v>
      </c>
      <c r="X16" s="128">
        <v>55</v>
      </c>
      <c r="Y16" s="128">
        <v>65</v>
      </c>
      <c r="Z16" s="128">
        <v>85</v>
      </c>
      <c r="AA16" s="129">
        <v>89</v>
      </c>
      <c r="AB16" s="124">
        <v>106</v>
      </c>
      <c r="AC16" s="125">
        <v>125</v>
      </c>
      <c r="AD16" s="125">
        <v>239</v>
      </c>
      <c r="AE16" s="125">
        <v>321</v>
      </c>
      <c r="AF16" s="126">
        <v>237</v>
      </c>
      <c r="AG16" s="127">
        <v>223</v>
      </c>
      <c r="AH16" s="128">
        <v>147</v>
      </c>
      <c r="AI16" s="128">
        <v>81</v>
      </c>
      <c r="AJ16" s="128">
        <v>75</v>
      </c>
      <c r="AK16" s="129">
        <v>97</v>
      </c>
      <c r="AL16" s="124">
        <v>84</v>
      </c>
      <c r="AM16" s="125">
        <v>94</v>
      </c>
      <c r="AN16" s="125">
        <v>63</v>
      </c>
      <c r="AO16" s="125">
        <v>26</v>
      </c>
      <c r="AP16" s="126">
        <v>0</v>
      </c>
      <c r="AQ16" s="4"/>
    </row>
    <row r="17" spans="2:43">
      <c r="B17" s="53" t="s">
        <v>168</v>
      </c>
      <c r="C17" s="16" t="s">
        <v>170</v>
      </c>
      <c r="D17" s="35" t="s">
        <v>2132</v>
      </c>
      <c r="E17" s="107">
        <v>3</v>
      </c>
      <c r="F17" s="130">
        <v>17</v>
      </c>
      <c r="G17" s="108">
        <v>99</v>
      </c>
      <c r="H17" s="131">
        <v>0</v>
      </c>
      <c r="I17" s="132">
        <v>0</v>
      </c>
      <c r="J17" s="132">
        <v>0</v>
      </c>
      <c r="K17" s="132">
        <v>0</v>
      </c>
      <c r="L17" s="133">
        <v>0</v>
      </c>
      <c r="M17" s="134">
        <v>0</v>
      </c>
      <c r="N17" s="135">
        <v>0</v>
      </c>
      <c r="O17" s="135">
        <v>0</v>
      </c>
      <c r="P17" s="135">
        <v>0</v>
      </c>
      <c r="Q17" s="136">
        <v>0</v>
      </c>
      <c r="R17" s="131">
        <v>0</v>
      </c>
      <c r="S17" s="132">
        <v>0</v>
      </c>
      <c r="T17" s="132">
        <v>0</v>
      </c>
      <c r="U17" s="132">
        <v>0</v>
      </c>
      <c r="V17" s="133">
        <v>0</v>
      </c>
      <c r="W17" s="134">
        <v>0</v>
      </c>
      <c r="X17" s="135">
        <v>0</v>
      </c>
      <c r="Y17" s="135">
        <v>0</v>
      </c>
      <c r="Z17" s="135">
        <v>0</v>
      </c>
      <c r="AA17" s="136">
        <v>0</v>
      </c>
      <c r="AB17" s="131">
        <v>0</v>
      </c>
      <c r="AC17" s="132">
        <v>0</v>
      </c>
      <c r="AD17" s="132">
        <v>0</v>
      </c>
      <c r="AE17" s="132">
        <v>0</v>
      </c>
      <c r="AF17" s="133">
        <v>0</v>
      </c>
      <c r="AG17" s="134">
        <v>3</v>
      </c>
      <c r="AH17" s="135">
        <v>2</v>
      </c>
      <c r="AI17" s="135">
        <v>6</v>
      </c>
      <c r="AJ17" s="135">
        <v>19</v>
      </c>
      <c r="AK17" s="136">
        <v>22</v>
      </c>
      <c r="AL17" s="131">
        <v>23</v>
      </c>
      <c r="AM17" s="132">
        <v>12</v>
      </c>
      <c r="AN17" s="132">
        <v>12</v>
      </c>
      <c r="AO17" s="132">
        <v>0</v>
      </c>
      <c r="AP17" s="213">
        <v>0</v>
      </c>
      <c r="AQ17" s="4"/>
    </row>
    <row r="18" spans="2:43">
      <c r="B18" s="52" t="s">
        <v>1004</v>
      </c>
      <c r="C18" s="9" t="s">
        <v>170</v>
      </c>
      <c r="D18" s="34" t="s">
        <v>2134</v>
      </c>
      <c r="E18" s="99">
        <v>17</v>
      </c>
      <c r="F18" s="123">
        <v>65</v>
      </c>
      <c r="G18" s="100">
        <v>116</v>
      </c>
      <c r="H18" s="124">
        <v>0</v>
      </c>
      <c r="I18" s="125">
        <v>0</v>
      </c>
      <c r="J18" s="125">
        <v>0</v>
      </c>
      <c r="K18" s="125">
        <v>0</v>
      </c>
      <c r="L18" s="126">
        <v>0</v>
      </c>
      <c r="M18" s="127">
        <v>0</v>
      </c>
      <c r="N18" s="128">
        <v>0</v>
      </c>
      <c r="O18" s="128">
        <v>0</v>
      </c>
      <c r="P18" s="128">
        <v>0</v>
      </c>
      <c r="Q18" s="129">
        <v>0</v>
      </c>
      <c r="R18" s="124">
        <v>0</v>
      </c>
      <c r="S18" s="125">
        <v>8</v>
      </c>
      <c r="T18" s="125">
        <v>8</v>
      </c>
      <c r="U18" s="125">
        <v>9</v>
      </c>
      <c r="V18" s="126">
        <v>7</v>
      </c>
      <c r="W18" s="127">
        <v>8</v>
      </c>
      <c r="X18" s="128">
        <v>7</v>
      </c>
      <c r="Y18" s="128">
        <v>9</v>
      </c>
      <c r="Z18" s="128">
        <v>8</v>
      </c>
      <c r="AA18" s="129">
        <v>9</v>
      </c>
      <c r="AB18" s="124">
        <v>4</v>
      </c>
      <c r="AC18" s="125">
        <v>5</v>
      </c>
      <c r="AD18" s="125">
        <v>4</v>
      </c>
      <c r="AE18" s="125">
        <v>5</v>
      </c>
      <c r="AF18" s="126">
        <v>6</v>
      </c>
      <c r="AG18" s="127">
        <v>6</v>
      </c>
      <c r="AH18" s="128">
        <v>4</v>
      </c>
      <c r="AI18" s="128">
        <v>2</v>
      </c>
      <c r="AJ18" s="128">
        <v>4</v>
      </c>
      <c r="AK18" s="129">
        <v>3</v>
      </c>
      <c r="AL18" s="124">
        <v>0</v>
      </c>
      <c r="AM18" s="125">
        <v>0</v>
      </c>
      <c r="AN18" s="125">
        <v>0</v>
      </c>
      <c r="AO18" s="125">
        <v>0</v>
      </c>
      <c r="AP18" s="126">
        <v>0</v>
      </c>
      <c r="AQ18" s="4"/>
    </row>
    <row r="19" spans="2:43">
      <c r="B19" s="52" t="s">
        <v>2138</v>
      </c>
      <c r="C19" s="9" t="s">
        <v>170</v>
      </c>
      <c r="D19" s="34" t="s">
        <v>2139</v>
      </c>
      <c r="E19" s="99">
        <v>4</v>
      </c>
      <c r="F19" s="123">
        <v>33</v>
      </c>
      <c r="G19" s="100">
        <v>155</v>
      </c>
      <c r="H19" s="124">
        <v>0</v>
      </c>
      <c r="I19" s="125">
        <v>0</v>
      </c>
      <c r="J19" s="125">
        <v>0</v>
      </c>
      <c r="K19" s="125">
        <v>0</v>
      </c>
      <c r="L19" s="126">
        <v>0</v>
      </c>
      <c r="M19" s="127">
        <v>0</v>
      </c>
      <c r="N19" s="128">
        <v>0</v>
      </c>
      <c r="O19" s="128">
        <v>0</v>
      </c>
      <c r="P19" s="128">
        <v>0</v>
      </c>
      <c r="Q19" s="129">
        <v>0</v>
      </c>
      <c r="R19" s="124">
        <v>0</v>
      </c>
      <c r="S19" s="125">
        <v>0</v>
      </c>
      <c r="T19" s="125">
        <v>0</v>
      </c>
      <c r="U19" s="125">
        <v>0</v>
      </c>
      <c r="V19" s="126">
        <v>0</v>
      </c>
      <c r="W19" s="127">
        <v>0</v>
      </c>
      <c r="X19" s="128">
        <v>0</v>
      </c>
      <c r="Y19" s="128">
        <v>0</v>
      </c>
      <c r="Z19" s="128">
        <v>0</v>
      </c>
      <c r="AA19" s="129">
        <v>0</v>
      </c>
      <c r="AB19" s="124">
        <v>0</v>
      </c>
      <c r="AC19" s="125">
        <v>0</v>
      </c>
      <c r="AD19" s="125">
        <v>6</v>
      </c>
      <c r="AE19" s="125">
        <v>9</v>
      </c>
      <c r="AF19" s="126">
        <v>14</v>
      </c>
      <c r="AG19" s="127">
        <v>17</v>
      </c>
      <c r="AH19" s="128">
        <v>26</v>
      </c>
      <c r="AI19" s="128">
        <v>19</v>
      </c>
      <c r="AJ19" s="128">
        <v>21</v>
      </c>
      <c r="AK19" s="129">
        <v>22</v>
      </c>
      <c r="AL19" s="124">
        <v>12</v>
      </c>
      <c r="AM19" s="125">
        <v>4</v>
      </c>
      <c r="AN19" s="125">
        <v>5</v>
      </c>
      <c r="AO19" s="125">
        <v>0</v>
      </c>
      <c r="AP19" s="126">
        <v>0</v>
      </c>
      <c r="AQ19" s="4"/>
    </row>
    <row r="20" spans="2:43">
      <c r="B20" s="52" t="s">
        <v>1752</v>
      </c>
      <c r="C20" s="9" t="s">
        <v>170</v>
      </c>
      <c r="D20" s="34" t="s">
        <v>2134</v>
      </c>
      <c r="E20" s="99">
        <v>7</v>
      </c>
      <c r="F20" s="123">
        <v>44</v>
      </c>
      <c r="G20" s="100">
        <v>132</v>
      </c>
      <c r="H20" s="124">
        <v>0</v>
      </c>
      <c r="I20" s="125">
        <v>0</v>
      </c>
      <c r="J20" s="125">
        <v>0</v>
      </c>
      <c r="K20" s="125">
        <v>0</v>
      </c>
      <c r="L20" s="126">
        <v>0</v>
      </c>
      <c r="M20" s="127">
        <v>0</v>
      </c>
      <c r="N20" s="128">
        <v>0</v>
      </c>
      <c r="O20" s="128">
        <v>0</v>
      </c>
      <c r="P20" s="128">
        <v>0</v>
      </c>
      <c r="Q20" s="129">
        <v>0</v>
      </c>
      <c r="R20" s="124">
        <v>0</v>
      </c>
      <c r="S20" s="125">
        <v>1</v>
      </c>
      <c r="T20" s="125">
        <v>1</v>
      </c>
      <c r="U20" s="125">
        <v>1</v>
      </c>
      <c r="V20" s="126">
        <v>2</v>
      </c>
      <c r="W20" s="127">
        <v>3</v>
      </c>
      <c r="X20" s="128">
        <v>5</v>
      </c>
      <c r="Y20" s="128">
        <v>7</v>
      </c>
      <c r="Z20" s="128">
        <v>11</v>
      </c>
      <c r="AA20" s="129">
        <v>6</v>
      </c>
      <c r="AB20" s="124">
        <v>2</v>
      </c>
      <c r="AC20" s="125">
        <v>1</v>
      </c>
      <c r="AD20" s="125">
        <v>7</v>
      </c>
      <c r="AE20" s="125">
        <v>8</v>
      </c>
      <c r="AF20" s="126">
        <v>17</v>
      </c>
      <c r="AG20" s="127">
        <v>5</v>
      </c>
      <c r="AH20" s="128">
        <v>7</v>
      </c>
      <c r="AI20" s="128">
        <v>9</v>
      </c>
      <c r="AJ20" s="128">
        <v>6</v>
      </c>
      <c r="AK20" s="129">
        <v>8</v>
      </c>
      <c r="AL20" s="124">
        <v>7</v>
      </c>
      <c r="AM20" s="125">
        <v>8</v>
      </c>
      <c r="AN20" s="125">
        <v>10</v>
      </c>
      <c r="AO20" s="125">
        <v>0</v>
      </c>
      <c r="AP20" s="126">
        <v>0</v>
      </c>
      <c r="AQ20" s="4"/>
    </row>
    <row r="21" spans="2:43">
      <c r="B21" s="52" t="s">
        <v>1761</v>
      </c>
      <c r="C21" s="9" t="s">
        <v>170</v>
      </c>
      <c r="D21" s="34" t="s">
        <v>2144</v>
      </c>
      <c r="E21" s="99">
        <v>9</v>
      </c>
      <c r="F21" s="123">
        <v>65</v>
      </c>
      <c r="G21" s="100">
        <v>235</v>
      </c>
      <c r="H21" s="124">
        <v>0</v>
      </c>
      <c r="I21" s="125">
        <v>0</v>
      </c>
      <c r="J21" s="125">
        <v>0</v>
      </c>
      <c r="K21" s="125">
        <v>0</v>
      </c>
      <c r="L21" s="126">
        <v>0</v>
      </c>
      <c r="M21" s="127">
        <v>0</v>
      </c>
      <c r="N21" s="128">
        <v>0</v>
      </c>
      <c r="O21" s="128">
        <v>0</v>
      </c>
      <c r="P21" s="128">
        <v>0</v>
      </c>
      <c r="Q21" s="129">
        <v>0</v>
      </c>
      <c r="R21" s="124">
        <v>0</v>
      </c>
      <c r="S21" s="125">
        <v>0</v>
      </c>
      <c r="T21" s="125">
        <v>4</v>
      </c>
      <c r="U21" s="125">
        <v>4</v>
      </c>
      <c r="V21" s="126">
        <v>4</v>
      </c>
      <c r="W21" s="127">
        <v>6</v>
      </c>
      <c r="X21" s="128">
        <v>8</v>
      </c>
      <c r="Y21" s="128">
        <v>6</v>
      </c>
      <c r="Z21" s="128">
        <v>5</v>
      </c>
      <c r="AA21" s="129">
        <v>6</v>
      </c>
      <c r="AB21" s="124">
        <v>6</v>
      </c>
      <c r="AC21" s="125">
        <v>6</v>
      </c>
      <c r="AD21" s="125">
        <v>6</v>
      </c>
      <c r="AE21" s="125">
        <v>4</v>
      </c>
      <c r="AF21" s="126">
        <v>9</v>
      </c>
      <c r="AG21" s="127">
        <v>11</v>
      </c>
      <c r="AH21" s="128">
        <v>13</v>
      </c>
      <c r="AI21" s="128">
        <v>20</v>
      </c>
      <c r="AJ21" s="128">
        <v>27</v>
      </c>
      <c r="AK21" s="129">
        <v>27</v>
      </c>
      <c r="AL21" s="124">
        <v>25</v>
      </c>
      <c r="AM21" s="125">
        <v>25</v>
      </c>
      <c r="AN21" s="125">
        <v>13</v>
      </c>
      <c r="AO21" s="125">
        <v>0</v>
      </c>
      <c r="AP21" s="126">
        <v>0</v>
      </c>
      <c r="AQ21" s="4"/>
    </row>
    <row r="22" spans="2:43">
      <c r="B22" s="53" t="s">
        <v>87</v>
      </c>
      <c r="C22" s="16" t="s">
        <v>95</v>
      </c>
      <c r="D22" s="35" t="s">
        <v>2131</v>
      </c>
      <c r="E22" s="107">
        <v>18</v>
      </c>
      <c r="F22" s="130">
        <v>178</v>
      </c>
      <c r="G22" s="108">
        <v>847</v>
      </c>
      <c r="H22" s="131">
        <v>12</v>
      </c>
      <c r="I22" s="132">
        <v>13</v>
      </c>
      <c r="J22" s="132">
        <v>15</v>
      </c>
      <c r="K22" s="132">
        <v>16</v>
      </c>
      <c r="L22" s="133">
        <v>14</v>
      </c>
      <c r="M22" s="134">
        <v>17</v>
      </c>
      <c r="N22" s="135">
        <v>17</v>
      </c>
      <c r="O22" s="135">
        <v>22</v>
      </c>
      <c r="P22" s="135">
        <v>20</v>
      </c>
      <c r="Q22" s="136">
        <v>13</v>
      </c>
      <c r="R22" s="131">
        <v>11</v>
      </c>
      <c r="S22" s="132">
        <v>27</v>
      </c>
      <c r="T22" s="132">
        <v>21</v>
      </c>
      <c r="U22" s="132">
        <v>24</v>
      </c>
      <c r="V22" s="133">
        <v>23</v>
      </c>
      <c r="W22" s="134">
        <v>23</v>
      </c>
      <c r="X22" s="135">
        <v>22</v>
      </c>
      <c r="Y22" s="135">
        <v>21</v>
      </c>
      <c r="Z22" s="135">
        <v>23</v>
      </c>
      <c r="AA22" s="136">
        <v>20</v>
      </c>
      <c r="AB22" s="131">
        <v>30</v>
      </c>
      <c r="AC22" s="132">
        <v>32</v>
      </c>
      <c r="AD22" s="132">
        <v>31</v>
      </c>
      <c r="AE22" s="132">
        <v>31</v>
      </c>
      <c r="AF22" s="133">
        <v>40</v>
      </c>
      <c r="AG22" s="134">
        <v>28</v>
      </c>
      <c r="AH22" s="135">
        <v>44</v>
      </c>
      <c r="AI22" s="135">
        <v>40</v>
      </c>
      <c r="AJ22" s="135">
        <v>44</v>
      </c>
      <c r="AK22" s="136">
        <v>43</v>
      </c>
      <c r="AL22" s="131">
        <v>42</v>
      </c>
      <c r="AM22" s="132">
        <v>25</v>
      </c>
      <c r="AN22" s="132">
        <v>31</v>
      </c>
      <c r="AO22" s="132">
        <v>12</v>
      </c>
      <c r="AP22" s="213">
        <v>0</v>
      </c>
      <c r="AQ22" s="4"/>
    </row>
    <row r="23" spans="2:43">
      <c r="B23" s="52" t="s">
        <v>1736</v>
      </c>
      <c r="C23" s="9" t="s">
        <v>95</v>
      </c>
      <c r="D23" s="34" t="s">
        <v>2131</v>
      </c>
      <c r="E23" s="99">
        <v>23</v>
      </c>
      <c r="F23" s="123">
        <v>276</v>
      </c>
      <c r="G23" s="100">
        <v>2602</v>
      </c>
      <c r="H23" s="124">
        <v>19</v>
      </c>
      <c r="I23" s="125">
        <v>22</v>
      </c>
      <c r="J23" s="125">
        <v>17</v>
      </c>
      <c r="K23" s="125">
        <v>26</v>
      </c>
      <c r="L23" s="126">
        <v>28</v>
      </c>
      <c r="M23" s="127">
        <v>36</v>
      </c>
      <c r="N23" s="128">
        <v>31</v>
      </c>
      <c r="O23" s="128">
        <v>32</v>
      </c>
      <c r="P23" s="128">
        <v>28</v>
      </c>
      <c r="Q23" s="129">
        <v>30</v>
      </c>
      <c r="R23" s="124">
        <v>34</v>
      </c>
      <c r="S23" s="125">
        <v>80</v>
      </c>
      <c r="T23" s="125">
        <v>89</v>
      </c>
      <c r="U23" s="125">
        <v>98</v>
      </c>
      <c r="V23" s="126">
        <v>105</v>
      </c>
      <c r="W23" s="127">
        <v>112</v>
      </c>
      <c r="X23" s="128">
        <v>99</v>
      </c>
      <c r="Y23" s="128">
        <v>105</v>
      </c>
      <c r="Z23" s="128">
        <v>110</v>
      </c>
      <c r="AA23" s="129">
        <v>116</v>
      </c>
      <c r="AB23" s="124">
        <v>117</v>
      </c>
      <c r="AC23" s="125">
        <v>111</v>
      </c>
      <c r="AD23" s="125">
        <v>113</v>
      </c>
      <c r="AE23" s="125">
        <v>125</v>
      </c>
      <c r="AF23" s="126">
        <v>104</v>
      </c>
      <c r="AG23" s="127">
        <v>101</v>
      </c>
      <c r="AH23" s="128">
        <v>100</v>
      </c>
      <c r="AI23" s="128">
        <v>128</v>
      </c>
      <c r="AJ23" s="128">
        <v>114</v>
      </c>
      <c r="AK23" s="129">
        <v>103</v>
      </c>
      <c r="AL23" s="124">
        <v>103</v>
      </c>
      <c r="AM23" s="125">
        <v>81</v>
      </c>
      <c r="AN23" s="125">
        <v>70</v>
      </c>
      <c r="AO23" s="125">
        <v>15</v>
      </c>
      <c r="AP23" s="126">
        <v>0</v>
      </c>
      <c r="AQ23" s="4"/>
    </row>
    <row r="24" spans="2:43">
      <c r="B24" s="52" t="s">
        <v>1745</v>
      </c>
      <c r="C24" s="9" t="s">
        <v>95</v>
      </c>
      <c r="D24" s="34" t="s">
        <v>2131</v>
      </c>
      <c r="E24" s="99">
        <v>25</v>
      </c>
      <c r="F24" s="123">
        <v>171</v>
      </c>
      <c r="G24" s="100">
        <v>715</v>
      </c>
      <c r="H24" s="124">
        <v>2</v>
      </c>
      <c r="I24" s="125">
        <v>5</v>
      </c>
      <c r="J24" s="125">
        <v>5</v>
      </c>
      <c r="K24" s="125">
        <v>4</v>
      </c>
      <c r="L24" s="126">
        <v>4</v>
      </c>
      <c r="M24" s="127">
        <v>5</v>
      </c>
      <c r="N24" s="128">
        <v>8</v>
      </c>
      <c r="O24" s="128">
        <v>11</v>
      </c>
      <c r="P24" s="128">
        <v>5</v>
      </c>
      <c r="Q24" s="129">
        <v>8</v>
      </c>
      <c r="R24" s="124">
        <v>8</v>
      </c>
      <c r="S24" s="125">
        <v>10</v>
      </c>
      <c r="T24" s="125">
        <v>6</v>
      </c>
      <c r="U24" s="125">
        <v>15</v>
      </c>
      <c r="V24" s="126">
        <v>16</v>
      </c>
      <c r="W24" s="127">
        <v>11</v>
      </c>
      <c r="X24" s="128">
        <v>16</v>
      </c>
      <c r="Y24" s="128">
        <v>17</v>
      </c>
      <c r="Z24" s="128">
        <v>20</v>
      </c>
      <c r="AA24" s="129">
        <v>23</v>
      </c>
      <c r="AB24" s="124">
        <v>27</v>
      </c>
      <c r="AC24" s="125">
        <v>32</v>
      </c>
      <c r="AD24" s="125">
        <v>33</v>
      </c>
      <c r="AE24" s="125">
        <v>28</v>
      </c>
      <c r="AF24" s="126">
        <v>36</v>
      </c>
      <c r="AG24" s="127">
        <v>41</v>
      </c>
      <c r="AH24" s="128">
        <v>32</v>
      </c>
      <c r="AI24" s="128">
        <v>60</v>
      </c>
      <c r="AJ24" s="128">
        <v>47</v>
      </c>
      <c r="AK24" s="129">
        <v>49</v>
      </c>
      <c r="AL24" s="124">
        <v>35</v>
      </c>
      <c r="AM24" s="125">
        <v>32</v>
      </c>
      <c r="AN24" s="125">
        <v>38</v>
      </c>
      <c r="AO24" s="125">
        <v>26</v>
      </c>
      <c r="AP24" s="126">
        <v>0</v>
      </c>
      <c r="AQ24" s="4"/>
    </row>
    <row r="25" spans="2:43">
      <c r="B25" s="52" t="s">
        <v>1748</v>
      </c>
      <c r="C25" s="9" t="s">
        <v>95</v>
      </c>
      <c r="D25" s="34" t="s">
        <v>2142</v>
      </c>
      <c r="E25" s="99">
        <v>13</v>
      </c>
      <c r="F25" s="123">
        <v>74</v>
      </c>
      <c r="G25" s="100">
        <v>349</v>
      </c>
      <c r="H25" s="124">
        <v>20</v>
      </c>
      <c r="I25" s="125">
        <v>28</v>
      </c>
      <c r="J25" s="125">
        <v>25</v>
      </c>
      <c r="K25" s="125">
        <v>18</v>
      </c>
      <c r="L25" s="126">
        <v>19</v>
      </c>
      <c r="M25" s="127">
        <v>13</v>
      </c>
      <c r="N25" s="128">
        <v>13</v>
      </c>
      <c r="O25" s="128">
        <v>14</v>
      </c>
      <c r="P25" s="128">
        <v>18</v>
      </c>
      <c r="Q25" s="129">
        <v>23</v>
      </c>
      <c r="R25" s="124">
        <v>29</v>
      </c>
      <c r="S25" s="125">
        <v>29</v>
      </c>
      <c r="T25" s="125">
        <v>28</v>
      </c>
      <c r="U25" s="125">
        <v>19</v>
      </c>
      <c r="V25" s="126">
        <v>21</v>
      </c>
      <c r="W25" s="127">
        <v>12</v>
      </c>
      <c r="X25" s="128">
        <v>7</v>
      </c>
      <c r="Y25" s="128">
        <v>7</v>
      </c>
      <c r="Z25" s="128">
        <v>6</v>
      </c>
      <c r="AA25" s="129">
        <v>0</v>
      </c>
      <c r="AB25" s="124">
        <v>0</v>
      </c>
      <c r="AC25" s="125">
        <v>0</v>
      </c>
      <c r="AD25" s="125">
        <v>0</v>
      </c>
      <c r="AE25" s="125">
        <v>0</v>
      </c>
      <c r="AF25" s="126">
        <v>0</v>
      </c>
      <c r="AG25" s="127">
        <v>0</v>
      </c>
      <c r="AH25" s="128">
        <v>0</v>
      </c>
      <c r="AI25" s="128">
        <v>0</v>
      </c>
      <c r="AJ25" s="128">
        <v>0</v>
      </c>
      <c r="AK25" s="129">
        <v>0</v>
      </c>
      <c r="AL25" s="124">
        <v>0</v>
      </c>
      <c r="AM25" s="125">
        <v>0</v>
      </c>
      <c r="AN25" s="125">
        <v>0</v>
      </c>
      <c r="AO25" s="125">
        <v>0</v>
      </c>
      <c r="AP25" s="126">
        <v>0</v>
      </c>
      <c r="AQ25" s="4"/>
    </row>
    <row r="26" spans="2:43">
      <c r="B26" s="52" t="s">
        <v>1754</v>
      </c>
      <c r="C26" s="9" t="s">
        <v>95</v>
      </c>
      <c r="D26" s="34" t="s">
        <v>2131</v>
      </c>
      <c r="E26" s="99">
        <v>15</v>
      </c>
      <c r="F26" s="123">
        <v>239</v>
      </c>
      <c r="G26" s="100">
        <v>784</v>
      </c>
      <c r="H26" s="124">
        <v>2</v>
      </c>
      <c r="I26" s="125">
        <v>2</v>
      </c>
      <c r="J26" s="125">
        <v>4</v>
      </c>
      <c r="K26" s="125">
        <v>5</v>
      </c>
      <c r="L26" s="126">
        <v>5</v>
      </c>
      <c r="M26" s="127">
        <v>5</v>
      </c>
      <c r="N26" s="128">
        <v>6</v>
      </c>
      <c r="O26" s="128">
        <v>7</v>
      </c>
      <c r="P26" s="128">
        <v>7</v>
      </c>
      <c r="Q26" s="129">
        <v>9</v>
      </c>
      <c r="R26" s="124">
        <v>9</v>
      </c>
      <c r="S26" s="125">
        <v>8</v>
      </c>
      <c r="T26" s="125">
        <v>11</v>
      </c>
      <c r="U26" s="125">
        <v>12</v>
      </c>
      <c r="V26" s="126">
        <v>12</v>
      </c>
      <c r="W26" s="127">
        <v>12</v>
      </c>
      <c r="X26" s="128">
        <v>16</v>
      </c>
      <c r="Y26" s="128">
        <v>18</v>
      </c>
      <c r="Z26" s="128">
        <v>20</v>
      </c>
      <c r="AA26" s="129">
        <v>20</v>
      </c>
      <c r="AB26" s="124">
        <v>28</v>
      </c>
      <c r="AC26" s="125">
        <v>30</v>
      </c>
      <c r="AD26" s="125">
        <v>26</v>
      </c>
      <c r="AE26" s="125">
        <v>26</v>
      </c>
      <c r="AF26" s="126">
        <v>26</v>
      </c>
      <c r="AG26" s="127">
        <v>42</v>
      </c>
      <c r="AH26" s="128">
        <v>39</v>
      </c>
      <c r="AI26" s="128">
        <v>39</v>
      </c>
      <c r="AJ26" s="128">
        <v>49</v>
      </c>
      <c r="AK26" s="129">
        <v>66</v>
      </c>
      <c r="AL26" s="124">
        <v>75</v>
      </c>
      <c r="AM26" s="125">
        <v>68</v>
      </c>
      <c r="AN26" s="125">
        <v>80</v>
      </c>
      <c r="AO26" s="125">
        <v>0</v>
      </c>
      <c r="AP26" s="126">
        <v>0</v>
      </c>
      <c r="AQ26" s="4"/>
    </row>
    <row r="27" spans="2:43">
      <c r="B27" s="52" t="s">
        <v>1764</v>
      </c>
      <c r="C27" s="9" t="s">
        <v>95</v>
      </c>
      <c r="D27" s="34" t="s">
        <v>2131</v>
      </c>
      <c r="E27" s="99">
        <v>27</v>
      </c>
      <c r="F27" s="123">
        <v>271</v>
      </c>
      <c r="G27" s="100">
        <v>1600</v>
      </c>
      <c r="H27" s="124">
        <v>33</v>
      </c>
      <c r="I27" s="125">
        <v>32</v>
      </c>
      <c r="J27" s="125">
        <v>26</v>
      </c>
      <c r="K27" s="125">
        <v>28</v>
      </c>
      <c r="L27" s="126">
        <v>36</v>
      </c>
      <c r="M27" s="127">
        <v>35</v>
      </c>
      <c r="N27" s="128">
        <v>32</v>
      </c>
      <c r="O27" s="128">
        <v>26</v>
      </c>
      <c r="P27" s="128">
        <v>23</v>
      </c>
      <c r="Q27" s="129">
        <v>28</v>
      </c>
      <c r="R27" s="124">
        <v>29</v>
      </c>
      <c r="S27" s="125">
        <v>38</v>
      </c>
      <c r="T27" s="125">
        <v>30</v>
      </c>
      <c r="U27" s="125">
        <v>30</v>
      </c>
      <c r="V27" s="126">
        <v>30</v>
      </c>
      <c r="W27" s="127">
        <v>38</v>
      </c>
      <c r="X27" s="128">
        <v>50</v>
      </c>
      <c r="Y27" s="128">
        <v>90</v>
      </c>
      <c r="Z27" s="128">
        <v>111</v>
      </c>
      <c r="AA27" s="129">
        <v>82</v>
      </c>
      <c r="AB27" s="124">
        <v>63</v>
      </c>
      <c r="AC27" s="125">
        <v>64</v>
      </c>
      <c r="AD27" s="125">
        <v>60</v>
      </c>
      <c r="AE27" s="125">
        <v>54</v>
      </c>
      <c r="AF27" s="126">
        <v>54</v>
      </c>
      <c r="AG27" s="127">
        <v>56</v>
      </c>
      <c r="AH27" s="128">
        <v>56</v>
      </c>
      <c r="AI27" s="128">
        <v>56</v>
      </c>
      <c r="AJ27" s="128">
        <v>47</v>
      </c>
      <c r="AK27" s="129">
        <v>55</v>
      </c>
      <c r="AL27" s="124">
        <v>54</v>
      </c>
      <c r="AM27" s="125">
        <v>70</v>
      </c>
      <c r="AN27" s="125">
        <v>51</v>
      </c>
      <c r="AO27" s="125">
        <v>33</v>
      </c>
      <c r="AP27" s="126">
        <v>0</v>
      </c>
      <c r="AQ27" s="4"/>
    </row>
    <row r="28" spans="2:43">
      <c r="B28" s="52" t="s">
        <v>1771</v>
      </c>
      <c r="C28" s="9" t="s">
        <v>95</v>
      </c>
      <c r="D28" s="34" t="s">
        <v>2131</v>
      </c>
      <c r="E28" s="99">
        <v>24</v>
      </c>
      <c r="F28" s="123">
        <v>241</v>
      </c>
      <c r="G28" s="100">
        <v>1095</v>
      </c>
      <c r="H28" s="124">
        <v>31</v>
      </c>
      <c r="I28" s="125">
        <v>28</v>
      </c>
      <c r="J28" s="125">
        <v>35</v>
      </c>
      <c r="K28" s="125">
        <v>35</v>
      </c>
      <c r="L28" s="126">
        <v>32</v>
      </c>
      <c r="M28" s="127">
        <v>25</v>
      </c>
      <c r="N28" s="128">
        <v>22</v>
      </c>
      <c r="O28" s="128">
        <v>25</v>
      </c>
      <c r="P28" s="128">
        <v>24</v>
      </c>
      <c r="Q28" s="129">
        <v>27</v>
      </c>
      <c r="R28" s="124">
        <v>22</v>
      </c>
      <c r="S28" s="125">
        <v>37</v>
      </c>
      <c r="T28" s="125">
        <v>38</v>
      </c>
      <c r="U28" s="125">
        <v>43</v>
      </c>
      <c r="V28" s="126">
        <v>53</v>
      </c>
      <c r="W28" s="127">
        <v>41</v>
      </c>
      <c r="X28" s="128">
        <v>46</v>
      </c>
      <c r="Y28" s="128">
        <v>31</v>
      </c>
      <c r="Z28" s="128">
        <v>39</v>
      </c>
      <c r="AA28" s="129">
        <v>37</v>
      </c>
      <c r="AB28" s="124">
        <v>33</v>
      </c>
      <c r="AC28" s="125">
        <v>33</v>
      </c>
      <c r="AD28" s="125">
        <v>32</v>
      </c>
      <c r="AE28" s="125">
        <v>23</v>
      </c>
      <c r="AF28" s="126">
        <v>24</v>
      </c>
      <c r="AG28" s="127">
        <v>27</v>
      </c>
      <c r="AH28" s="128">
        <v>26</v>
      </c>
      <c r="AI28" s="128">
        <v>32</v>
      </c>
      <c r="AJ28" s="128">
        <v>33</v>
      </c>
      <c r="AK28" s="129">
        <v>39</v>
      </c>
      <c r="AL28" s="124">
        <v>42</v>
      </c>
      <c r="AM28" s="125">
        <v>23</v>
      </c>
      <c r="AN28" s="125">
        <v>53</v>
      </c>
      <c r="AO28" s="125">
        <v>4</v>
      </c>
      <c r="AP28" s="126">
        <v>0</v>
      </c>
      <c r="AQ28" s="4"/>
    </row>
    <row r="29" spans="2:43">
      <c r="B29" s="52" t="s">
        <v>1774</v>
      </c>
      <c r="C29" s="9" t="s">
        <v>95</v>
      </c>
      <c r="D29" s="34" t="s">
        <v>2131</v>
      </c>
      <c r="E29" s="99">
        <v>39</v>
      </c>
      <c r="F29" s="123">
        <v>445</v>
      </c>
      <c r="G29" s="100">
        <v>3510</v>
      </c>
      <c r="H29" s="124">
        <v>33</v>
      </c>
      <c r="I29" s="125">
        <v>32</v>
      </c>
      <c r="J29" s="125">
        <v>33</v>
      </c>
      <c r="K29" s="125">
        <v>37</v>
      </c>
      <c r="L29" s="126">
        <v>35</v>
      </c>
      <c r="M29" s="127">
        <v>36</v>
      </c>
      <c r="N29" s="128">
        <v>34</v>
      </c>
      <c r="O29" s="128">
        <v>35</v>
      </c>
      <c r="P29" s="128">
        <v>32</v>
      </c>
      <c r="Q29" s="129">
        <v>34</v>
      </c>
      <c r="R29" s="124">
        <v>35</v>
      </c>
      <c r="S29" s="125">
        <v>73</v>
      </c>
      <c r="T29" s="125">
        <v>84</v>
      </c>
      <c r="U29" s="125">
        <v>77</v>
      </c>
      <c r="V29" s="126">
        <v>93</v>
      </c>
      <c r="W29" s="127">
        <v>108</v>
      </c>
      <c r="X29" s="128">
        <v>109</v>
      </c>
      <c r="Y29" s="128">
        <v>123</v>
      </c>
      <c r="Z29" s="128">
        <v>214</v>
      </c>
      <c r="AA29" s="129">
        <v>170</v>
      </c>
      <c r="AB29" s="124">
        <v>118</v>
      </c>
      <c r="AC29" s="125">
        <v>136</v>
      </c>
      <c r="AD29" s="125">
        <v>147</v>
      </c>
      <c r="AE29" s="125">
        <v>152</v>
      </c>
      <c r="AF29" s="126">
        <v>163</v>
      </c>
      <c r="AG29" s="127">
        <v>178</v>
      </c>
      <c r="AH29" s="128">
        <v>164</v>
      </c>
      <c r="AI29" s="128">
        <v>236</v>
      </c>
      <c r="AJ29" s="128">
        <v>197</v>
      </c>
      <c r="AK29" s="129">
        <v>194</v>
      </c>
      <c r="AL29" s="124">
        <v>125</v>
      </c>
      <c r="AM29" s="125">
        <v>107</v>
      </c>
      <c r="AN29" s="125">
        <v>92</v>
      </c>
      <c r="AO29" s="125">
        <v>74</v>
      </c>
      <c r="AP29" s="126">
        <v>0</v>
      </c>
      <c r="AQ29" s="4"/>
    </row>
    <row r="30" spans="2:43">
      <c r="B30" s="52" t="s">
        <v>1790</v>
      </c>
      <c r="C30" s="9" t="s">
        <v>95</v>
      </c>
      <c r="D30" s="34" t="s">
        <v>2154</v>
      </c>
      <c r="E30" s="99">
        <v>8</v>
      </c>
      <c r="F30" s="123">
        <v>43</v>
      </c>
      <c r="G30" s="100">
        <v>125</v>
      </c>
      <c r="H30" s="124">
        <v>0</v>
      </c>
      <c r="I30" s="125">
        <v>0</v>
      </c>
      <c r="J30" s="125">
        <v>0</v>
      </c>
      <c r="K30" s="125">
        <v>0</v>
      </c>
      <c r="L30" s="126">
        <v>0</v>
      </c>
      <c r="M30" s="127">
        <v>0</v>
      </c>
      <c r="N30" s="128">
        <v>0</v>
      </c>
      <c r="O30" s="128">
        <v>0</v>
      </c>
      <c r="P30" s="128">
        <v>0</v>
      </c>
      <c r="Q30" s="129">
        <v>0</v>
      </c>
      <c r="R30" s="124">
        <v>0</v>
      </c>
      <c r="S30" s="125">
        <v>0</v>
      </c>
      <c r="T30" s="125">
        <v>0</v>
      </c>
      <c r="U30" s="125">
        <v>0</v>
      </c>
      <c r="V30" s="126">
        <v>4</v>
      </c>
      <c r="W30" s="127">
        <v>6</v>
      </c>
      <c r="X30" s="128">
        <v>6</v>
      </c>
      <c r="Y30" s="128">
        <v>4</v>
      </c>
      <c r="Z30" s="128">
        <v>8</v>
      </c>
      <c r="AA30" s="129">
        <v>6</v>
      </c>
      <c r="AB30" s="124">
        <v>10</v>
      </c>
      <c r="AC30" s="125">
        <v>10</v>
      </c>
      <c r="AD30" s="125">
        <v>13</v>
      </c>
      <c r="AE30" s="125">
        <v>17</v>
      </c>
      <c r="AF30" s="126">
        <v>17</v>
      </c>
      <c r="AG30" s="127">
        <v>12</v>
      </c>
      <c r="AH30" s="128">
        <v>12</v>
      </c>
      <c r="AI30" s="128">
        <v>0</v>
      </c>
      <c r="AJ30" s="128">
        <v>0</v>
      </c>
      <c r="AK30" s="129">
        <v>0</v>
      </c>
      <c r="AL30" s="124">
        <v>0</v>
      </c>
      <c r="AM30" s="125">
        <v>0</v>
      </c>
      <c r="AN30" s="125">
        <v>0</v>
      </c>
      <c r="AO30" s="125">
        <v>0</v>
      </c>
      <c r="AP30" s="126">
        <v>0</v>
      </c>
      <c r="AQ30" s="4"/>
    </row>
    <row r="31" spans="2:43">
      <c r="B31" s="52" t="s">
        <v>1795</v>
      </c>
      <c r="C31" s="9" t="s">
        <v>95</v>
      </c>
      <c r="D31" s="34" t="s">
        <v>2131</v>
      </c>
      <c r="E31" s="99">
        <v>17</v>
      </c>
      <c r="F31" s="123">
        <v>181</v>
      </c>
      <c r="G31" s="100">
        <v>1544</v>
      </c>
      <c r="H31" s="124">
        <v>25</v>
      </c>
      <c r="I31" s="125">
        <v>22</v>
      </c>
      <c r="J31" s="125">
        <v>21</v>
      </c>
      <c r="K31" s="125">
        <v>33</v>
      </c>
      <c r="L31" s="126">
        <v>25</v>
      </c>
      <c r="M31" s="127">
        <v>30</v>
      </c>
      <c r="N31" s="128">
        <v>22</v>
      </c>
      <c r="O31" s="128">
        <v>17</v>
      </c>
      <c r="P31" s="128">
        <v>16</v>
      </c>
      <c r="Q31" s="129">
        <v>18</v>
      </c>
      <c r="R31" s="124">
        <v>17</v>
      </c>
      <c r="S31" s="125">
        <v>41</v>
      </c>
      <c r="T31" s="125">
        <v>38</v>
      </c>
      <c r="U31" s="125">
        <v>47</v>
      </c>
      <c r="V31" s="126">
        <v>51</v>
      </c>
      <c r="W31" s="127">
        <v>61</v>
      </c>
      <c r="X31" s="128">
        <v>90</v>
      </c>
      <c r="Y31" s="128">
        <v>75</v>
      </c>
      <c r="Z31" s="128">
        <v>71</v>
      </c>
      <c r="AA31" s="129">
        <v>70</v>
      </c>
      <c r="AB31" s="124">
        <v>48</v>
      </c>
      <c r="AC31" s="125">
        <v>47</v>
      </c>
      <c r="AD31" s="125">
        <v>77</v>
      </c>
      <c r="AE31" s="125">
        <v>61</v>
      </c>
      <c r="AF31" s="126">
        <v>60</v>
      </c>
      <c r="AG31" s="127">
        <v>51</v>
      </c>
      <c r="AH31" s="128">
        <v>52</v>
      </c>
      <c r="AI31" s="128">
        <v>47</v>
      </c>
      <c r="AJ31" s="128">
        <v>48</v>
      </c>
      <c r="AK31" s="129">
        <v>58</v>
      </c>
      <c r="AL31" s="124">
        <v>59</v>
      </c>
      <c r="AM31" s="125">
        <v>48</v>
      </c>
      <c r="AN31" s="125">
        <v>53</v>
      </c>
      <c r="AO31" s="125">
        <v>45</v>
      </c>
      <c r="AP31" s="126">
        <v>0</v>
      </c>
      <c r="AQ31" s="4"/>
    </row>
    <row r="32" spans="2:43">
      <c r="B32" s="52" t="s">
        <v>1796</v>
      </c>
      <c r="C32" s="9" t="s">
        <v>95</v>
      </c>
      <c r="D32" s="34" t="s">
        <v>2157</v>
      </c>
      <c r="E32" s="99">
        <v>16</v>
      </c>
      <c r="F32" s="123">
        <v>101</v>
      </c>
      <c r="G32" s="100">
        <v>739</v>
      </c>
      <c r="H32" s="124">
        <v>13</v>
      </c>
      <c r="I32" s="125">
        <v>11</v>
      </c>
      <c r="J32" s="125">
        <v>11</v>
      </c>
      <c r="K32" s="125">
        <v>11</v>
      </c>
      <c r="L32" s="126">
        <v>10</v>
      </c>
      <c r="M32" s="127">
        <v>9</v>
      </c>
      <c r="N32" s="128">
        <v>11</v>
      </c>
      <c r="O32" s="128">
        <v>12</v>
      </c>
      <c r="P32" s="128">
        <v>20</v>
      </c>
      <c r="Q32" s="129">
        <v>13</v>
      </c>
      <c r="R32" s="124">
        <v>18</v>
      </c>
      <c r="S32" s="125">
        <v>62</v>
      </c>
      <c r="T32" s="125">
        <v>43</v>
      </c>
      <c r="U32" s="125">
        <v>15</v>
      </c>
      <c r="V32" s="126">
        <v>42</v>
      </c>
      <c r="W32" s="127">
        <v>64</v>
      </c>
      <c r="X32" s="128">
        <v>46</v>
      </c>
      <c r="Y32" s="128">
        <v>60</v>
      </c>
      <c r="Z32" s="128">
        <v>71</v>
      </c>
      <c r="AA32" s="129">
        <v>54</v>
      </c>
      <c r="AB32" s="124">
        <v>47</v>
      </c>
      <c r="AC32" s="125">
        <v>37</v>
      </c>
      <c r="AD32" s="125">
        <v>40</v>
      </c>
      <c r="AE32" s="125">
        <v>19</v>
      </c>
      <c r="AF32" s="126">
        <v>0</v>
      </c>
      <c r="AG32" s="127">
        <v>0</v>
      </c>
      <c r="AH32" s="128">
        <v>0</v>
      </c>
      <c r="AI32" s="128">
        <v>0</v>
      </c>
      <c r="AJ32" s="128">
        <v>0</v>
      </c>
      <c r="AK32" s="129">
        <v>0</v>
      </c>
      <c r="AL32" s="124">
        <v>0</v>
      </c>
      <c r="AM32" s="125">
        <v>0</v>
      </c>
      <c r="AN32" s="125">
        <v>0</v>
      </c>
      <c r="AO32" s="125">
        <v>0</v>
      </c>
      <c r="AP32" s="126">
        <v>0</v>
      </c>
      <c r="AQ32" s="4"/>
    </row>
    <row r="33" spans="2:43">
      <c r="B33" s="52" t="s">
        <v>1799</v>
      </c>
      <c r="C33" s="9" t="s">
        <v>95</v>
      </c>
      <c r="D33" s="34" t="s">
        <v>2131</v>
      </c>
      <c r="E33" s="99">
        <v>49</v>
      </c>
      <c r="F33" s="123">
        <v>575</v>
      </c>
      <c r="G33" s="100">
        <v>4135</v>
      </c>
      <c r="H33" s="124">
        <v>47</v>
      </c>
      <c r="I33" s="125">
        <v>49</v>
      </c>
      <c r="J33" s="125">
        <v>50</v>
      </c>
      <c r="K33" s="125">
        <v>52</v>
      </c>
      <c r="L33" s="126">
        <v>55</v>
      </c>
      <c r="M33" s="127">
        <v>71</v>
      </c>
      <c r="N33" s="128">
        <v>58</v>
      </c>
      <c r="O33" s="128">
        <v>53</v>
      </c>
      <c r="P33" s="128">
        <v>52</v>
      </c>
      <c r="Q33" s="129">
        <v>44</v>
      </c>
      <c r="R33" s="124">
        <v>58</v>
      </c>
      <c r="S33" s="125">
        <v>83</v>
      </c>
      <c r="T33" s="125">
        <v>87</v>
      </c>
      <c r="U33" s="125">
        <v>109</v>
      </c>
      <c r="V33" s="126">
        <v>124</v>
      </c>
      <c r="W33" s="127">
        <v>123</v>
      </c>
      <c r="X33" s="128">
        <v>132</v>
      </c>
      <c r="Y33" s="128">
        <v>155</v>
      </c>
      <c r="Z33" s="128">
        <v>162</v>
      </c>
      <c r="AA33" s="129">
        <v>166</v>
      </c>
      <c r="AB33" s="124">
        <v>153</v>
      </c>
      <c r="AC33" s="125">
        <v>140</v>
      </c>
      <c r="AD33" s="125">
        <v>155</v>
      </c>
      <c r="AE33" s="125">
        <v>159</v>
      </c>
      <c r="AF33" s="126">
        <v>184</v>
      </c>
      <c r="AG33" s="127">
        <v>173</v>
      </c>
      <c r="AH33" s="128">
        <v>192</v>
      </c>
      <c r="AI33" s="128">
        <v>208</v>
      </c>
      <c r="AJ33" s="128">
        <v>206</v>
      </c>
      <c r="AK33" s="129">
        <v>182</v>
      </c>
      <c r="AL33" s="124">
        <v>197</v>
      </c>
      <c r="AM33" s="125">
        <v>194</v>
      </c>
      <c r="AN33" s="125">
        <v>224</v>
      </c>
      <c r="AO33" s="125">
        <v>38</v>
      </c>
      <c r="AP33" s="126">
        <v>0</v>
      </c>
      <c r="AQ33" s="4"/>
    </row>
    <row r="34" spans="2:43">
      <c r="B34" s="53" t="s">
        <v>1793</v>
      </c>
      <c r="C34" s="16" t="s">
        <v>1794</v>
      </c>
      <c r="D34" s="35">
        <v>2009</v>
      </c>
      <c r="E34" s="107">
        <v>1</v>
      </c>
      <c r="F34" s="130">
        <v>1</v>
      </c>
      <c r="G34" s="108">
        <v>4</v>
      </c>
      <c r="H34" s="131">
        <v>0</v>
      </c>
      <c r="I34" s="132">
        <v>0</v>
      </c>
      <c r="J34" s="132">
        <v>0</v>
      </c>
      <c r="K34" s="132">
        <v>0</v>
      </c>
      <c r="L34" s="133">
        <v>0</v>
      </c>
      <c r="M34" s="134">
        <v>0</v>
      </c>
      <c r="N34" s="135">
        <v>0</v>
      </c>
      <c r="O34" s="135">
        <v>0</v>
      </c>
      <c r="P34" s="135">
        <v>0</v>
      </c>
      <c r="Q34" s="136">
        <v>0</v>
      </c>
      <c r="R34" s="131">
        <v>0</v>
      </c>
      <c r="S34" s="132">
        <v>0</v>
      </c>
      <c r="T34" s="132">
        <v>0</v>
      </c>
      <c r="U34" s="132">
        <v>0</v>
      </c>
      <c r="V34" s="133">
        <v>0</v>
      </c>
      <c r="W34" s="134">
        <v>0</v>
      </c>
      <c r="X34" s="135">
        <v>0</v>
      </c>
      <c r="Y34" s="135">
        <v>0</v>
      </c>
      <c r="Z34" s="135">
        <v>0</v>
      </c>
      <c r="AA34" s="136">
        <v>4</v>
      </c>
      <c r="AB34" s="131">
        <v>0</v>
      </c>
      <c r="AC34" s="132">
        <v>0</v>
      </c>
      <c r="AD34" s="132">
        <v>0</v>
      </c>
      <c r="AE34" s="132">
        <v>0</v>
      </c>
      <c r="AF34" s="133">
        <v>0</v>
      </c>
      <c r="AG34" s="134">
        <v>0</v>
      </c>
      <c r="AH34" s="135">
        <v>0</v>
      </c>
      <c r="AI34" s="135">
        <v>0</v>
      </c>
      <c r="AJ34" s="135">
        <v>0</v>
      </c>
      <c r="AK34" s="136">
        <v>0</v>
      </c>
      <c r="AL34" s="131">
        <v>0</v>
      </c>
      <c r="AM34" s="132">
        <v>0</v>
      </c>
      <c r="AN34" s="132">
        <v>0</v>
      </c>
      <c r="AO34" s="132">
        <v>0</v>
      </c>
      <c r="AP34" s="213">
        <v>0</v>
      </c>
      <c r="AQ34" s="4"/>
    </row>
    <row r="35" spans="2:43">
      <c r="B35" s="53" t="s">
        <v>989</v>
      </c>
      <c r="C35" s="16" t="s">
        <v>990</v>
      </c>
      <c r="D35" s="35" t="s">
        <v>2136</v>
      </c>
      <c r="E35" s="107">
        <v>3</v>
      </c>
      <c r="F35" s="130">
        <v>12</v>
      </c>
      <c r="G35" s="108">
        <v>44</v>
      </c>
      <c r="H35" s="131">
        <v>0</v>
      </c>
      <c r="I35" s="132">
        <v>0</v>
      </c>
      <c r="J35" s="132">
        <v>0</v>
      </c>
      <c r="K35" s="132">
        <v>0</v>
      </c>
      <c r="L35" s="133">
        <v>0</v>
      </c>
      <c r="M35" s="134">
        <v>0</v>
      </c>
      <c r="N35" s="135">
        <v>0</v>
      </c>
      <c r="O35" s="135">
        <v>0</v>
      </c>
      <c r="P35" s="135">
        <v>0</v>
      </c>
      <c r="Q35" s="136">
        <v>15</v>
      </c>
      <c r="R35" s="131">
        <v>10</v>
      </c>
      <c r="S35" s="132">
        <v>12</v>
      </c>
      <c r="T35" s="132">
        <v>7</v>
      </c>
      <c r="U35" s="132">
        <v>0</v>
      </c>
      <c r="V35" s="133">
        <v>0</v>
      </c>
      <c r="W35" s="134">
        <v>0</v>
      </c>
      <c r="X35" s="135">
        <v>0</v>
      </c>
      <c r="Y35" s="135">
        <v>0</v>
      </c>
      <c r="Z35" s="135">
        <v>0</v>
      </c>
      <c r="AA35" s="136">
        <v>0</v>
      </c>
      <c r="AB35" s="131">
        <v>0</v>
      </c>
      <c r="AC35" s="132">
        <v>0</v>
      </c>
      <c r="AD35" s="132">
        <v>0</v>
      </c>
      <c r="AE35" s="132">
        <v>0</v>
      </c>
      <c r="AF35" s="133">
        <v>0</v>
      </c>
      <c r="AG35" s="134">
        <v>0</v>
      </c>
      <c r="AH35" s="135">
        <v>0</v>
      </c>
      <c r="AI35" s="135">
        <v>0</v>
      </c>
      <c r="AJ35" s="135">
        <v>0</v>
      </c>
      <c r="AK35" s="136">
        <v>0</v>
      </c>
      <c r="AL35" s="131">
        <v>0</v>
      </c>
      <c r="AM35" s="132">
        <v>0</v>
      </c>
      <c r="AN35" s="132">
        <v>0</v>
      </c>
      <c r="AO35" s="132">
        <v>0</v>
      </c>
      <c r="AP35" s="213">
        <v>0</v>
      </c>
      <c r="AQ35" s="4"/>
    </row>
    <row r="36" spans="2:43">
      <c r="B36" s="52" t="s">
        <v>1733</v>
      </c>
      <c r="C36" s="9" t="s">
        <v>990</v>
      </c>
      <c r="D36" s="34" t="s">
        <v>2140</v>
      </c>
      <c r="E36" s="99">
        <v>6</v>
      </c>
      <c r="F36" s="123">
        <v>24</v>
      </c>
      <c r="G36" s="100">
        <v>111</v>
      </c>
      <c r="H36" s="124">
        <v>0</v>
      </c>
      <c r="I36" s="125">
        <v>0</v>
      </c>
      <c r="J36" s="125">
        <v>0</v>
      </c>
      <c r="K36" s="125">
        <v>0</v>
      </c>
      <c r="L36" s="126">
        <v>0</v>
      </c>
      <c r="M36" s="127">
        <v>0</v>
      </c>
      <c r="N36" s="128">
        <v>0</v>
      </c>
      <c r="O36" s="128">
        <v>0</v>
      </c>
      <c r="P36" s="128">
        <v>0</v>
      </c>
      <c r="Q36" s="129">
        <v>0</v>
      </c>
      <c r="R36" s="124">
        <v>0</v>
      </c>
      <c r="S36" s="125">
        <v>0</v>
      </c>
      <c r="T36" s="125">
        <v>0</v>
      </c>
      <c r="U36" s="125">
        <v>0</v>
      </c>
      <c r="V36" s="126">
        <v>0</v>
      </c>
      <c r="W36" s="127">
        <v>0</v>
      </c>
      <c r="X36" s="128">
        <v>0</v>
      </c>
      <c r="Y36" s="128">
        <v>0</v>
      </c>
      <c r="Z36" s="128">
        <v>0</v>
      </c>
      <c r="AA36" s="129">
        <v>0</v>
      </c>
      <c r="AB36" s="124">
        <v>0</v>
      </c>
      <c r="AC36" s="125">
        <v>0</v>
      </c>
      <c r="AD36" s="125">
        <v>0</v>
      </c>
      <c r="AE36" s="125">
        <v>0</v>
      </c>
      <c r="AF36" s="126">
        <v>0</v>
      </c>
      <c r="AG36" s="127">
        <v>0</v>
      </c>
      <c r="AH36" s="128">
        <v>0</v>
      </c>
      <c r="AI36" s="128">
        <v>7</v>
      </c>
      <c r="AJ36" s="128">
        <v>10</v>
      </c>
      <c r="AK36" s="129">
        <v>19</v>
      </c>
      <c r="AL36" s="124">
        <v>15</v>
      </c>
      <c r="AM36" s="125">
        <v>17</v>
      </c>
      <c r="AN36" s="125">
        <v>28</v>
      </c>
      <c r="AO36" s="125">
        <v>15</v>
      </c>
      <c r="AP36" s="126">
        <v>0</v>
      </c>
      <c r="AQ36" s="4"/>
    </row>
    <row r="37" spans="2:43">
      <c r="B37" s="52" t="s">
        <v>1739</v>
      </c>
      <c r="C37" s="9" t="s">
        <v>990</v>
      </c>
      <c r="D37" s="34" t="s">
        <v>2131</v>
      </c>
      <c r="E37" s="99">
        <v>37</v>
      </c>
      <c r="F37" s="123">
        <v>295</v>
      </c>
      <c r="G37" s="100">
        <v>1626</v>
      </c>
      <c r="H37" s="124">
        <v>10</v>
      </c>
      <c r="I37" s="125">
        <v>13</v>
      </c>
      <c r="J37" s="125">
        <v>10</v>
      </c>
      <c r="K37" s="125">
        <v>11</v>
      </c>
      <c r="L37" s="126">
        <v>12</v>
      </c>
      <c r="M37" s="127">
        <v>13</v>
      </c>
      <c r="N37" s="128">
        <v>12</v>
      </c>
      <c r="O37" s="128">
        <v>13</v>
      </c>
      <c r="P37" s="128">
        <v>14</v>
      </c>
      <c r="Q37" s="129">
        <v>11</v>
      </c>
      <c r="R37" s="124">
        <v>8</v>
      </c>
      <c r="S37" s="125">
        <v>27</v>
      </c>
      <c r="T37" s="125">
        <v>23</v>
      </c>
      <c r="U37" s="125">
        <v>36</v>
      </c>
      <c r="V37" s="126">
        <v>35</v>
      </c>
      <c r="W37" s="127">
        <v>44</v>
      </c>
      <c r="X37" s="128">
        <v>40</v>
      </c>
      <c r="Y37" s="128">
        <v>77</v>
      </c>
      <c r="Z37" s="128">
        <v>62</v>
      </c>
      <c r="AA37" s="129">
        <v>48</v>
      </c>
      <c r="AB37" s="124">
        <v>66</v>
      </c>
      <c r="AC37" s="125">
        <v>67</v>
      </c>
      <c r="AD37" s="125">
        <v>72</v>
      </c>
      <c r="AE37" s="125">
        <v>84</v>
      </c>
      <c r="AF37" s="126">
        <v>81</v>
      </c>
      <c r="AG37" s="127">
        <v>69</v>
      </c>
      <c r="AH37" s="128">
        <v>71</v>
      </c>
      <c r="AI37" s="128">
        <v>78</v>
      </c>
      <c r="AJ37" s="128">
        <v>87</v>
      </c>
      <c r="AK37" s="129">
        <v>91</v>
      </c>
      <c r="AL37" s="124">
        <v>83</v>
      </c>
      <c r="AM37" s="125">
        <v>88</v>
      </c>
      <c r="AN37" s="125">
        <v>102</v>
      </c>
      <c r="AO37" s="125">
        <v>68</v>
      </c>
      <c r="AP37" s="126">
        <v>0</v>
      </c>
      <c r="AQ37" s="4"/>
    </row>
    <row r="38" spans="2:43">
      <c r="B38" s="52" t="s">
        <v>1751</v>
      </c>
      <c r="C38" s="9" t="s">
        <v>990</v>
      </c>
      <c r="D38" s="34" t="s">
        <v>2143</v>
      </c>
      <c r="E38" s="99">
        <v>30</v>
      </c>
      <c r="F38" s="123">
        <v>231</v>
      </c>
      <c r="G38" s="100">
        <v>1218</v>
      </c>
      <c r="H38" s="124">
        <v>0</v>
      </c>
      <c r="I38" s="125">
        <v>0</v>
      </c>
      <c r="J38" s="125">
        <v>0</v>
      </c>
      <c r="K38" s="125">
        <v>0</v>
      </c>
      <c r="L38" s="126">
        <v>3</v>
      </c>
      <c r="M38" s="127">
        <v>9</v>
      </c>
      <c r="N38" s="128">
        <v>7</v>
      </c>
      <c r="O38" s="128">
        <v>7</v>
      </c>
      <c r="P38" s="128">
        <v>6</v>
      </c>
      <c r="Q38" s="129">
        <v>8</v>
      </c>
      <c r="R38" s="124">
        <v>10</v>
      </c>
      <c r="S38" s="125">
        <v>26</v>
      </c>
      <c r="T38" s="125">
        <v>26</v>
      </c>
      <c r="U38" s="125">
        <v>22</v>
      </c>
      <c r="V38" s="126">
        <v>30</v>
      </c>
      <c r="W38" s="127">
        <v>33</v>
      </c>
      <c r="X38" s="128">
        <v>38</v>
      </c>
      <c r="Y38" s="128">
        <v>40</v>
      </c>
      <c r="Z38" s="128">
        <v>43</v>
      </c>
      <c r="AA38" s="129">
        <v>53</v>
      </c>
      <c r="AB38" s="124">
        <v>42</v>
      </c>
      <c r="AC38" s="125">
        <v>48</v>
      </c>
      <c r="AD38" s="125">
        <v>50</v>
      </c>
      <c r="AE38" s="125">
        <v>47</v>
      </c>
      <c r="AF38" s="126">
        <v>49</v>
      </c>
      <c r="AG38" s="127">
        <v>56</v>
      </c>
      <c r="AH38" s="128">
        <v>63</v>
      </c>
      <c r="AI38" s="128">
        <v>63</v>
      </c>
      <c r="AJ38" s="128">
        <v>78</v>
      </c>
      <c r="AK38" s="129">
        <v>71</v>
      </c>
      <c r="AL38" s="124">
        <v>75</v>
      </c>
      <c r="AM38" s="125">
        <v>79</v>
      </c>
      <c r="AN38" s="125">
        <v>86</v>
      </c>
      <c r="AO38" s="125">
        <v>50</v>
      </c>
      <c r="AP38" s="126">
        <v>0</v>
      </c>
      <c r="AQ38" s="4"/>
    </row>
    <row r="39" spans="2:43">
      <c r="B39" s="53" t="s">
        <v>2409</v>
      </c>
      <c r="C39" s="16" t="s">
        <v>1787</v>
      </c>
      <c r="D39" s="35" t="s">
        <v>2567</v>
      </c>
      <c r="E39" s="107">
        <v>0</v>
      </c>
      <c r="F39" s="130">
        <v>5</v>
      </c>
      <c r="G39" s="108">
        <v>7</v>
      </c>
      <c r="H39" s="131">
        <v>0</v>
      </c>
      <c r="I39" s="132">
        <v>0</v>
      </c>
      <c r="J39" s="132">
        <v>0</v>
      </c>
      <c r="K39" s="132">
        <v>0</v>
      </c>
      <c r="L39" s="133">
        <v>0</v>
      </c>
      <c r="M39" s="134">
        <v>0</v>
      </c>
      <c r="N39" s="135">
        <v>0</v>
      </c>
      <c r="O39" s="135">
        <v>0</v>
      </c>
      <c r="P39" s="135">
        <v>0</v>
      </c>
      <c r="Q39" s="136">
        <v>0</v>
      </c>
      <c r="R39" s="131">
        <v>0</v>
      </c>
      <c r="S39" s="132">
        <v>0</v>
      </c>
      <c r="T39" s="132">
        <v>0</v>
      </c>
      <c r="U39" s="132">
        <v>0</v>
      </c>
      <c r="V39" s="133">
        <v>0</v>
      </c>
      <c r="W39" s="134">
        <v>0</v>
      </c>
      <c r="X39" s="135">
        <v>0</v>
      </c>
      <c r="Y39" s="135">
        <v>0</v>
      </c>
      <c r="Z39" s="135">
        <v>0</v>
      </c>
      <c r="AA39" s="136">
        <v>0</v>
      </c>
      <c r="AB39" s="131">
        <v>0</v>
      </c>
      <c r="AC39" s="132">
        <v>0</v>
      </c>
      <c r="AD39" s="132">
        <v>0</v>
      </c>
      <c r="AE39" s="132">
        <v>0</v>
      </c>
      <c r="AF39" s="133">
        <v>0</v>
      </c>
      <c r="AG39" s="134">
        <v>0</v>
      </c>
      <c r="AH39" s="135">
        <v>0</v>
      </c>
      <c r="AI39" s="135">
        <v>0</v>
      </c>
      <c r="AJ39" s="135">
        <v>0</v>
      </c>
      <c r="AK39" s="136">
        <v>0</v>
      </c>
      <c r="AL39" s="131">
        <v>1</v>
      </c>
      <c r="AM39" s="132">
        <v>2</v>
      </c>
      <c r="AN39" s="132">
        <v>2</v>
      </c>
      <c r="AO39" s="132">
        <v>2</v>
      </c>
      <c r="AP39" s="213">
        <v>0</v>
      </c>
      <c r="AQ39" s="4"/>
    </row>
    <row r="40" spans="2:43">
      <c r="B40" s="52" t="s">
        <v>1786</v>
      </c>
      <c r="C40" s="9" t="s">
        <v>1787</v>
      </c>
      <c r="D40" s="34" t="s">
        <v>2146</v>
      </c>
      <c r="E40" s="99">
        <v>6</v>
      </c>
      <c r="F40" s="123">
        <v>53</v>
      </c>
      <c r="G40" s="100">
        <v>315</v>
      </c>
      <c r="H40" s="124">
        <v>12</v>
      </c>
      <c r="I40" s="125">
        <v>14</v>
      </c>
      <c r="J40" s="125">
        <v>13</v>
      </c>
      <c r="K40" s="125">
        <v>17</v>
      </c>
      <c r="L40" s="126">
        <v>15</v>
      </c>
      <c r="M40" s="127">
        <v>12</v>
      </c>
      <c r="N40" s="128">
        <v>12</v>
      </c>
      <c r="O40" s="128">
        <v>16</v>
      </c>
      <c r="P40" s="128">
        <v>7</v>
      </c>
      <c r="Q40" s="129">
        <v>13</v>
      </c>
      <c r="R40" s="124">
        <v>15</v>
      </c>
      <c r="S40" s="125">
        <v>13</v>
      </c>
      <c r="T40" s="125">
        <v>11</v>
      </c>
      <c r="U40" s="125">
        <v>10</v>
      </c>
      <c r="V40" s="126">
        <v>10</v>
      </c>
      <c r="W40" s="127">
        <v>15</v>
      </c>
      <c r="X40" s="128">
        <v>14</v>
      </c>
      <c r="Y40" s="128">
        <v>12</v>
      </c>
      <c r="Z40" s="128">
        <v>15</v>
      </c>
      <c r="AA40" s="129">
        <v>23</v>
      </c>
      <c r="AB40" s="124">
        <v>10</v>
      </c>
      <c r="AC40" s="125">
        <v>18</v>
      </c>
      <c r="AD40" s="125">
        <v>18</v>
      </c>
      <c r="AE40" s="125">
        <v>0</v>
      </c>
      <c r="AF40" s="126">
        <v>0</v>
      </c>
      <c r="AG40" s="127">
        <v>0</v>
      </c>
      <c r="AH40" s="128">
        <v>0</v>
      </c>
      <c r="AI40" s="128">
        <v>0</v>
      </c>
      <c r="AJ40" s="128">
        <v>0</v>
      </c>
      <c r="AK40" s="129">
        <v>0</v>
      </c>
      <c r="AL40" s="124">
        <v>0</v>
      </c>
      <c r="AM40" s="125">
        <v>0</v>
      </c>
      <c r="AN40" s="125">
        <v>0</v>
      </c>
      <c r="AO40" s="125">
        <v>0</v>
      </c>
      <c r="AP40" s="126">
        <v>0</v>
      </c>
      <c r="AQ40" s="4"/>
    </row>
    <row r="41" spans="2:43">
      <c r="B41" s="52" t="s">
        <v>2124</v>
      </c>
      <c r="C41" s="9" t="s">
        <v>1787</v>
      </c>
      <c r="D41" s="34" t="s">
        <v>2131</v>
      </c>
      <c r="E41" s="99">
        <v>23</v>
      </c>
      <c r="F41" s="123">
        <v>227</v>
      </c>
      <c r="G41" s="100">
        <v>955</v>
      </c>
      <c r="H41" s="124">
        <v>17</v>
      </c>
      <c r="I41" s="125">
        <v>16</v>
      </c>
      <c r="J41" s="125">
        <v>12</v>
      </c>
      <c r="K41" s="125">
        <v>12</v>
      </c>
      <c r="L41" s="126">
        <v>12</v>
      </c>
      <c r="M41" s="127">
        <v>14</v>
      </c>
      <c r="N41" s="128">
        <v>12</v>
      </c>
      <c r="O41" s="128">
        <v>12</v>
      </c>
      <c r="P41" s="128">
        <v>15</v>
      </c>
      <c r="Q41" s="129">
        <v>15</v>
      </c>
      <c r="R41" s="124">
        <v>20</v>
      </c>
      <c r="S41" s="125">
        <v>18</v>
      </c>
      <c r="T41" s="125">
        <v>18</v>
      </c>
      <c r="U41" s="125">
        <v>19</v>
      </c>
      <c r="V41" s="126">
        <v>27</v>
      </c>
      <c r="W41" s="127">
        <v>24</v>
      </c>
      <c r="X41" s="128">
        <v>22</v>
      </c>
      <c r="Y41" s="128">
        <v>20</v>
      </c>
      <c r="Z41" s="128">
        <v>23</v>
      </c>
      <c r="AA41" s="129">
        <v>24</v>
      </c>
      <c r="AB41" s="124">
        <v>21</v>
      </c>
      <c r="AC41" s="125">
        <v>19</v>
      </c>
      <c r="AD41" s="125">
        <v>15</v>
      </c>
      <c r="AE41" s="125">
        <v>15</v>
      </c>
      <c r="AF41" s="126">
        <v>12</v>
      </c>
      <c r="AG41" s="127">
        <v>59</v>
      </c>
      <c r="AH41" s="128">
        <v>70</v>
      </c>
      <c r="AI41" s="128">
        <v>32</v>
      </c>
      <c r="AJ41" s="128">
        <v>41</v>
      </c>
      <c r="AK41" s="129">
        <v>49</v>
      </c>
      <c r="AL41" s="124">
        <v>57</v>
      </c>
      <c r="AM41" s="125">
        <v>63</v>
      </c>
      <c r="AN41" s="125">
        <v>72</v>
      </c>
      <c r="AO41" s="125">
        <v>78</v>
      </c>
      <c r="AP41" s="126">
        <v>0</v>
      </c>
      <c r="AQ41" s="4"/>
    </row>
    <row r="42" spans="2:43">
      <c r="B42" s="53" t="s">
        <v>189</v>
      </c>
      <c r="C42" s="16" t="s">
        <v>191</v>
      </c>
      <c r="D42" s="35" t="s">
        <v>2134</v>
      </c>
      <c r="E42" s="107">
        <v>18</v>
      </c>
      <c r="F42" s="130">
        <v>68</v>
      </c>
      <c r="G42" s="108">
        <v>222</v>
      </c>
      <c r="H42" s="131">
        <v>0</v>
      </c>
      <c r="I42" s="132">
        <v>0</v>
      </c>
      <c r="J42" s="132">
        <v>0</v>
      </c>
      <c r="K42" s="132">
        <v>0</v>
      </c>
      <c r="L42" s="133">
        <v>0</v>
      </c>
      <c r="M42" s="134">
        <v>0</v>
      </c>
      <c r="N42" s="135">
        <v>0</v>
      </c>
      <c r="O42" s="135">
        <v>0</v>
      </c>
      <c r="P42" s="135">
        <v>0</v>
      </c>
      <c r="Q42" s="136">
        <v>0</v>
      </c>
      <c r="R42" s="131">
        <v>0</v>
      </c>
      <c r="S42" s="132">
        <v>2</v>
      </c>
      <c r="T42" s="132">
        <v>3</v>
      </c>
      <c r="U42" s="132">
        <v>5</v>
      </c>
      <c r="V42" s="133">
        <v>1</v>
      </c>
      <c r="W42" s="134">
        <v>6</v>
      </c>
      <c r="X42" s="135">
        <v>5</v>
      </c>
      <c r="Y42" s="135">
        <v>6</v>
      </c>
      <c r="Z42" s="135">
        <v>9</v>
      </c>
      <c r="AA42" s="136">
        <v>10</v>
      </c>
      <c r="AB42" s="131">
        <v>13</v>
      </c>
      <c r="AC42" s="132">
        <v>23</v>
      </c>
      <c r="AD42" s="132">
        <v>38</v>
      </c>
      <c r="AE42" s="132">
        <v>10</v>
      </c>
      <c r="AF42" s="133">
        <v>13</v>
      </c>
      <c r="AG42" s="134">
        <v>20</v>
      </c>
      <c r="AH42" s="135">
        <v>22</v>
      </c>
      <c r="AI42" s="135">
        <v>8</v>
      </c>
      <c r="AJ42" s="135">
        <v>4</v>
      </c>
      <c r="AK42" s="136">
        <v>7</v>
      </c>
      <c r="AL42" s="131">
        <v>8</v>
      </c>
      <c r="AM42" s="132">
        <v>9</v>
      </c>
      <c r="AN42" s="132">
        <v>0</v>
      </c>
      <c r="AO42" s="132">
        <v>0</v>
      </c>
      <c r="AP42" s="213">
        <v>0</v>
      </c>
      <c r="AQ42" s="4"/>
    </row>
    <row r="43" spans="2:43">
      <c r="B43" s="52" t="s">
        <v>237</v>
      </c>
      <c r="C43" s="9" t="s">
        <v>191</v>
      </c>
      <c r="D43" s="34" t="s">
        <v>2134</v>
      </c>
      <c r="E43" s="99">
        <v>18</v>
      </c>
      <c r="F43" s="123">
        <v>98</v>
      </c>
      <c r="G43" s="100">
        <v>204</v>
      </c>
      <c r="H43" s="124">
        <v>0</v>
      </c>
      <c r="I43" s="125">
        <v>0</v>
      </c>
      <c r="J43" s="125">
        <v>0</v>
      </c>
      <c r="K43" s="125">
        <v>0</v>
      </c>
      <c r="L43" s="126">
        <v>0</v>
      </c>
      <c r="M43" s="127">
        <v>0</v>
      </c>
      <c r="N43" s="128">
        <v>0</v>
      </c>
      <c r="O43" s="128">
        <v>0</v>
      </c>
      <c r="P43" s="128">
        <v>0</v>
      </c>
      <c r="Q43" s="129">
        <v>0</v>
      </c>
      <c r="R43" s="124">
        <v>0</v>
      </c>
      <c r="S43" s="125">
        <v>7</v>
      </c>
      <c r="T43" s="125">
        <v>9</v>
      </c>
      <c r="U43" s="125">
        <v>7</v>
      </c>
      <c r="V43" s="126">
        <v>4</v>
      </c>
      <c r="W43" s="127">
        <v>4</v>
      </c>
      <c r="X43" s="128">
        <v>6</v>
      </c>
      <c r="Y43" s="128">
        <v>7</v>
      </c>
      <c r="Z43" s="128">
        <v>8</v>
      </c>
      <c r="AA43" s="129">
        <v>11</v>
      </c>
      <c r="AB43" s="124">
        <v>9</v>
      </c>
      <c r="AC43" s="125">
        <v>7</v>
      </c>
      <c r="AD43" s="125">
        <v>7</v>
      </c>
      <c r="AE43" s="125">
        <v>9</v>
      </c>
      <c r="AF43" s="126">
        <v>10</v>
      </c>
      <c r="AG43" s="127">
        <v>12</v>
      </c>
      <c r="AH43" s="128">
        <v>12</v>
      </c>
      <c r="AI43" s="128">
        <v>18</v>
      </c>
      <c r="AJ43" s="128">
        <v>14</v>
      </c>
      <c r="AK43" s="129">
        <v>5</v>
      </c>
      <c r="AL43" s="124">
        <v>10</v>
      </c>
      <c r="AM43" s="125">
        <v>13</v>
      </c>
      <c r="AN43" s="125">
        <v>15</v>
      </c>
      <c r="AO43" s="125">
        <v>0</v>
      </c>
      <c r="AP43" s="126">
        <v>0</v>
      </c>
      <c r="AQ43" s="4"/>
    </row>
    <row r="44" spans="2:43">
      <c r="B44" s="52" t="s">
        <v>1749</v>
      </c>
      <c r="C44" s="9" t="s">
        <v>191</v>
      </c>
      <c r="D44" s="34" t="s">
        <v>2131</v>
      </c>
      <c r="E44" s="99">
        <v>10</v>
      </c>
      <c r="F44" s="123">
        <v>110</v>
      </c>
      <c r="G44" s="100">
        <v>751</v>
      </c>
      <c r="H44" s="124">
        <v>7</v>
      </c>
      <c r="I44" s="125">
        <v>5</v>
      </c>
      <c r="J44" s="125">
        <v>6</v>
      </c>
      <c r="K44" s="125">
        <v>5</v>
      </c>
      <c r="L44" s="126">
        <v>7</v>
      </c>
      <c r="M44" s="127">
        <v>8</v>
      </c>
      <c r="N44" s="128">
        <v>5</v>
      </c>
      <c r="O44" s="128">
        <v>6</v>
      </c>
      <c r="P44" s="128">
        <v>6</v>
      </c>
      <c r="Q44" s="129">
        <v>6</v>
      </c>
      <c r="R44" s="124">
        <v>11</v>
      </c>
      <c r="S44" s="125">
        <v>13</v>
      </c>
      <c r="T44" s="125">
        <v>16</v>
      </c>
      <c r="U44" s="125">
        <v>14</v>
      </c>
      <c r="V44" s="126">
        <v>12</v>
      </c>
      <c r="W44" s="127">
        <v>16</v>
      </c>
      <c r="X44" s="128">
        <v>15</v>
      </c>
      <c r="Y44" s="128">
        <v>14</v>
      </c>
      <c r="Z44" s="128">
        <v>14</v>
      </c>
      <c r="AA44" s="129">
        <v>13</v>
      </c>
      <c r="AB44" s="124">
        <v>8</v>
      </c>
      <c r="AC44" s="125">
        <v>15</v>
      </c>
      <c r="AD44" s="125">
        <v>16</v>
      </c>
      <c r="AE44" s="125">
        <v>23</v>
      </c>
      <c r="AF44" s="126">
        <v>26</v>
      </c>
      <c r="AG44" s="127">
        <v>28</v>
      </c>
      <c r="AH44" s="128">
        <v>29</v>
      </c>
      <c r="AI44" s="128">
        <v>75</v>
      </c>
      <c r="AJ44" s="128">
        <v>124</v>
      </c>
      <c r="AK44" s="129">
        <v>106</v>
      </c>
      <c r="AL44" s="124">
        <v>50</v>
      </c>
      <c r="AM44" s="125">
        <v>19</v>
      </c>
      <c r="AN44" s="125">
        <v>18</v>
      </c>
      <c r="AO44" s="125">
        <v>15</v>
      </c>
      <c r="AP44" s="126">
        <v>0</v>
      </c>
      <c r="AQ44" s="4"/>
    </row>
    <row r="45" spans="2:43">
      <c r="B45" s="52" t="s">
        <v>1753</v>
      </c>
      <c r="C45" s="9" t="s">
        <v>191</v>
      </c>
      <c r="D45" s="34" t="s">
        <v>2131</v>
      </c>
      <c r="E45" s="99">
        <v>11</v>
      </c>
      <c r="F45" s="123">
        <v>128</v>
      </c>
      <c r="G45" s="100">
        <v>614</v>
      </c>
      <c r="H45" s="124">
        <v>2</v>
      </c>
      <c r="I45" s="125">
        <v>3</v>
      </c>
      <c r="J45" s="125">
        <v>3</v>
      </c>
      <c r="K45" s="125">
        <v>3</v>
      </c>
      <c r="L45" s="126">
        <v>4</v>
      </c>
      <c r="M45" s="127">
        <v>5</v>
      </c>
      <c r="N45" s="128">
        <v>5</v>
      </c>
      <c r="O45" s="128">
        <v>9</v>
      </c>
      <c r="P45" s="128">
        <v>6</v>
      </c>
      <c r="Q45" s="129">
        <v>6</v>
      </c>
      <c r="R45" s="124">
        <v>5</v>
      </c>
      <c r="S45" s="125">
        <v>5</v>
      </c>
      <c r="T45" s="125">
        <v>6</v>
      </c>
      <c r="U45" s="125">
        <v>8</v>
      </c>
      <c r="V45" s="126">
        <v>7</v>
      </c>
      <c r="W45" s="127">
        <v>6</v>
      </c>
      <c r="X45" s="128">
        <v>7</v>
      </c>
      <c r="Y45" s="128">
        <v>7</v>
      </c>
      <c r="Z45" s="128">
        <v>8</v>
      </c>
      <c r="AA45" s="129">
        <v>6</v>
      </c>
      <c r="AB45" s="124">
        <v>6</v>
      </c>
      <c r="AC45" s="125">
        <v>6</v>
      </c>
      <c r="AD45" s="125">
        <v>8</v>
      </c>
      <c r="AE45" s="125">
        <v>24</v>
      </c>
      <c r="AF45" s="126">
        <v>38</v>
      </c>
      <c r="AG45" s="127">
        <v>40</v>
      </c>
      <c r="AH45" s="128">
        <v>32</v>
      </c>
      <c r="AI45" s="128">
        <v>36</v>
      </c>
      <c r="AJ45" s="128">
        <v>51</v>
      </c>
      <c r="AK45" s="129">
        <v>52</v>
      </c>
      <c r="AL45" s="124">
        <v>54</v>
      </c>
      <c r="AM45" s="125">
        <v>53</v>
      </c>
      <c r="AN45" s="125">
        <v>60</v>
      </c>
      <c r="AO45" s="125">
        <v>43</v>
      </c>
      <c r="AP45" s="126">
        <v>0</v>
      </c>
      <c r="AQ45" s="4"/>
    </row>
    <row r="46" spans="2:43">
      <c r="B46" s="52" t="s">
        <v>1760</v>
      </c>
      <c r="C46" s="9" t="s">
        <v>191</v>
      </c>
      <c r="D46" s="34" t="s">
        <v>2134</v>
      </c>
      <c r="E46" s="99">
        <v>6</v>
      </c>
      <c r="F46" s="123">
        <v>24</v>
      </c>
      <c r="G46" s="100">
        <v>46</v>
      </c>
      <c r="H46" s="124">
        <v>0</v>
      </c>
      <c r="I46" s="125">
        <v>0</v>
      </c>
      <c r="J46" s="125">
        <v>0</v>
      </c>
      <c r="K46" s="125">
        <v>0</v>
      </c>
      <c r="L46" s="126">
        <v>0</v>
      </c>
      <c r="M46" s="127">
        <v>0</v>
      </c>
      <c r="N46" s="128">
        <v>0</v>
      </c>
      <c r="O46" s="128">
        <v>0</v>
      </c>
      <c r="P46" s="128">
        <v>0</v>
      </c>
      <c r="Q46" s="129">
        <v>0</v>
      </c>
      <c r="R46" s="124">
        <v>0</v>
      </c>
      <c r="S46" s="125">
        <v>1</v>
      </c>
      <c r="T46" s="125">
        <v>1</v>
      </c>
      <c r="U46" s="125">
        <v>1</v>
      </c>
      <c r="V46" s="126">
        <v>1</v>
      </c>
      <c r="W46" s="127">
        <v>1</v>
      </c>
      <c r="X46" s="128">
        <v>2</v>
      </c>
      <c r="Y46" s="128">
        <v>2</v>
      </c>
      <c r="Z46" s="128">
        <v>6</v>
      </c>
      <c r="AA46" s="129">
        <v>5</v>
      </c>
      <c r="AB46" s="124">
        <v>4</v>
      </c>
      <c r="AC46" s="125">
        <v>8</v>
      </c>
      <c r="AD46" s="125">
        <v>0</v>
      </c>
      <c r="AE46" s="125">
        <v>4</v>
      </c>
      <c r="AF46" s="126">
        <v>4</v>
      </c>
      <c r="AG46" s="127">
        <v>0</v>
      </c>
      <c r="AH46" s="128">
        <v>0</v>
      </c>
      <c r="AI46" s="128">
        <v>2</v>
      </c>
      <c r="AJ46" s="128">
        <v>0</v>
      </c>
      <c r="AK46" s="129">
        <v>0</v>
      </c>
      <c r="AL46" s="124">
        <v>2</v>
      </c>
      <c r="AM46" s="125">
        <v>2</v>
      </c>
      <c r="AN46" s="125">
        <v>0</v>
      </c>
      <c r="AO46" s="125">
        <v>0</v>
      </c>
      <c r="AP46" s="126">
        <v>0</v>
      </c>
      <c r="AQ46" s="4"/>
    </row>
    <row r="47" spans="2:43">
      <c r="B47" s="52" t="s">
        <v>1768</v>
      </c>
      <c r="C47" s="9" t="s">
        <v>191</v>
      </c>
      <c r="D47" s="34" t="s">
        <v>2139</v>
      </c>
      <c r="E47" s="99">
        <v>19</v>
      </c>
      <c r="F47" s="123">
        <v>37</v>
      </c>
      <c r="G47" s="100">
        <v>43</v>
      </c>
      <c r="H47" s="124">
        <v>0</v>
      </c>
      <c r="I47" s="125">
        <v>0</v>
      </c>
      <c r="J47" s="125">
        <v>0</v>
      </c>
      <c r="K47" s="125">
        <v>0</v>
      </c>
      <c r="L47" s="126">
        <v>0</v>
      </c>
      <c r="M47" s="127">
        <v>0</v>
      </c>
      <c r="N47" s="128">
        <v>0</v>
      </c>
      <c r="O47" s="128">
        <v>0</v>
      </c>
      <c r="P47" s="128">
        <v>0</v>
      </c>
      <c r="Q47" s="129">
        <v>0</v>
      </c>
      <c r="R47" s="124">
        <v>0</v>
      </c>
      <c r="S47" s="125">
        <v>0</v>
      </c>
      <c r="T47" s="125">
        <v>0</v>
      </c>
      <c r="U47" s="125">
        <v>0</v>
      </c>
      <c r="V47" s="126">
        <v>0</v>
      </c>
      <c r="W47" s="127">
        <v>0</v>
      </c>
      <c r="X47" s="128">
        <v>0</v>
      </c>
      <c r="Y47" s="128">
        <v>0</v>
      </c>
      <c r="Z47" s="128">
        <v>0</v>
      </c>
      <c r="AA47" s="129">
        <v>0</v>
      </c>
      <c r="AB47" s="124">
        <v>0</v>
      </c>
      <c r="AC47" s="125">
        <v>0</v>
      </c>
      <c r="AD47" s="125">
        <v>1</v>
      </c>
      <c r="AE47" s="125">
        <v>2</v>
      </c>
      <c r="AF47" s="126">
        <v>0</v>
      </c>
      <c r="AG47" s="127">
        <v>2</v>
      </c>
      <c r="AH47" s="128">
        <v>3</v>
      </c>
      <c r="AI47" s="128">
        <v>2</v>
      </c>
      <c r="AJ47" s="128">
        <v>6</v>
      </c>
      <c r="AK47" s="129">
        <v>11</v>
      </c>
      <c r="AL47" s="124">
        <v>6</v>
      </c>
      <c r="AM47" s="125">
        <v>5</v>
      </c>
      <c r="AN47" s="125">
        <v>5</v>
      </c>
      <c r="AO47" s="125">
        <v>0</v>
      </c>
      <c r="AP47" s="126">
        <v>0</v>
      </c>
      <c r="AQ47" s="4"/>
    </row>
    <row r="48" spans="2:43">
      <c r="B48" s="52" t="s">
        <v>1785</v>
      </c>
      <c r="C48" s="9" t="s">
        <v>191</v>
      </c>
      <c r="D48" s="34" t="s">
        <v>2134</v>
      </c>
      <c r="E48" s="99">
        <v>10</v>
      </c>
      <c r="F48" s="123">
        <v>73</v>
      </c>
      <c r="G48" s="100">
        <v>111</v>
      </c>
      <c r="H48" s="124">
        <v>0</v>
      </c>
      <c r="I48" s="125">
        <v>0</v>
      </c>
      <c r="J48" s="125">
        <v>0</v>
      </c>
      <c r="K48" s="125">
        <v>0</v>
      </c>
      <c r="L48" s="126">
        <v>0</v>
      </c>
      <c r="M48" s="127">
        <v>0</v>
      </c>
      <c r="N48" s="128">
        <v>0</v>
      </c>
      <c r="O48" s="128">
        <v>0</v>
      </c>
      <c r="P48" s="128">
        <v>0</v>
      </c>
      <c r="Q48" s="129">
        <v>0</v>
      </c>
      <c r="R48" s="124">
        <v>0</v>
      </c>
      <c r="S48" s="125">
        <v>3</v>
      </c>
      <c r="T48" s="125">
        <v>3</v>
      </c>
      <c r="U48" s="125">
        <v>0</v>
      </c>
      <c r="V48" s="126">
        <v>1</v>
      </c>
      <c r="W48" s="127">
        <v>1</v>
      </c>
      <c r="X48" s="128">
        <v>1</v>
      </c>
      <c r="Y48" s="128">
        <v>2</v>
      </c>
      <c r="Z48" s="128">
        <v>3</v>
      </c>
      <c r="AA48" s="129">
        <v>4</v>
      </c>
      <c r="AB48" s="124">
        <v>5</v>
      </c>
      <c r="AC48" s="125">
        <v>5</v>
      </c>
      <c r="AD48" s="125">
        <v>6</v>
      </c>
      <c r="AE48" s="125">
        <v>6</v>
      </c>
      <c r="AF48" s="126">
        <v>7</v>
      </c>
      <c r="AG48" s="127">
        <v>7</v>
      </c>
      <c r="AH48" s="128">
        <v>8</v>
      </c>
      <c r="AI48" s="128">
        <v>5</v>
      </c>
      <c r="AJ48" s="128">
        <v>9</v>
      </c>
      <c r="AK48" s="129">
        <v>10</v>
      </c>
      <c r="AL48" s="124">
        <v>11</v>
      </c>
      <c r="AM48" s="125">
        <v>9</v>
      </c>
      <c r="AN48" s="125">
        <v>5</v>
      </c>
      <c r="AO48" s="125">
        <v>0</v>
      </c>
      <c r="AP48" s="126">
        <v>0</v>
      </c>
      <c r="AQ48" s="4"/>
    </row>
    <row r="49" spans="2:43">
      <c r="B49" s="53" t="s">
        <v>182</v>
      </c>
      <c r="C49" s="16" t="s">
        <v>188</v>
      </c>
      <c r="D49" s="35" t="s">
        <v>2133</v>
      </c>
      <c r="E49" s="107">
        <v>1</v>
      </c>
      <c r="F49" s="130">
        <v>3</v>
      </c>
      <c r="G49" s="108">
        <v>13</v>
      </c>
      <c r="H49" s="131">
        <v>0</v>
      </c>
      <c r="I49" s="132">
        <v>0</v>
      </c>
      <c r="J49" s="132">
        <v>0</v>
      </c>
      <c r="K49" s="132">
        <v>0</v>
      </c>
      <c r="L49" s="133">
        <v>0</v>
      </c>
      <c r="M49" s="134">
        <v>0</v>
      </c>
      <c r="N49" s="135">
        <v>0</v>
      </c>
      <c r="O49" s="135">
        <v>0</v>
      </c>
      <c r="P49" s="135">
        <v>4</v>
      </c>
      <c r="Q49" s="136">
        <v>4</v>
      </c>
      <c r="R49" s="131">
        <v>5</v>
      </c>
      <c r="S49" s="132">
        <v>0</v>
      </c>
      <c r="T49" s="132">
        <v>0</v>
      </c>
      <c r="U49" s="132">
        <v>0</v>
      </c>
      <c r="V49" s="133">
        <v>0</v>
      </c>
      <c r="W49" s="134">
        <v>0</v>
      </c>
      <c r="X49" s="135">
        <v>0</v>
      </c>
      <c r="Y49" s="135">
        <v>0</v>
      </c>
      <c r="Z49" s="135">
        <v>0</v>
      </c>
      <c r="AA49" s="136">
        <v>0</v>
      </c>
      <c r="AB49" s="131">
        <v>0</v>
      </c>
      <c r="AC49" s="132">
        <v>0</v>
      </c>
      <c r="AD49" s="132">
        <v>0</v>
      </c>
      <c r="AE49" s="132">
        <v>0</v>
      </c>
      <c r="AF49" s="133">
        <v>0</v>
      </c>
      <c r="AG49" s="134">
        <v>0</v>
      </c>
      <c r="AH49" s="135">
        <v>0</v>
      </c>
      <c r="AI49" s="135">
        <v>0</v>
      </c>
      <c r="AJ49" s="135">
        <v>0</v>
      </c>
      <c r="AK49" s="136">
        <v>0</v>
      </c>
      <c r="AL49" s="131">
        <v>0</v>
      </c>
      <c r="AM49" s="132">
        <v>0</v>
      </c>
      <c r="AN49" s="132">
        <v>0</v>
      </c>
      <c r="AO49" s="132">
        <v>0</v>
      </c>
      <c r="AP49" s="213">
        <v>0</v>
      </c>
      <c r="AQ49" s="4"/>
    </row>
    <row r="50" spans="2:43">
      <c r="B50" s="52" t="s">
        <v>914</v>
      </c>
      <c r="C50" s="9" t="s">
        <v>188</v>
      </c>
      <c r="D50" s="34" t="s">
        <v>2131</v>
      </c>
      <c r="E50" s="99">
        <v>23</v>
      </c>
      <c r="F50" s="123">
        <v>185</v>
      </c>
      <c r="G50" s="100">
        <v>755</v>
      </c>
      <c r="H50" s="124">
        <v>27</v>
      </c>
      <c r="I50" s="125">
        <v>25</v>
      </c>
      <c r="J50" s="125">
        <v>24</v>
      </c>
      <c r="K50" s="125">
        <v>27</v>
      </c>
      <c r="L50" s="126">
        <v>20</v>
      </c>
      <c r="M50" s="127">
        <v>23</v>
      </c>
      <c r="N50" s="128">
        <v>20</v>
      </c>
      <c r="O50" s="128">
        <v>14</v>
      </c>
      <c r="P50" s="128">
        <v>11</v>
      </c>
      <c r="Q50" s="129">
        <v>9</v>
      </c>
      <c r="R50" s="124">
        <v>9</v>
      </c>
      <c r="S50" s="125">
        <v>8</v>
      </c>
      <c r="T50" s="125">
        <v>10</v>
      </c>
      <c r="U50" s="125">
        <v>9</v>
      </c>
      <c r="V50" s="126">
        <v>13</v>
      </c>
      <c r="W50" s="127">
        <v>16</v>
      </c>
      <c r="X50" s="128">
        <v>15</v>
      </c>
      <c r="Y50" s="128">
        <v>14</v>
      </c>
      <c r="Z50" s="128">
        <v>14</v>
      </c>
      <c r="AA50" s="129">
        <v>15</v>
      </c>
      <c r="AB50" s="124">
        <v>20</v>
      </c>
      <c r="AC50" s="125">
        <v>16</v>
      </c>
      <c r="AD50" s="125">
        <v>28</v>
      </c>
      <c r="AE50" s="125">
        <v>32</v>
      </c>
      <c r="AF50" s="126">
        <v>32</v>
      </c>
      <c r="AG50" s="127">
        <v>34</v>
      </c>
      <c r="AH50" s="128">
        <v>43</v>
      </c>
      <c r="AI50" s="128">
        <v>41</v>
      </c>
      <c r="AJ50" s="128">
        <v>46</v>
      </c>
      <c r="AK50" s="129">
        <v>44</v>
      </c>
      <c r="AL50" s="124">
        <v>36</v>
      </c>
      <c r="AM50" s="125">
        <v>22</v>
      </c>
      <c r="AN50" s="125">
        <v>20</v>
      </c>
      <c r="AO50" s="125">
        <v>18</v>
      </c>
      <c r="AP50" s="126">
        <v>0</v>
      </c>
      <c r="AQ50" s="4"/>
    </row>
    <row r="51" spans="2:43">
      <c r="B51" s="52" t="s">
        <v>930</v>
      </c>
      <c r="C51" s="9" t="s">
        <v>188</v>
      </c>
      <c r="D51" s="34" t="s">
        <v>2131</v>
      </c>
      <c r="E51" s="99">
        <v>39</v>
      </c>
      <c r="F51" s="123">
        <v>273</v>
      </c>
      <c r="G51" s="100">
        <v>1166</v>
      </c>
      <c r="H51" s="124">
        <v>13</v>
      </c>
      <c r="I51" s="125">
        <v>12</v>
      </c>
      <c r="J51" s="125">
        <v>11</v>
      </c>
      <c r="K51" s="125">
        <v>10</v>
      </c>
      <c r="L51" s="126">
        <v>7</v>
      </c>
      <c r="M51" s="127">
        <v>7</v>
      </c>
      <c r="N51" s="128">
        <v>7</v>
      </c>
      <c r="O51" s="128">
        <v>8</v>
      </c>
      <c r="P51" s="128">
        <v>8</v>
      </c>
      <c r="Q51" s="129">
        <v>9</v>
      </c>
      <c r="R51" s="124">
        <v>10</v>
      </c>
      <c r="S51" s="125">
        <v>8</v>
      </c>
      <c r="T51" s="125">
        <v>11</v>
      </c>
      <c r="U51" s="125">
        <v>10</v>
      </c>
      <c r="V51" s="126">
        <v>14</v>
      </c>
      <c r="W51" s="127">
        <v>17</v>
      </c>
      <c r="X51" s="128">
        <v>21</v>
      </c>
      <c r="Y51" s="128">
        <v>21</v>
      </c>
      <c r="Z51" s="128">
        <v>26</v>
      </c>
      <c r="AA51" s="129">
        <v>31</v>
      </c>
      <c r="AB51" s="124">
        <v>62</v>
      </c>
      <c r="AC51" s="125">
        <v>68</v>
      </c>
      <c r="AD51" s="125">
        <v>55</v>
      </c>
      <c r="AE51" s="125">
        <v>76</v>
      </c>
      <c r="AF51" s="126">
        <v>80</v>
      </c>
      <c r="AG51" s="127">
        <v>91</v>
      </c>
      <c r="AH51" s="128">
        <v>91</v>
      </c>
      <c r="AI51" s="128">
        <v>68</v>
      </c>
      <c r="AJ51" s="128">
        <v>68</v>
      </c>
      <c r="AK51" s="129">
        <v>64</v>
      </c>
      <c r="AL51" s="124">
        <v>42</v>
      </c>
      <c r="AM51" s="125">
        <v>44</v>
      </c>
      <c r="AN51" s="125">
        <v>46</v>
      </c>
      <c r="AO51" s="125">
        <v>50</v>
      </c>
      <c r="AP51" s="126">
        <v>0</v>
      </c>
      <c r="AQ51" s="4"/>
    </row>
    <row r="52" spans="2:43">
      <c r="B52" s="52" t="s">
        <v>936</v>
      </c>
      <c r="C52" s="9" t="s">
        <v>188</v>
      </c>
      <c r="D52" s="34" t="s">
        <v>2131</v>
      </c>
      <c r="E52" s="99">
        <v>76</v>
      </c>
      <c r="F52" s="123">
        <v>731</v>
      </c>
      <c r="G52" s="100">
        <v>7190</v>
      </c>
      <c r="H52" s="124">
        <v>166</v>
      </c>
      <c r="I52" s="125">
        <v>162</v>
      </c>
      <c r="J52" s="125">
        <v>163</v>
      </c>
      <c r="K52" s="125">
        <v>147</v>
      </c>
      <c r="L52" s="126">
        <v>138</v>
      </c>
      <c r="M52" s="127">
        <v>129</v>
      </c>
      <c r="N52" s="128">
        <v>143</v>
      </c>
      <c r="O52" s="128">
        <v>141</v>
      </c>
      <c r="P52" s="128">
        <v>150</v>
      </c>
      <c r="Q52" s="129">
        <v>191</v>
      </c>
      <c r="R52" s="124">
        <v>186</v>
      </c>
      <c r="S52" s="125">
        <v>153</v>
      </c>
      <c r="T52" s="125">
        <v>171</v>
      </c>
      <c r="U52" s="125">
        <v>164</v>
      </c>
      <c r="V52" s="126">
        <v>225</v>
      </c>
      <c r="W52" s="127">
        <v>232</v>
      </c>
      <c r="X52" s="128">
        <v>247</v>
      </c>
      <c r="Y52" s="128">
        <v>365</v>
      </c>
      <c r="Z52" s="128">
        <v>226</v>
      </c>
      <c r="AA52" s="129">
        <v>220</v>
      </c>
      <c r="AB52" s="124">
        <v>205</v>
      </c>
      <c r="AC52" s="125">
        <v>216</v>
      </c>
      <c r="AD52" s="125">
        <v>226</v>
      </c>
      <c r="AE52" s="125">
        <v>226</v>
      </c>
      <c r="AF52" s="126">
        <v>220</v>
      </c>
      <c r="AG52" s="127">
        <v>297</v>
      </c>
      <c r="AH52" s="128">
        <v>290</v>
      </c>
      <c r="AI52" s="128">
        <v>278</v>
      </c>
      <c r="AJ52" s="128">
        <v>297</v>
      </c>
      <c r="AK52" s="129">
        <v>278</v>
      </c>
      <c r="AL52" s="124">
        <v>254</v>
      </c>
      <c r="AM52" s="125">
        <v>252</v>
      </c>
      <c r="AN52" s="125">
        <v>288</v>
      </c>
      <c r="AO52" s="125">
        <v>144</v>
      </c>
      <c r="AP52" s="126">
        <v>0</v>
      </c>
      <c r="AQ52" s="4"/>
    </row>
    <row r="53" spans="2:43">
      <c r="B53" s="52" t="s">
        <v>987</v>
      </c>
      <c r="C53" s="9" t="s">
        <v>188</v>
      </c>
      <c r="D53" s="34" t="s">
        <v>2131</v>
      </c>
      <c r="E53" s="99">
        <v>18</v>
      </c>
      <c r="F53" s="123">
        <v>160</v>
      </c>
      <c r="G53" s="100">
        <v>736</v>
      </c>
      <c r="H53" s="124">
        <v>22</v>
      </c>
      <c r="I53" s="125">
        <v>16</v>
      </c>
      <c r="J53" s="125">
        <v>18</v>
      </c>
      <c r="K53" s="125">
        <v>14</v>
      </c>
      <c r="L53" s="126">
        <v>8</v>
      </c>
      <c r="M53" s="127">
        <v>10</v>
      </c>
      <c r="N53" s="128">
        <v>13</v>
      </c>
      <c r="O53" s="128">
        <v>14</v>
      </c>
      <c r="P53" s="128">
        <v>12</v>
      </c>
      <c r="Q53" s="129">
        <v>16</v>
      </c>
      <c r="R53" s="124">
        <v>21</v>
      </c>
      <c r="S53" s="125">
        <v>22</v>
      </c>
      <c r="T53" s="125">
        <v>28</v>
      </c>
      <c r="U53" s="125">
        <v>27</v>
      </c>
      <c r="V53" s="126">
        <v>48</v>
      </c>
      <c r="W53" s="127">
        <v>38</v>
      </c>
      <c r="X53" s="128">
        <v>37</v>
      </c>
      <c r="Y53" s="128">
        <v>32</v>
      </c>
      <c r="Z53" s="128">
        <v>32</v>
      </c>
      <c r="AA53" s="129">
        <v>26</v>
      </c>
      <c r="AB53" s="124">
        <v>23</v>
      </c>
      <c r="AC53" s="125">
        <v>15</v>
      </c>
      <c r="AD53" s="125">
        <v>22</v>
      </c>
      <c r="AE53" s="125">
        <v>22</v>
      </c>
      <c r="AF53" s="126">
        <v>20</v>
      </c>
      <c r="AG53" s="127">
        <v>20</v>
      </c>
      <c r="AH53" s="128">
        <v>27</v>
      </c>
      <c r="AI53" s="128">
        <v>31</v>
      </c>
      <c r="AJ53" s="128">
        <v>19</v>
      </c>
      <c r="AK53" s="129">
        <v>19</v>
      </c>
      <c r="AL53" s="124">
        <v>27</v>
      </c>
      <c r="AM53" s="125">
        <v>19</v>
      </c>
      <c r="AN53" s="125">
        <v>18</v>
      </c>
      <c r="AO53" s="125">
        <v>0</v>
      </c>
      <c r="AP53" s="126">
        <v>0</v>
      </c>
      <c r="AQ53" s="4"/>
    </row>
    <row r="54" spans="2:43">
      <c r="B54" s="52" t="s">
        <v>991</v>
      </c>
      <c r="C54" s="9" t="s">
        <v>188</v>
      </c>
      <c r="D54" s="34" t="s">
        <v>2131</v>
      </c>
      <c r="E54" s="99">
        <v>38</v>
      </c>
      <c r="F54" s="123">
        <v>374</v>
      </c>
      <c r="G54" s="100">
        <v>2925</v>
      </c>
      <c r="H54" s="124">
        <v>136</v>
      </c>
      <c r="I54" s="125">
        <v>148</v>
      </c>
      <c r="J54" s="125">
        <v>127</v>
      </c>
      <c r="K54" s="125">
        <v>123</v>
      </c>
      <c r="L54" s="126">
        <v>92</v>
      </c>
      <c r="M54" s="127">
        <v>108</v>
      </c>
      <c r="N54" s="128">
        <v>102</v>
      </c>
      <c r="O54" s="128">
        <v>98</v>
      </c>
      <c r="P54" s="128">
        <v>112</v>
      </c>
      <c r="Q54" s="129">
        <v>107</v>
      </c>
      <c r="R54" s="124">
        <v>108</v>
      </c>
      <c r="S54" s="125">
        <v>58</v>
      </c>
      <c r="T54" s="125">
        <v>86</v>
      </c>
      <c r="U54" s="125">
        <v>112</v>
      </c>
      <c r="V54" s="126">
        <v>143</v>
      </c>
      <c r="W54" s="127">
        <v>94</v>
      </c>
      <c r="X54" s="128">
        <v>123</v>
      </c>
      <c r="Y54" s="128">
        <v>112</v>
      </c>
      <c r="Z54" s="128">
        <v>142</v>
      </c>
      <c r="AA54" s="129">
        <v>126</v>
      </c>
      <c r="AB54" s="124">
        <v>126</v>
      </c>
      <c r="AC54" s="125">
        <v>49</v>
      </c>
      <c r="AD54" s="125">
        <v>36</v>
      </c>
      <c r="AE54" s="125">
        <v>39</v>
      </c>
      <c r="AF54" s="126">
        <v>43</v>
      </c>
      <c r="AG54" s="127">
        <v>53</v>
      </c>
      <c r="AH54" s="128">
        <v>61</v>
      </c>
      <c r="AI54" s="128">
        <v>55</v>
      </c>
      <c r="AJ54" s="128">
        <v>49</v>
      </c>
      <c r="AK54" s="129">
        <v>40</v>
      </c>
      <c r="AL54" s="124">
        <v>44</v>
      </c>
      <c r="AM54" s="125">
        <v>35</v>
      </c>
      <c r="AN54" s="125">
        <v>38</v>
      </c>
      <c r="AO54" s="125">
        <v>0</v>
      </c>
      <c r="AP54" s="126">
        <v>0</v>
      </c>
      <c r="AQ54" s="4"/>
    </row>
    <row r="55" spans="2:43">
      <c r="B55" s="52" t="s">
        <v>1003</v>
      </c>
      <c r="C55" s="9" t="s">
        <v>188</v>
      </c>
      <c r="D55" s="34" t="s">
        <v>2137</v>
      </c>
      <c r="E55" s="99">
        <v>4</v>
      </c>
      <c r="F55" s="123">
        <v>24</v>
      </c>
      <c r="G55" s="100">
        <v>97</v>
      </c>
      <c r="H55" s="124">
        <v>11</v>
      </c>
      <c r="I55" s="125">
        <v>10</v>
      </c>
      <c r="J55" s="125">
        <v>13</v>
      </c>
      <c r="K55" s="125">
        <v>13</v>
      </c>
      <c r="L55" s="126">
        <v>15</v>
      </c>
      <c r="M55" s="127">
        <v>12</v>
      </c>
      <c r="N55" s="128">
        <v>13</v>
      </c>
      <c r="O55" s="128">
        <v>6</v>
      </c>
      <c r="P55" s="128">
        <v>4</v>
      </c>
      <c r="Q55" s="129">
        <v>0</v>
      </c>
      <c r="R55" s="124">
        <v>0</v>
      </c>
      <c r="S55" s="125">
        <v>0</v>
      </c>
      <c r="T55" s="125">
        <v>0</v>
      </c>
      <c r="U55" s="125">
        <v>0</v>
      </c>
      <c r="V55" s="126">
        <v>0</v>
      </c>
      <c r="W55" s="127">
        <v>0</v>
      </c>
      <c r="X55" s="128">
        <v>0</v>
      </c>
      <c r="Y55" s="128">
        <v>0</v>
      </c>
      <c r="Z55" s="128">
        <v>0</v>
      </c>
      <c r="AA55" s="129">
        <v>0</v>
      </c>
      <c r="AB55" s="124">
        <v>0</v>
      </c>
      <c r="AC55" s="125">
        <v>0</v>
      </c>
      <c r="AD55" s="125">
        <v>0</v>
      </c>
      <c r="AE55" s="125">
        <v>0</v>
      </c>
      <c r="AF55" s="126">
        <v>0</v>
      </c>
      <c r="AG55" s="127">
        <v>0</v>
      </c>
      <c r="AH55" s="128">
        <v>0</v>
      </c>
      <c r="AI55" s="128">
        <v>0</v>
      </c>
      <c r="AJ55" s="128">
        <v>0</v>
      </c>
      <c r="AK55" s="129">
        <v>0</v>
      </c>
      <c r="AL55" s="124">
        <v>0</v>
      </c>
      <c r="AM55" s="125">
        <v>0</v>
      </c>
      <c r="AN55" s="125">
        <v>0</v>
      </c>
      <c r="AO55" s="125">
        <v>0</v>
      </c>
      <c r="AP55" s="126">
        <v>0</v>
      </c>
      <c r="AQ55" s="4"/>
    </row>
    <row r="56" spans="2:43">
      <c r="B56" s="52" t="s">
        <v>1005</v>
      </c>
      <c r="C56" s="9" t="s">
        <v>188</v>
      </c>
      <c r="D56" s="34">
        <v>2012</v>
      </c>
      <c r="E56" s="99">
        <v>1</v>
      </c>
      <c r="F56" s="123">
        <v>1</v>
      </c>
      <c r="G56" s="100">
        <v>3</v>
      </c>
      <c r="H56" s="124">
        <v>0</v>
      </c>
      <c r="I56" s="125">
        <v>0</v>
      </c>
      <c r="J56" s="125">
        <v>0</v>
      </c>
      <c r="K56" s="125">
        <v>0</v>
      </c>
      <c r="L56" s="126">
        <v>0</v>
      </c>
      <c r="M56" s="127">
        <v>0</v>
      </c>
      <c r="N56" s="128">
        <v>0</v>
      </c>
      <c r="O56" s="128">
        <v>0</v>
      </c>
      <c r="P56" s="128">
        <v>0</v>
      </c>
      <c r="Q56" s="129">
        <v>0</v>
      </c>
      <c r="R56" s="124">
        <v>0</v>
      </c>
      <c r="S56" s="125">
        <v>0</v>
      </c>
      <c r="T56" s="125">
        <v>0</v>
      </c>
      <c r="U56" s="125">
        <v>0</v>
      </c>
      <c r="V56" s="126">
        <v>0</v>
      </c>
      <c r="W56" s="127">
        <v>0</v>
      </c>
      <c r="X56" s="128">
        <v>0</v>
      </c>
      <c r="Y56" s="128">
        <v>0</v>
      </c>
      <c r="Z56" s="128">
        <v>0</v>
      </c>
      <c r="AA56" s="129">
        <v>0</v>
      </c>
      <c r="AB56" s="124">
        <v>0</v>
      </c>
      <c r="AC56" s="125">
        <v>0</v>
      </c>
      <c r="AD56" s="125">
        <v>3</v>
      </c>
      <c r="AE56" s="125">
        <v>0</v>
      </c>
      <c r="AF56" s="126">
        <v>0</v>
      </c>
      <c r="AG56" s="127">
        <v>0</v>
      </c>
      <c r="AH56" s="128">
        <v>0</v>
      </c>
      <c r="AI56" s="128">
        <v>0</v>
      </c>
      <c r="AJ56" s="128">
        <v>0</v>
      </c>
      <c r="AK56" s="129">
        <v>0</v>
      </c>
      <c r="AL56" s="124">
        <v>0</v>
      </c>
      <c r="AM56" s="125">
        <v>0</v>
      </c>
      <c r="AN56" s="125">
        <v>0</v>
      </c>
      <c r="AO56" s="125">
        <v>0</v>
      </c>
      <c r="AP56" s="126">
        <v>0</v>
      </c>
      <c r="AQ56" s="4"/>
    </row>
    <row r="57" spans="2:43">
      <c r="B57" s="52" t="s">
        <v>1007</v>
      </c>
      <c r="C57" s="9" t="s">
        <v>188</v>
      </c>
      <c r="D57" s="34" t="s">
        <v>2131</v>
      </c>
      <c r="E57" s="99">
        <v>71</v>
      </c>
      <c r="F57" s="123">
        <v>667</v>
      </c>
      <c r="G57" s="100">
        <v>8503</v>
      </c>
      <c r="H57" s="124">
        <v>168</v>
      </c>
      <c r="I57" s="125">
        <v>161</v>
      </c>
      <c r="J57" s="125">
        <v>170</v>
      </c>
      <c r="K57" s="125">
        <v>160</v>
      </c>
      <c r="L57" s="126">
        <v>160</v>
      </c>
      <c r="M57" s="127">
        <v>159</v>
      </c>
      <c r="N57" s="128">
        <v>169</v>
      </c>
      <c r="O57" s="128">
        <v>181</v>
      </c>
      <c r="P57" s="128">
        <v>142</v>
      </c>
      <c r="Q57" s="129">
        <v>199</v>
      </c>
      <c r="R57" s="124">
        <v>183</v>
      </c>
      <c r="S57" s="125">
        <v>229</v>
      </c>
      <c r="T57" s="125">
        <v>288</v>
      </c>
      <c r="U57" s="125">
        <v>328</v>
      </c>
      <c r="V57" s="126">
        <v>317</v>
      </c>
      <c r="W57" s="127">
        <v>289</v>
      </c>
      <c r="X57" s="128">
        <v>271</v>
      </c>
      <c r="Y57" s="128">
        <v>283</v>
      </c>
      <c r="Z57" s="128">
        <v>310</v>
      </c>
      <c r="AA57" s="129">
        <v>297</v>
      </c>
      <c r="AB57" s="124">
        <v>252</v>
      </c>
      <c r="AC57" s="125">
        <v>254</v>
      </c>
      <c r="AD57" s="125">
        <v>245</v>
      </c>
      <c r="AE57" s="125">
        <v>249</v>
      </c>
      <c r="AF57" s="126">
        <v>262</v>
      </c>
      <c r="AG57" s="127">
        <v>286</v>
      </c>
      <c r="AH57" s="128">
        <v>288</v>
      </c>
      <c r="AI57" s="128">
        <v>305</v>
      </c>
      <c r="AJ57" s="128">
        <v>315</v>
      </c>
      <c r="AK57" s="129">
        <v>317</v>
      </c>
      <c r="AL57" s="124">
        <v>355</v>
      </c>
      <c r="AM57" s="125">
        <v>384</v>
      </c>
      <c r="AN57" s="125">
        <v>386</v>
      </c>
      <c r="AO57" s="125">
        <v>141</v>
      </c>
      <c r="AP57" s="126">
        <v>0</v>
      </c>
      <c r="AQ57" s="4"/>
    </row>
    <row r="58" spans="2:43">
      <c r="B58" s="52" t="s">
        <v>1734</v>
      </c>
      <c r="C58" s="9" t="s">
        <v>188</v>
      </c>
      <c r="D58" s="34" t="s">
        <v>2137</v>
      </c>
      <c r="E58" s="99">
        <v>4</v>
      </c>
      <c r="F58" s="123">
        <v>28</v>
      </c>
      <c r="G58" s="100">
        <v>112</v>
      </c>
      <c r="H58" s="124">
        <v>16</v>
      </c>
      <c r="I58" s="125">
        <v>18</v>
      </c>
      <c r="J58" s="125">
        <v>17</v>
      </c>
      <c r="K58" s="125">
        <v>15</v>
      </c>
      <c r="L58" s="126">
        <v>10</v>
      </c>
      <c r="M58" s="127">
        <v>11</v>
      </c>
      <c r="N58" s="128">
        <v>14</v>
      </c>
      <c r="O58" s="128">
        <v>11</v>
      </c>
      <c r="P58" s="128">
        <v>0</v>
      </c>
      <c r="Q58" s="129">
        <v>0</v>
      </c>
      <c r="R58" s="124">
        <v>0</v>
      </c>
      <c r="S58" s="125">
        <v>0</v>
      </c>
      <c r="T58" s="125">
        <v>0</v>
      </c>
      <c r="U58" s="125">
        <v>0</v>
      </c>
      <c r="V58" s="126">
        <v>0</v>
      </c>
      <c r="W58" s="127">
        <v>0</v>
      </c>
      <c r="X58" s="128">
        <v>0</v>
      </c>
      <c r="Y58" s="128">
        <v>0</v>
      </c>
      <c r="Z58" s="128">
        <v>0</v>
      </c>
      <c r="AA58" s="129">
        <v>0</v>
      </c>
      <c r="AB58" s="124">
        <v>0</v>
      </c>
      <c r="AC58" s="125">
        <v>0</v>
      </c>
      <c r="AD58" s="125">
        <v>0</v>
      </c>
      <c r="AE58" s="125">
        <v>0</v>
      </c>
      <c r="AF58" s="126">
        <v>0</v>
      </c>
      <c r="AG58" s="127">
        <v>0</v>
      </c>
      <c r="AH58" s="128">
        <v>0</v>
      </c>
      <c r="AI58" s="128">
        <v>0</v>
      </c>
      <c r="AJ58" s="128">
        <v>0</v>
      </c>
      <c r="AK58" s="129">
        <v>0</v>
      </c>
      <c r="AL58" s="124">
        <v>0</v>
      </c>
      <c r="AM58" s="125">
        <v>0</v>
      </c>
      <c r="AN58" s="125">
        <v>0</v>
      </c>
      <c r="AO58" s="125">
        <v>0</v>
      </c>
      <c r="AP58" s="126">
        <v>0</v>
      </c>
      <c r="AQ58" s="4"/>
    </row>
    <row r="59" spans="2:43">
      <c r="B59" s="52" t="s">
        <v>1735</v>
      </c>
      <c r="C59" s="9" t="s">
        <v>188</v>
      </c>
      <c r="D59" s="34" t="s">
        <v>2131</v>
      </c>
      <c r="E59" s="99">
        <v>40</v>
      </c>
      <c r="F59" s="123">
        <v>398</v>
      </c>
      <c r="G59" s="100">
        <v>5299</v>
      </c>
      <c r="H59" s="124">
        <v>123</v>
      </c>
      <c r="I59" s="125">
        <v>125</v>
      </c>
      <c r="J59" s="125">
        <v>133</v>
      </c>
      <c r="K59" s="125">
        <v>138</v>
      </c>
      <c r="L59" s="126">
        <v>131</v>
      </c>
      <c r="M59" s="127">
        <v>131</v>
      </c>
      <c r="N59" s="128">
        <v>154</v>
      </c>
      <c r="O59" s="128">
        <v>151</v>
      </c>
      <c r="P59" s="128">
        <v>139</v>
      </c>
      <c r="Q59" s="129">
        <v>166</v>
      </c>
      <c r="R59" s="124">
        <v>158</v>
      </c>
      <c r="S59" s="125">
        <v>117</v>
      </c>
      <c r="T59" s="125">
        <v>120</v>
      </c>
      <c r="U59" s="125">
        <v>101</v>
      </c>
      <c r="V59" s="126">
        <v>172</v>
      </c>
      <c r="W59" s="127">
        <v>174</v>
      </c>
      <c r="X59" s="128">
        <v>199</v>
      </c>
      <c r="Y59" s="128">
        <v>319</v>
      </c>
      <c r="Z59" s="128">
        <v>175</v>
      </c>
      <c r="AA59" s="129">
        <v>171</v>
      </c>
      <c r="AB59" s="124">
        <v>160</v>
      </c>
      <c r="AC59" s="125">
        <v>178</v>
      </c>
      <c r="AD59" s="125">
        <v>178</v>
      </c>
      <c r="AE59" s="125">
        <v>166</v>
      </c>
      <c r="AF59" s="126">
        <v>127</v>
      </c>
      <c r="AG59" s="127">
        <v>172</v>
      </c>
      <c r="AH59" s="128">
        <v>171</v>
      </c>
      <c r="AI59" s="128">
        <v>169</v>
      </c>
      <c r="AJ59" s="128">
        <v>170</v>
      </c>
      <c r="AK59" s="129">
        <v>153</v>
      </c>
      <c r="AL59" s="124">
        <v>165</v>
      </c>
      <c r="AM59" s="125">
        <v>151</v>
      </c>
      <c r="AN59" s="125">
        <v>181</v>
      </c>
      <c r="AO59" s="125">
        <v>61</v>
      </c>
      <c r="AP59" s="126">
        <v>0</v>
      </c>
      <c r="AQ59" s="4"/>
    </row>
    <row r="60" spans="2:43">
      <c r="B60" s="52" t="s">
        <v>183</v>
      </c>
      <c r="C60" s="9" t="s">
        <v>188</v>
      </c>
      <c r="D60" s="34" t="s">
        <v>2141</v>
      </c>
      <c r="E60" s="99">
        <v>6</v>
      </c>
      <c r="F60" s="123">
        <v>24</v>
      </c>
      <c r="G60" s="100">
        <v>45</v>
      </c>
      <c r="H60" s="124">
        <v>0</v>
      </c>
      <c r="I60" s="125">
        <v>0</v>
      </c>
      <c r="J60" s="125">
        <v>0</v>
      </c>
      <c r="K60" s="125">
        <v>0</v>
      </c>
      <c r="L60" s="126">
        <v>0</v>
      </c>
      <c r="M60" s="127">
        <v>0</v>
      </c>
      <c r="N60" s="128">
        <v>0</v>
      </c>
      <c r="O60" s="128">
        <v>0</v>
      </c>
      <c r="P60" s="128">
        <v>0</v>
      </c>
      <c r="Q60" s="129">
        <v>0</v>
      </c>
      <c r="R60" s="124">
        <v>0</v>
      </c>
      <c r="S60" s="125">
        <v>4</v>
      </c>
      <c r="T60" s="125">
        <v>3</v>
      </c>
      <c r="U60" s="125">
        <v>3</v>
      </c>
      <c r="V60" s="126">
        <v>3</v>
      </c>
      <c r="W60" s="127">
        <v>2</v>
      </c>
      <c r="X60" s="128">
        <v>5</v>
      </c>
      <c r="Y60" s="128">
        <v>4</v>
      </c>
      <c r="Z60" s="128">
        <v>5</v>
      </c>
      <c r="AA60" s="129">
        <v>7</v>
      </c>
      <c r="AB60" s="124">
        <v>9</v>
      </c>
      <c r="AC60" s="125">
        <v>0</v>
      </c>
      <c r="AD60" s="125">
        <v>0</v>
      </c>
      <c r="AE60" s="125">
        <v>0</v>
      </c>
      <c r="AF60" s="126">
        <v>0</v>
      </c>
      <c r="AG60" s="127">
        <v>0</v>
      </c>
      <c r="AH60" s="128">
        <v>0</v>
      </c>
      <c r="AI60" s="128">
        <v>0</v>
      </c>
      <c r="AJ60" s="128">
        <v>0</v>
      </c>
      <c r="AK60" s="129">
        <v>0</v>
      </c>
      <c r="AL60" s="124">
        <v>0</v>
      </c>
      <c r="AM60" s="125">
        <v>0</v>
      </c>
      <c r="AN60" s="125">
        <v>0</v>
      </c>
      <c r="AO60" s="125">
        <v>0</v>
      </c>
      <c r="AP60" s="126">
        <v>0</v>
      </c>
      <c r="AQ60" s="4"/>
    </row>
    <row r="61" spans="2:43">
      <c r="B61" s="52" t="s">
        <v>1750</v>
      </c>
      <c r="C61" s="9" t="s">
        <v>188</v>
      </c>
      <c r="D61" s="34" t="s">
        <v>2131</v>
      </c>
      <c r="E61" s="99">
        <v>17</v>
      </c>
      <c r="F61" s="123">
        <v>155</v>
      </c>
      <c r="G61" s="100">
        <v>1368</v>
      </c>
      <c r="H61" s="124">
        <v>31</v>
      </c>
      <c r="I61" s="125">
        <v>31</v>
      </c>
      <c r="J61" s="125">
        <v>33</v>
      </c>
      <c r="K61" s="125">
        <v>22</v>
      </c>
      <c r="L61" s="126">
        <v>22</v>
      </c>
      <c r="M61" s="127">
        <v>21</v>
      </c>
      <c r="N61" s="128">
        <v>15</v>
      </c>
      <c r="O61" s="128">
        <v>20</v>
      </c>
      <c r="P61" s="128">
        <v>24</v>
      </c>
      <c r="Q61" s="129">
        <v>19</v>
      </c>
      <c r="R61" s="124">
        <v>19</v>
      </c>
      <c r="S61" s="125">
        <v>19</v>
      </c>
      <c r="T61" s="125">
        <v>21</v>
      </c>
      <c r="U61" s="125">
        <v>16</v>
      </c>
      <c r="V61" s="126">
        <v>37</v>
      </c>
      <c r="W61" s="127">
        <v>16</v>
      </c>
      <c r="X61" s="128">
        <v>23</v>
      </c>
      <c r="Y61" s="128">
        <v>33</v>
      </c>
      <c r="Z61" s="128">
        <v>33</v>
      </c>
      <c r="AA61" s="129">
        <v>33</v>
      </c>
      <c r="AB61" s="124">
        <v>35</v>
      </c>
      <c r="AC61" s="125">
        <v>28</v>
      </c>
      <c r="AD61" s="125">
        <v>32</v>
      </c>
      <c r="AE61" s="125">
        <v>26</v>
      </c>
      <c r="AF61" s="126">
        <v>35</v>
      </c>
      <c r="AG61" s="127">
        <v>66</v>
      </c>
      <c r="AH61" s="128">
        <v>79</v>
      </c>
      <c r="AI61" s="128">
        <v>95</v>
      </c>
      <c r="AJ61" s="128">
        <v>76</v>
      </c>
      <c r="AK61" s="129">
        <v>70</v>
      </c>
      <c r="AL61" s="124">
        <v>99</v>
      </c>
      <c r="AM61" s="125">
        <v>112</v>
      </c>
      <c r="AN61" s="125">
        <v>105</v>
      </c>
      <c r="AO61" s="125">
        <v>22</v>
      </c>
      <c r="AP61" s="126">
        <v>0</v>
      </c>
      <c r="AQ61" s="4"/>
    </row>
    <row r="62" spans="2:43">
      <c r="B62" s="52" t="s">
        <v>1006</v>
      </c>
      <c r="C62" s="9" t="s">
        <v>188</v>
      </c>
      <c r="D62" s="34" t="s">
        <v>3740</v>
      </c>
      <c r="E62" s="99">
        <v>2</v>
      </c>
      <c r="F62" s="123">
        <v>3</v>
      </c>
      <c r="G62" s="100">
        <v>7</v>
      </c>
      <c r="H62" s="124">
        <v>0</v>
      </c>
      <c r="I62" s="125">
        <v>0</v>
      </c>
      <c r="J62" s="125">
        <v>0</v>
      </c>
      <c r="K62" s="125">
        <v>0</v>
      </c>
      <c r="L62" s="126">
        <v>0</v>
      </c>
      <c r="M62" s="127">
        <v>0</v>
      </c>
      <c r="N62" s="128">
        <v>0</v>
      </c>
      <c r="O62" s="128">
        <v>0</v>
      </c>
      <c r="P62" s="128">
        <v>0</v>
      </c>
      <c r="Q62" s="129">
        <v>0</v>
      </c>
      <c r="R62" s="124">
        <v>0</v>
      </c>
      <c r="S62" s="125">
        <v>0</v>
      </c>
      <c r="T62" s="125">
        <v>0</v>
      </c>
      <c r="U62" s="125">
        <v>0</v>
      </c>
      <c r="V62" s="126">
        <v>0</v>
      </c>
      <c r="W62" s="127">
        <v>0</v>
      </c>
      <c r="X62" s="128">
        <v>0</v>
      </c>
      <c r="Y62" s="128">
        <v>0</v>
      </c>
      <c r="Z62" s="128">
        <v>0</v>
      </c>
      <c r="AA62" s="129">
        <v>0</v>
      </c>
      <c r="AB62" s="124">
        <v>0</v>
      </c>
      <c r="AC62" s="125">
        <v>0</v>
      </c>
      <c r="AD62" s="125">
        <v>0</v>
      </c>
      <c r="AE62" s="125">
        <v>0</v>
      </c>
      <c r="AF62" s="126">
        <v>0</v>
      </c>
      <c r="AG62" s="127">
        <v>0</v>
      </c>
      <c r="AH62" s="128">
        <v>0</v>
      </c>
      <c r="AI62" s="128">
        <v>0</v>
      </c>
      <c r="AJ62" s="128">
        <v>0</v>
      </c>
      <c r="AK62" s="129">
        <v>0</v>
      </c>
      <c r="AL62" s="124">
        <v>0</v>
      </c>
      <c r="AM62" s="125">
        <v>5</v>
      </c>
      <c r="AN62" s="125">
        <v>2</v>
      </c>
      <c r="AO62" s="125">
        <v>0</v>
      </c>
      <c r="AP62" s="126">
        <v>0</v>
      </c>
      <c r="AQ62" s="4"/>
    </row>
    <row r="63" spans="2:43">
      <c r="B63" s="52" t="s">
        <v>1759</v>
      </c>
      <c r="C63" s="9" t="s">
        <v>188</v>
      </c>
      <c r="D63" s="34" t="s">
        <v>2131</v>
      </c>
      <c r="E63" s="99">
        <v>18</v>
      </c>
      <c r="F63" s="123">
        <v>154</v>
      </c>
      <c r="G63" s="100">
        <v>611</v>
      </c>
      <c r="H63" s="124">
        <v>7</v>
      </c>
      <c r="I63" s="125">
        <v>7</v>
      </c>
      <c r="J63" s="125">
        <v>7</v>
      </c>
      <c r="K63" s="125">
        <v>6</v>
      </c>
      <c r="L63" s="126">
        <v>6</v>
      </c>
      <c r="M63" s="127">
        <v>6</v>
      </c>
      <c r="N63" s="128">
        <v>6</v>
      </c>
      <c r="O63" s="128">
        <v>6</v>
      </c>
      <c r="P63" s="128">
        <v>8</v>
      </c>
      <c r="Q63" s="129">
        <v>6</v>
      </c>
      <c r="R63" s="124">
        <v>10</v>
      </c>
      <c r="S63" s="125">
        <v>10</v>
      </c>
      <c r="T63" s="125">
        <v>26</v>
      </c>
      <c r="U63" s="125">
        <v>20</v>
      </c>
      <c r="V63" s="126">
        <v>16</v>
      </c>
      <c r="W63" s="127">
        <v>17</v>
      </c>
      <c r="X63" s="128">
        <v>12</v>
      </c>
      <c r="Y63" s="128">
        <v>18</v>
      </c>
      <c r="Z63" s="128">
        <v>14</v>
      </c>
      <c r="AA63" s="129">
        <v>12</v>
      </c>
      <c r="AB63" s="124">
        <v>16</v>
      </c>
      <c r="AC63" s="125">
        <v>19</v>
      </c>
      <c r="AD63" s="125">
        <v>14</v>
      </c>
      <c r="AE63" s="125">
        <v>14</v>
      </c>
      <c r="AF63" s="126">
        <v>14</v>
      </c>
      <c r="AG63" s="127">
        <v>21</v>
      </c>
      <c r="AH63" s="128">
        <v>35</v>
      </c>
      <c r="AI63" s="128">
        <v>46</v>
      </c>
      <c r="AJ63" s="128">
        <v>48</v>
      </c>
      <c r="AK63" s="129">
        <v>45</v>
      </c>
      <c r="AL63" s="124">
        <v>38</v>
      </c>
      <c r="AM63" s="125">
        <v>27</v>
      </c>
      <c r="AN63" s="125">
        <v>27</v>
      </c>
      <c r="AO63" s="125">
        <v>27</v>
      </c>
      <c r="AP63" s="126">
        <v>0</v>
      </c>
      <c r="AQ63" s="4"/>
    </row>
    <row r="64" spans="2:43">
      <c r="B64" s="52" t="s">
        <v>3752</v>
      </c>
      <c r="C64" s="9" t="s">
        <v>188</v>
      </c>
      <c r="D64" s="34" t="s">
        <v>3727</v>
      </c>
      <c r="E64" s="99">
        <v>1</v>
      </c>
      <c r="F64" s="123">
        <v>1</v>
      </c>
      <c r="G64" s="100">
        <v>5</v>
      </c>
      <c r="H64" s="124">
        <v>0</v>
      </c>
      <c r="I64" s="125">
        <v>0</v>
      </c>
      <c r="J64" s="125">
        <v>0</v>
      </c>
      <c r="K64" s="125">
        <v>0</v>
      </c>
      <c r="L64" s="126">
        <v>0</v>
      </c>
      <c r="M64" s="127">
        <v>0</v>
      </c>
      <c r="N64" s="128">
        <v>0</v>
      </c>
      <c r="O64" s="128">
        <v>0</v>
      </c>
      <c r="P64" s="128">
        <v>0</v>
      </c>
      <c r="Q64" s="129">
        <v>0</v>
      </c>
      <c r="R64" s="124">
        <v>0</v>
      </c>
      <c r="S64" s="125">
        <v>0</v>
      </c>
      <c r="T64" s="125">
        <v>0</v>
      </c>
      <c r="U64" s="125">
        <v>0</v>
      </c>
      <c r="V64" s="126">
        <v>0</v>
      </c>
      <c r="W64" s="127">
        <v>0</v>
      </c>
      <c r="X64" s="128">
        <v>0</v>
      </c>
      <c r="Y64" s="128">
        <v>0</v>
      </c>
      <c r="Z64" s="128">
        <v>0</v>
      </c>
      <c r="AA64" s="129">
        <v>0</v>
      </c>
      <c r="AB64" s="124">
        <v>0</v>
      </c>
      <c r="AC64" s="125">
        <v>0</v>
      </c>
      <c r="AD64" s="125">
        <v>0</v>
      </c>
      <c r="AE64" s="125">
        <v>0</v>
      </c>
      <c r="AF64" s="126">
        <v>0</v>
      </c>
      <c r="AG64" s="127">
        <v>0</v>
      </c>
      <c r="AH64" s="128">
        <v>0</v>
      </c>
      <c r="AI64" s="128">
        <v>0</v>
      </c>
      <c r="AJ64" s="128">
        <v>0</v>
      </c>
      <c r="AK64" s="129">
        <v>0</v>
      </c>
      <c r="AL64" s="124">
        <v>0</v>
      </c>
      <c r="AM64" s="125">
        <v>0</v>
      </c>
      <c r="AN64" s="125">
        <v>5</v>
      </c>
      <c r="AO64" s="125">
        <v>0</v>
      </c>
      <c r="AP64" s="126">
        <v>0</v>
      </c>
      <c r="AQ64" s="4"/>
    </row>
    <row r="65" spans="2:43">
      <c r="B65" s="52" t="s">
        <v>1770</v>
      </c>
      <c r="C65" s="9" t="s">
        <v>188</v>
      </c>
      <c r="D65" s="34" t="s">
        <v>2146</v>
      </c>
      <c r="E65" s="99">
        <v>16</v>
      </c>
      <c r="F65" s="123">
        <v>130</v>
      </c>
      <c r="G65" s="100">
        <v>455</v>
      </c>
      <c r="H65" s="124">
        <v>19</v>
      </c>
      <c r="I65" s="125">
        <v>24</v>
      </c>
      <c r="J65" s="125">
        <v>18</v>
      </c>
      <c r="K65" s="125">
        <v>17</v>
      </c>
      <c r="L65" s="126">
        <v>18</v>
      </c>
      <c r="M65" s="127">
        <v>16</v>
      </c>
      <c r="N65" s="128">
        <v>17</v>
      </c>
      <c r="O65" s="128">
        <v>19</v>
      </c>
      <c r="P65" s="128">
        <v>17</v>
      </c>
      <c r="Q65" s="129">
        <v>18</v>
      </c>
      <c r="R65" s="124">
        <v>17</v>
      </c>
      <c r="S65" s="125">
        <v>15</v>
      </c>
      <c r="T65" s="125">
        <v>24</v>
      </c>
      <c r="U65" s="125">
        <v>24</v>
      </c>
      <c r="V65" s="126">
        <v>24</v>
      </c>
      <c r="W65" s="127">
        <v>33</v>
      </c>
      <c r="X65" s="128">
        <v>28</v>
      </c>
      <c r="Y65" s="128">
        <v>25</v>
      </c>
      <c r="Z65" s="128">
        <v>26</v>
      </c>
      <c r="AA65" s="129">
        <v>28</v>
      </c>
      <c r="AB65" s="124">
        <v>16</v>
      </c>
      <c r="AC65" s="125">
        <v>12</v>
      </c>
      <c r="AD65" s="125">
        <v>0</v>
      </c>
      <c r="AE65" s="125">
        <v>0</v>
      </c>
      <c r="AF65" s="126">
        <v>0</v>
      </c>
      <c r="AG65" s="127">
        <v>0</v>
      </c>
      <c r="AH65" s="128">
        <v>0</v>
      </c>
      <c r="AI65" s="128">
        <v>0</v>
      </c>
      <c r="AJ65" s="128">
        <v>0</v>
      </c>
      <c r="AK65" s="129">
        <v>0</v>
      </c>
      <c r="AL65" s="124">
        <v>0</v>
      </c>
      <c r="AM65" s="125">
        <v>0</v>
      </c>
      <c r="AN65" s="125">
        <v>0</v>
      </c>
      <c r="AO65" s="125">
        <v>0</v>
      </c>
      <c r="AP65" s="126">
        <v>0</v>
      </c>
      <c r="AQ65" s="4"/>
    </row>
    <row r="66" spans="2:43">
      <c r="B66" s="52" t="s">
        <v>1777</v>
      </c>
      <c r="C66" s="9" t="s">
        <v>188</v>
      </c>
      <c r="D66" s="34" t="s">
        <v>2148</v>
      </c>
      <c r="E66" s="99">
        <v>18</v>
      </c>
      <c r="F66" s="123">
        <v>102</v>
      </c>
      <c r="G66" s="100">
        <v>309</v>
      </c>
      <c r="H66" s="124">
        <v>34</v>
      </c>
      <c r="I66" s="125">
        <v>32</v>
      </c>
      <c r="J66" s="125">
        <v>25</v>
      </c>
      <c r="K66" s="125">
        <v>24</v>
      </c>
      <c r="L66" s="126">
        <v>25</v>
      </c>
      <c r="M66" s="127">
        <v>15</v>
      </c>
      <c r="N66" s="128">
        <v>14</v>
      </c>
      <c r="O66" s="128">
        <v>17</v>
      </c>
      <c r="P66" s="128">
        <v>17</v>
      </c>
      <c r="Q66" s="129">
        <v>22</v>
      </c>
      <c r="R66" s="124">
        <v>13</v>
      </c>
      <c r="S66" s="125">
        <v>19</v>
      </c>
      <c r="T66" s="125">
        <v>21</v>
      </c>
      <c r="U66" s="125">
        <v>16</v>
      </c>
      <c r="V66" s="126">
        <v>15</v>
      </c>
      <c r="W66" s="127">
        <v>0</v>
      </c>
      <c r="X66" s="128">
        <v>0</v>
      </c>
      <c r="Y66" s="128">
        <v>0</v>
      </c>
      <c r="Z66" s="128">
        <v>0</v>
      </c>
      <c r="AA66" s="129">
        <v>0</v>
      </c>
      <c r="AB66" s="124">
        <v>0</v>
      </c>
      <c r="AC66" s="125">
        <v>0</v>
      </c>
      <c r="AD66" s="125">
        <v>0</v>
      </c>
      <c r="AE66" s="125">
        <v>0</v>
      </c>
      <c r="AF66" s="126">
        <v>0</v>
      </c>
      <c r="AG66" s="127">
        <v>0</v>
      </c>
      <c r="AH66" s="128">
        <v>0</v>
      </c>
      <c r="AI66" s="128">
        <v>0</v>
      </c>
      <c r="AJ66" s="128">
        <v>0</v>
      </c>
      <c r="AK66" s="129">
        <v>0</v>
      </c>
      <c r="AL66" s="124">
        <v>0</v>
      </c>
      <c r="AM66" s="125">
        <v>0</v>
      </c>
      <c r="AN66" s="125">
        <v>0</v>
      </c>
      <c r="AO66" s="125">
        <v>0</v>
      </c>
      <c r="AP66" s="126">
        <v>0</v>
      </c>
      <c r="AQ66" s="4"/>
    </row>
    <row r="67" spans="2:43">
      <c r="B67" s="52" t="s">
        <v>1778</v>
      </c>
      <c r="C67" s="9" t="s">
        <v>188</v>
      </c>
      <c r="D67" s="34" t="s">
        <v>2149</v>
      </c>
      <c r="E67" s="99">
        <v>1</v>
      </c>
      <c r="F67" s="123">
        <v>5</v>
      </c>
      <c r="G67" s="100">
        <v>20</v>
      </c>
      <c r="H67" s="124">
        <v>0</v>
      </c>
      <c r="I67" s="125">
        <v>0</v>
      </c>
      <c r="J67" s="125">
        <v>0</v>
      </c>
      <c r="K67" s="125">
        <v>0</v>
      </c>
      <c r="L67" s="126">
        <v>0</v>
      </c>
      <c r="M67" s="127">
        <v>0</v>
      </c>
      <c r="N67" s="128">
        <v>0</v>
      </c>
      <c r="O67" s="128">
        <v>0</v>
      </c>
      <c r="P67" s="128">
        <v>0</v>
      </c>
      <c r="Q67" s="129">
        <v>0</v>
      </c>
      <c r="R67" s="124">
        <v>0</v>
      </c>
      <c r="S67" s="125">
        <v>0</v>
      </c>
      <c r="T67" s="125">
        <v>1</v>
      </c>
      <c r="U67" s="125">
        <v>1</v>
      </c>
      <c r="V67" s="126">
        <v>6</v>
      </c>
      <c r="W67" s="127">
        <v>6</v>
      </c>
      <c r="X67" s="128">
        <v>6</v>
      </c>
      <c r="Y67" s="128">
        <v>0</v>
      </c>
      <c r="Z67" s="128">
        <v>0</v>
      </c>
      <c r="AA67" s="129">
        <v>0</v>
      </c>
      <c r="AB67" s="124">
        <v>0</v>
      </c>
      <c r="AC67" s="125">
        <v>0</v>
      </c>
      <c r="AD67" s="125">
        <v>0</v>
      </c>
      <c r="AE67" s="125">
        <v>0</v>
      </c>
      <c r="AF67" s="126">
        <v>0</v>
      </c>
      <c r="AG67" s="127">
        <v>0</v>
      </c>
      <c r="AH67" s="128">
        <v>0</v>
      </c>
      <c r="AI67" s="128">
        <v>0</v>
      </c>
      <c r="AJ67" s="128">
        <v>0</v>
      </c>
      <c r="AK67" s="129">
        <v>0</v>
      </c>
      <c r="AL67" s="124">
        <v>0</v>
      </c>
      <c r="AM67" s="125">
        <v>0</v>
      </c>
      <c r="AN67" s="125">
        <v>0</v>
      </c>
      <c r="AO67" s="125">
        <v>0</v>
      </c>
      <c r="AP67" s="126">
        <v>0</v>
      </c>
      <c r="AQ67" s="4"/>
    </row>
    <row r="68" spans="2:43">
      <c r="B68" s="52" t="s">
        <v>1779</v>
      </c>
      <c r="C68" s="9" t="s">
        <v>188</v>
      </c>
      <c r="D68" s="34" t="s">
        <v>2150</v>
      </c>
      <c r="E68" s="99">
        <v>10</v>
      </c>
      <c r="F68" s="123">
        <v>60</v>
      </c>
      <c r="G68" s="100">
        <v>219</v>
      </c>
      <c r="H68" s="124">
        <v>35</v>
      </c>
      <c r="I68" s="125">
        <v>29</v>
      </c>
      <c r="J68" s="125">
        <v>28</v>
      </c>
      <c r="K68" s="125">
        <v>26</v>
      </c>
      <c r="L68" s="126">
        <v>24</v>
      </c>
      <c r="M68" s="127">
        <v>14</v>
      </c>
      <c r="N68" s="128">
        <v>11</v>
      </c>
      <c r="O68" s="128">
        <v>12</v>
      </c>
      <c r="P68" s="128">
        <v>15</v>
      </c>
      <c r="Q68" s="129">
        <v>15</v>
      </c>
      <c r="R68" s="124">
        <v>8</v>
      </c>
      <c r="S68" s="125">
        <v>2</v>
      </c>
      <c r="T68" s="125">
        <v>0</v>
      </c>
      <c r="U68" s="125">
        <v>0</v>
      </c>
      <c r="V68" s="126">
        <v>0</v>
      </c>
      <c r="W68" s="127">
        <v>0</v>
      </c>
      <c r="X68" s="128">
        <v>0</v>
      </c>
      <c r="Y68" s="128">
        <v>0</v>
      </c>
      <c r="Z68" s="128">
        <v>0</v>
      </c>
      <c r="AA68" s="129">
        <v>0</v>
      </c>
      <c r="AB68" s="124">
        <v>0</v>
      </c>
      <c r="AC68" s="125">
        <v>0</v>
      </c>
      <c r="AD68" s="125">
        <v>0</v>
      </c>
      <c r="AE68" s="125">
        <v>0</v>
      </c>
      <c r="AF68" s="126">
        <v>0</v>
      </c>
      <c r="AG68" s="127">
        <v>0</v>
      </c>
      <c r="AH68" s="128">
        <v>0</v>
      </c>
      <c r="AI68" s="128">
        <v>0</v>
      </c>
      <c r="AJ68" s="128">
        <v>0</v>
      </c>
      <c r="AK68" s="129">
        <v>0</v>
      </c>
      <c r="AL68" s="124">
        <v>0</v>
      </c>
      <c r="AM68" s="125">
        <v>0</v>
      </c>
      <c r="AN68" s="125">
        <v>0</v>
      </c>
      <c r="AO68" s="125">
        <v>0</v>
      </c>
      <c r="AP68" s="126">
        <v>0</v>
      </c>
      <c r="AQ68" s="4"/>
    </row>
    <row r="69" spans="2:43">
      <c r="B69" s="52" t="s">
        <v>1780</v>
      </c>
      <c r="C69" s="9" t="s">
        <v>188</v>
      </c>
      <c r="D69" s="34" t="s">
        <v>2151</v>
      </c>
      <c r="E69" s="99">
        <v>19</v>
      </c>
      <c r="F69" s="123">
        <v>139</v>
      </c>
      <c r="G69" s="100">
        <v>552</v>
      </c>
      <c r="H69" s="124">
        <v>35</v>
      </c>
      <c r="I69" s="125">
        <v>35</v>
      </c>
      <c r="J69" s="125">
        <v>30</v>
      </c>
      <c r="K69" s="125">
        <v>26</v>
      </c>
      <c r="L69" s="126">
        <v>22</v>
      </c>
      <c r="M69" s="127">
        <v>23</v>
      </c>
      <c r="N69" s="128">
        <v>24</v>
      </c>
      <c r="O69" s="128">
        <v>25</v>
      </c>
      <c r="P69" s="128">
        <v>26</v>
      </c>
      <c r="Q69" s="129">
        <v>31</v>
      </c>
      <c r="R69" s="124">
        <v>30</v>
      </c>
      <c r="S69" s="125">
        <v>38</v>
      </c>
      <c r="T69" s="125">
        <v>32</v>
      </c>
      <c r="U69" s="125">
        <v>26</v>
      </c>
      <c r="V69" s="126">
        <v>25</v>
      </c>
      <c r="W69" s="127">
        <v>26</v>
      </c>
      <c r="X69" s="128">
        <v>21</v>
      </c>
      <c r="Y69" s="128">
        <v>17</v>
      </c>
      <c r="Z69" s="128">
        <v>22</v>
      </c>
      <c r="AA69" s="129">
        <v>33</v>
      </c>
      <c r="AB69" s="124">
        <v>5</v>
      </c>
      <c r="AC69" s="125">
        <v>0</v>
      </c>
      <c r="AD69" s="125">
        <v>0</v>
      </c>
      <c r="AE69" s="125">
        <v>0</v>
      </c>
      <c r="AF69" s="126">
        <v>0</v>
      </c>
      <c r="AG69" s="127">
        <v>0</v>
      </c>
      <c r="AH69" s="128">
        <v>0</v>
      </c>
      <c r="AI69" s="128">
        <v>0</v>
      </c>
      <c r="AJ69" s="128">
        <v>0</v>
      </c>
      <c r="AK69" s="129">
        <v>0</v>
      </c>
      <c r="AL69" s="124">
        <v>0</v>
      </c>
      <c r="AM69" s="125">
        <v>0</v>
      </c>
      <c r="AN69" s="125">
        <v>0</v>
      </c>
      <c r="AO69" s="125">
        <v>0</v>
      </c>
      <c r="AP69" s="126">
        <v>0</v>
      </c>
      <c r="AQ69" s="4"/>
    </row>
    <row r="70" spans="2:43">
      <c r="B70" s="52" t="s">
        <v>1784</v>
      </c>
      <c r="C70" s="9" t="s">
        <v>188</v>
      </c>
      <c r="D70" s="34" t="s">
        <v>2152</v>
      </c>
      <c r="E70" s="99">
        <v>6</v>
      </c>
      <c r="F70" s="123">
        <v>71</v>
      </c>
      <c r="G70" s="100">
        <v>1760</v>
      </c>
      <c r="H70" s="124">
        <v>0</v>
      </c>
      <c r="I70" s="125">
        <v>0</v>
      </c>
      <c r="J70" s="125">
        <v>0</v>
      </c>
      <c r="K70" s="125">
        <v>0</v>
      </c>
      <c r="L70" s="126">
        <v>0</v>
      </c>
      <c r="M70" s="127">
        <v>0</v>
      </c>
      <c r="N70" s="128">
        <v>0</v>
      </c>
      <c r="O70" s="128">
        <v>0</v>
      </c>
      <c r="P70" s="128">
        <v>0</v>
      </c>
      <c r="Q70" s="129">
        <v>0</v>
      </c>
      <c r="R70" s="124">
        <v>0</v>
      </c>
      <c r="S70" s="125">
        <v>0</v>
      </c>
      <c r="T70" s="125">
        <v>0</v>
      </c>
      <c r="U70" s="125">
        <v>0</v>
      </c>
      <c r="V70" s="126">
        <v>0</v>
      </c>
      <c r="W70" s="127">
        <v>0</v>
      </c>
      <c r="X70" s="128">
        <v>0</v>
      </c>
      <c r="Y70" s="128">
        <v>0</v>
      </c>
      <c r="Z70" s="128">
        <v>0</v>
      </c>
      <c r="AA70" s="129">
        <v>0</v>
      </c>
      <c r="AB70" s="124">
        <v>0</v>
      </c>
      <c r="AC70" s="125">
        <v>96</v>
      </c>
      <c r="AD70" s="125">
        <v>83</v>
      </c>
      <c r="AE70" s="125">
        <v>93</v>
      </c>
      <c r="AF70" s="126">
        <v>101</v>
      </c>
      <c r="AG70" s="127">
        <v>181</v>
      </c>
      <c r="AH70" s="128">
        <v>203</v>
      </c>
      <c r="AI70" s="128">
        <v>186</v>
      </c>
      <c r="AJ70" s="128">
        <v>190</v>
      </c>
      <c r="AK70" s="129">
        <v>167</v>
      </c>
      <c r="AL70" s="124">
        <v>153</v>
      </c>
      <c r="AM70" s="125">
        <v>154</v>
      </c>
      <c r="AN70" s="125">
        <v>153</v>
      </c>
      <c r="AO70" s="125">
        <v>0</v>
      </c>
      <c r="AP70" s="126">
        <v>0</v>
      </c>
      <c r="AQ70" s="4"/>
    </row>
    <row r="71" spans="2:43">
      <c r="B71" s="52" t="s">
        <v>3726</v>
      </c>
      <c r="C71" s="9" t="s">
        <v>188</v>
      </c>
      <c r="D71" s="34" t="s">
        <v>3727</v>
      </c>
      <c r="E71" s="99">
        <v>1</v>
      </c>
      <c r="F71" s="123">
        <v>1</v>
      </c>
      <c r="G71" s="100">
        <v>3</v>
      </c>
      <c r="H71" s="124">
        <v>0</v>
      </c>
      <c r="I71" s="125">
        <v>0</v>
      </c>
      <c r="J71" s="125">
        <v>0</v>
      </c>
      <c r="K71" s="125">
        <v>0</v>
      </c>
      <c r="L71" s="126">
        <v>0</v>
      </c>
      <c r="M71" s="127">
        <v>0</v>
      </c>
      <c r="N71" s="128">
        <v>0</v>
      </c>
      <c r="O71" s="128">
        <v>0</v>
      </c>
      <c r="P71" s="128">
        <v>0</v>
      </c>
      <c r="Q71" s="129">
        <v>0</v>
      </c>
      <c r="R71" s="124">
        <v>0</v>
      </c>
      <c r="S71" s="125">
        <v>0</v>
      </c>
      <c r="T71" s="125">
        <v>0</v>
      </c>
      <c r="U71" s="125">
        <v>0</v>
      </c>
      <c r="V71" s="126">
        <v>0</v>
      </c>
      <c r="W71" s="127">
        <v>0</v>
      </c>
      <c r="X71" s="128">
        <v>0</v>
      </c>
      <c r="Y71" s="128">
        <v>0</v>
      </c>
      <c r="Z71" s="128">
        <v>0</v>
      </c>
      <c r="AA71" s="129">
        <v>0</v>
      </c>
      <c r="AB71" s="124">
        <v>0</v>
      </c>
      <c r="AC71" s="125">
        <v>0</v>
      </c>
      <c r="AD71" s="125">
        <v>0</v>
      </c>
      <c r="AE71" s="125">
        <v>0</v>
      </c>
      <c r="AF71" s="126">
        <v>0</v>
      </c>
      <c r="AG71" s="127">
        <v>0</v>
      </c>
      <c r="AH71" s="128">
        <v>0</v>
      </c>
      <c r="AI71" s="128">
        <v>0</v>
      </c>
      <c r="AJ71" s="128">
        <v>0</v>
      </c>
      <c r="AK71" s="129">
        <v>0</v>
      </c>
      <c r="AL71" s="124">
        <v>0</v>
      </c>
      <c r="AM71" s="125">
        <v>0</v>
      </c>
      <c r="AN71" s="125">
        <v>3</v>
      </c>
      <c r="AO71" s="125">
        <v>0</v>
      </c>
      <c r="AP71" s="126">
        <v>0</v>
      </c>
      <c r="AQ71" s="4"/>
    </row>
    <row r="72" spans="2:43">
      <c r="B72" s="52" t="s">
        <v>1788</v>
      </c>
      <c r="C72" s="9" t="s">
        <v>188</v>
      </c>
      <c r="D72" s="34" t="s">
        <v>2153</v>
      </c>
      <c r="E72" s="99">
        <v>11</v>
      </c>
      <c r="F72" s="123">
        <v>48</v>
      </c>
      <c r="G72" s="100">
        <v>258</v>
      </c>
      <c r="H72" s="124">
        <v>0</v>
      </c>
      <c r="I72" s="125">
        <v>4</v>
      </c>
      <c r="J72" s="125">
        <v>4</v>
      </c>
      <c r="K72" s="125">
        <v>7</v>
      </c>
      <c r="L72" s="126">
        <v>7</v>
      </c>
      <c r="M72" s="127">
        <v>7</v>
      </c>
      <c r="N72" s="128">
        <v>7</v>
      </c>
      <c r="O72" s="128">
        <v>7</v>
      </c>
      <c r="P72" s="128">
        <v>7</v>
      </c>
      <c r="Q72" s="129">
        <v>9</v>
      </c>
      <c r="R72" s="124">
        <v>11</v>
      </c>
      <c r="S72" s="125">
        <v>18</v>
      </c>
      <c r="T72" s="125">
        <v>20</v>
      </c>
      <c r="U72" s="125">
        <v>20</v>
      </c>
      <c r="V72" s="126">
        <v>24</v>
      </c>
      <c r="W72" s="127">
        <v>20</v>
      </c>
      <c r="X72" s="128">
        <v>16</v>
      </c>
      <c r="Y72" s="128">
        <v>26</v>
      </c>
      <c r="Z72" s="128">
        <v>22</v>
      </c>
      <c r="AA72" s="129">
        <v>22</v>
      </c>
      <c r="AB72" s="124">
        <v>0</v>
      </c>
      <c r="AC72" s="125">
        <v>0</v>
      </c>
      <c r="AD72" s="125">
        <v>0</v>
      </c>
      <c r="AE72" s="125">
        <v>0</v>
      </c>
      <c r="AF72" s="126">
        <v>0</v>
      </c>
      <c r="AG72" s="127">
        <v>0</v>
      </c>
      <c r="AH72" s="128">
        <v>0</v>
      </c>
      <c r="AI72" s="128">
        <v>0</v>
      </c>
      <c r="AJ72" s="128">
        <v>0</v>
      </c>
      <c r="AK72" s="129">
        <v>0</v>
      </c>
      <c r="AL72" s="124">
        <v>0</v>
      </c>
      <c r="AM72" s="125">
        <v>0</v>
      </c>
      <c r="AN72" s="125">
        <v>0</v>
      </c>
      <c r="AO72" s="125">
        <v>0</v>
      </c>
      <c r="AP72" s="126">
        <v>0</v>
      </c>
      <c r="AQ72" s="4"/>
    </row>
    <row r="73" spans="2:43" ht="13.5" thickBot="1">
      <c r="B73" s="52" t="s">
        <v>1798</v>
      </c>
      <c r="C73" s="9" t="s">
        <v>188</v>
      </c>
      <c r="D73" s="34" t="s">
        <v>2156</v>
      </c>
      <c r="E73" s="99">
        <v>5</v>
      </c>
      <c r="F73" s="123">
        <v>30</v>
      </c>
      <c r="G73" s="100">
        <v>108</v>
      </c>
      <c r="H73" s="124">
        <v>0</v>
      </c>
      <c r="I73" s="125">
        <v>0</v>
      </c>
      <c r="J73" s="125">
        <v>0</v>
      </c>
      <c r="K73" s="125">
        <v>0</v>
      </c>
      <c r="L73" s="126">
        <v>0</v>
      </c>
      <c r="M73" s="127">
        <v>0</v>
      </c>
      <c r="N73" s="128">
        <v>0</v>
      </c>
      <c r="O73" s="128">
        <v>0</v>
      </c>
      <c r="P73" s="128">
        <v>0</v>
      </c>
      <c r="Q73" s="129">
        <v>0</v>
      </c>
      <c r="R73" s="124">
        <v>0</v>
      </c>
      <c r="S73" s="125">
        <v>0</v>
      </c>
      <c r="T73" s="125">
        <v>0</v>
      </c>
      <c r="U73" s="125">
        <v>0</v>
      </c>
      <c r="V73" s="126">
        <v>0</v>
      </c>
      <c r="W73" s="127">
        <v>0</v>
      </c>
      <c r="X73" s="128">
        <v>0</v>
      </c>
      <c r="Y73" s="128">
        <v>0</v>
      </c>
      <c r="Z73" s="128">
        <v>1</v>
      </c>
      <c r="AA73" s="129">
        <v>0</v>
      </c>
      <c r="AB73" s="124">
        <v>2</v>
      </c>
      <c r="AC73" s="125">
        <v>2</v>
      </c>
      <c r="AD73" s="125">
        <v>4</v>
      </c>
      <c r="AE73" s="125">
        <v>2</v>
      </c>
      <c r="AF73" s="126">
        <v>4</v>
      </c>
      <c r="AG73" s="127">
        <v>5</v>
      </c>
      <c r="AH73" s="128">
        <v>12</v>
      </c>
      <c r="AI73" s="128">
        <v>12</v>
      </c>
      <c r="AJ73" s="128">
        <v>10</v>
      </c>
      <c r="AK73" s="129">
        <v>20</v>
      </c>
      <c r="AL73" s="124">
        <v>12</v>
      </c>
      <c r="AM73" s="125">
        <v>13</v>
      </c>
      <c r="AN73" s="125">
        <v>9</v>
      </c>
      <c r="AO73" s="125">
        <v>0</v>
      </c>
      <c r="AP73" s="126">
        <v>0</v>
      </c>
      <c r="AQ73" s="4"/>
    </row>
    <row r="74" spans="2:43">
      <c r="B74" s="5"/>
      <c r="C74" s="5"/>
      <c r="D74" s="5"/>
      <c r="E74" s="5"/>
      <c r="F74" s="5"/>
      <c r="G74" s="5"/>
      <c r="H74" s="5"/>
      <c r="I74" s="5"/>
      <c r="J74" s="5"/>
      <c r="K74" s="5"/>
      <c r="L74" s="5"/>
      <c r="M74" s="5"/>
      <c r="N74" s="5"/>
      <c r="O74" s="5"/>
      <c r="P74" s="5"/>
      <c r="Q74" s="5"/>
      <c r="R74" s="5"/>
      <c r="S74" s="5"/>
      <c r="T74" s="5"/>
      <c r="U74" s="5"/>
      <c r="V74" s="5"/>
      <c r="W74" s="5"/>
      <c r="X74" s="5"/>
      <c r="Y74" s="5"/>
      <c r="Z74" s="5"/>
      <c r="AA74" s="5"/>
      <c r="AB74" s="5"/>
      <c r="AC74" s="5"/>
      <c r="AD74" s="5"/>
      <c r="AE74" s="5"/>
      <c r="AF74" s="5"/>
      <c r="AG74" s="5"/>
      <c r="AH74" s="5"/>
      <c r="AI74" s="5"/>
      <c r="AJ74" s="5"/>
      <c r="AK74" s="5"/>
      <c r="AL74" s="5"/>
      <c r="AM74" s="5"/>
      <c r="AN74" s="5"/>
      <c r="AO74" s="5"/>
      <c r="AP74" s="5"/>
    </row>
    <row r="75" spans="2:43" ht="26.25">
      <c r="B75" s="356" t="s">
        <v>2158</v>
      </c>
    </row>
    <row r="76" spans="2:43" ht="13.5" thickBot="1"/>
    <row r="77" spans="2:43">
      <c r="B77" s="521" t="s">
        <v>7</v>
      </c>
      <c r="C77" s="523" t="s">
        <v>2125</v>
      </c>
      <c r="D77" s="525" t="s">
        <v>2126</v>
      </c>
      <c r="E77" s="527" t="s">
        <v>2127</v>
      </c>
      <c r="F77" s="529" t="s">
        <v>2128</v>
      </c>
      <c r="G77" s="519" t="s">
        <v>2129</v>
      </c>
      <c r="H77" s="81" t="s">
        <v>2159</v>
      </c>
      <c r="I77" s="82"/>
      <c r="J77" s="82"/>
      <c r="K77" s="82"/>
      <c r="L77" s="83"/>
      <c r="M77" s="90"/>
      <c r="N77" s="91"/>
      <c r="O77" s="91"/>
      <c r="P77" s="91"/>
      <c r="Q77" s="92"/>
      <c r="R77" s="81"/>
      <c r="S77" s="82"/>
      <c r="T77" s="82"/>
      <c r="U77" s="82"/>
      <c r="V77" s="83"/>
      <c r="W77" s="90"/>
      <c r="X77" s="91"/>
      <c r="Y77" s="91"/>
      <c r="Z77" s="91"/>
      <c r="AA77" s="92"/>
      <c r="AB77" s="81"/>
      <c r="AC77" s="82"/>
      <c r="AD77" s="82"/>
      <c r="AE77" s="82"/>
      <c r="AF77" s="83"/>
      <c r="AG77" s="90"/>
      <c r="AH77" s="91"/>
      <c r="AI77" s="91"/>
      <c r="AJ77" s="91"/>
      <c r="AK77" s="92"/>
      <c r="AL77" s="81"/>
      <c r="AM77" s="82"/>
      <c r="AN77" s="82"/>
      <c r="AO77" s="82"/>
      <c r="AP77" s="83"/>
      <c r="AQ77" s="4"/>
    </row>
    <row r="78" spans="2:43" ht="13.5" thickBot="1">
      <c r="B78" s="532"/>
      <c r="C78" s="533"/>
      <c r="D78" s="534"/>
      <c r="E78" s="535"/>
      <c r="F78" s="536"/>
      <c r="G78" s="520"/>
      <c r="H78" s="84">
        <v>1990</v>
      </c>
      <c r="I78" s="85">
        <v>1991</v>
      </c>
      <c r="J78" s="85">
        <v>1992</v>
      </c>
      <c r="K78" s="85">
        <v>1993</v>
      </c>
      <c r="L78" s="86">
        <v>1994</v>
      </c>
      <c r="M78" s="96">
        <v>1995</v>
      </c>
      <c r="N78" s="97">
        <v>1996</v>
      </c>
      <c r="O78" s="97">
        <v>1997</v>
      </c>
      <c r="P78" s="97">
        <v>1998</v>
      </c>
      <c r="Q78" s="98">
        <v>1999</v>
      </c>
      <c r="R78" s="84">
        <v>2000</v>
      </c>
      <c r="S78" s="85">
        <v>2001</v>
      </c>
      <c r="T78" s="85">
        <v>2002</v>
      </c>
      <c r="U78" s="85">
        <v>2003</v>
      </c>
      <c r="V78" s="86">
        <v>2004</v>
      </c>
      <c r="W78" s="96">
        <v>2005</v>
      </c>
      <c r="X78" s="97">
        <v>2006</v>
      </c>
      <c r="Y78" s="97">
        <v>2007</v>
      </c>
      <c r="Z78" s="97">
        <v>2008</v>
      </c>
      <c r="AA78" s="98">
        <v>2009</v>
      </c>
      <c r="AB78" s="84">
        <v>2010</v>
      </c>
      <c r="AC78" s="85">
        <v>2011</v>
      </c>
      <c r="AD78" s="85">
        <v>2012</v>
      </c>
      <c r="AE78" s="85">
        <v>2013</v>
      </c>
      <c r="AF78" s="86">
        <v>2014</v>
      </c>
      <c r="AG78" s="96">
        <v>2015</v>
      </c>
      <c r="AH78" s="97">
        <v>2016</v>
      </c>
      <c r="AI78" s="97">
        <v>2017</v>
      </c>
      <c r="AJ78" s="97">
        <v>2018</v>
      </c>
      <c r="AK78" s="98">
        <v>2019</v>
      </c>
      <c r="AL78" s="84">
        <v>2020</v>
      </c>
      <c r="AM78" s="85">
        <v>2021</v>
      </c>
      <c r="AN78" s="85">
        <v>2022</v>
      </c>
      <c r="AO78" s="85">
        <v>2023</v>
      </c>
      <c r="AP78" s="86">
        <v>2024</v>
      </c>
      <c r="AQ78" s="4"/>
    </row>
    <row r="79" spans="2:43">
      <c r="B79" s="52" t="s">
        <v>199</v>
      </c>
      <c r="C79" s="9" t="s">
        <v>200</v>
      </c>
      <c r="D79" s="34" t="s">
        <v>2131</v>
      </c>
      <c r="E79" s="99">
        <f>E9</f>
        <v>47</v>
      </c>
      <c r="F79" s="123">
        <f t="shared" ref="F79:AP79" si="2">F9</f>
        <v>431</v>
      </c>
      <c r="G79" s="100">
        <f t="shared" si="2"/>
        <v>1674</v>
      </c>
      <c r="H79" s="124">
        <f t="shared" si="2"/>
        <v>11</v>
      </c>
      <c r="I79" s="125">
        <f t="shared" si="2"/>
        <v>11</v>
      </c>
      <c r="J79" s="125">
        <f t="shared" si="2"/>
        <v>9</v>
      </c>
      <c r="K79" s="125">
        <f t="shared" si="2"/>
        <v>10</v>
      </c>
      <c r="L79" s="126">
        <f t="shared" si="2"/>
        <v>11</v>
      </c>
      <c r="M79" s="127">
        <f t="shared" si="2"/>
        <v>10</v>
      </c>
      <c r="N79" s="128">
        <f t="shared" si="2"/>
        <v>7</v>
      </c>
      <c r="O79" s="128">
        <f t="shared" si="2"/>
        <v>11</v>
      </c>
      <c r="P79" s="128">
        <f t="shared" si="2"/>
        <v>13</v>
      </c>
      <c r="Q79" s="129">
        <f t="shared" si="2"/>
        <v>11</v>
      </c>
      <c r="R79" s="124">
        <f t="shared" si="2"/>
        <v>16</v>
      </c>
      <c r="S79" s="125">
        <f t="shared" si="2"/>
        <v>22</v>
      </c>
      <c r="T79" s="125">
        <f t="shared" si="2"/>
        <v>33</v>
      </c>
      <c r="U79" s="125">
        <f t="shared" si="2"/>
        <v>30</v>
      </c>
      <c r="V79" s="126">
        <f t="shared" si="2"/>
        <v>37</v>
      </c>
      <c r="W79" s="127">
        <f t="shared" si="2"/>
        <v>57</v>
      </c>
      <c r="X79" s="128">
        <f t="shared" si="2"/>
        <v>38</v>
      </c>
      <c r="Y79" s="128">
        <f t="shared" si="2"/>
        <v>37</v>
      </c>
      <c r="Z79" s="128">
        <f t="shared" si="2"/>
        <v>57</v>
      </c>
      <c r="AA79" s="129">
        <f t="shared" si="2"/>
        <v>46</v>
      </c>
      <c r="AB79" s="124">
        <f t="shared" si="2"/>
        <v>39</v>
      </c>
      <c r="AC79" s="125">
        <f t="shared" si="2"/>
        <v>43</v>
      </c>
      <c r="AD79" s="125">
        <f t="shared" si="2"/>
        <v>45</v>
      </c>
      <c r="AE79" s="125">
        <f t="shared" si="2"/>
        <v>82</v>
      </c>
      <c r="AF79" s="126">
        <f t="shared" si="2"/>
        <v>87</v>
      </c>
      <c r="AG79" s="127">
        <f t="shared" si="2"/>
        <v>108</v>
      </c>
      <c r="AH79" s="128">
        <f t="shared" si="2"/>
        <v>90</v>
      </c>
      <c r="AI79" s="128">
        <f t="shared" si="2"/>
        <v>82</v>
      </c>
      <c r="AJ79" s="128">
        <f t="shared" si="2"/>
        <v>119</v>
      </c>
      <c r="AK79" s="129">
        <f t="shared" si="2"/>
        <v>87</v>
      </c>
      <c r="AL79" s="124">
        <f t="shared" si="2"/>
        <v>96</v>
      </c>
      <c r="AM79" s="125">
        <f t="shared" si="2"/>
        <v>106</v>
      </c>
      <c r="AN79" s="125">
        <f t="shared" si="2"/>
        <v>129</v>
      </c>
      <c r="AO79" s="125">
        <f t="shared" si="2"/>
        <v>84</v>
      </c>
      <c r="AP79" s="126">
        <f t="shared" si="2"/>
        <v>0</v>
      </c>
      <c r="AQ79" s="4"/>
    </row>
    <row r="80" spans="2:43">
      <c r="B80" s="52" t="s">
        <v>240</v>
      </c>
      <c r="C80" s="9" t="s">
        <v>200</v>
      </c>
      <c r="D80" s="34" t="s">
        <v>2131</v>
      </c>
      <c r="E80" s="99">
        <f>E10</f>
        <v>37</v>
      </c>
      <c r="F80" s="123">
        <f t="shared" ref="F80:AP80" si="3">F10</f>
        <v>359</v>
      </c>
      <c r="G80" s="100">
        <f t="shared" si="3"/>
        <v>1608</v>
      </c>
      <c r="H80" s="124">
        <f t="shared" si="3"/>
        <v>12</v>
      </c>
      <c r="I80" s="125">
        <f t="shared" si="3"/>
        <v>16</v>
      </c>
      <c r="J80" s="125">
        <f t="shared" si="3"/>
        <v>14</v>
      </c>
      <c r="K80" s="125">
        <f t="shared" si="3"/>
        <v>13</v>
      </c>
      <c r="L80" s="126">
        <f t="shared" si="3"/>
        <v>17</v>
      </c>
      <c r="M80" s="127">
        <f t="shared" si="3"/>
        <v>19</v>
      </c>
      <c r="N80" s="128">
        <f t="shared" si="3"/>
        <v>14</v>
      </c>
      <c r="O80" s="128">
        <f t="shared" si="3"/>
        <v>18</v>
      </c>
      <c r="P80" s="128">
        <f t="shared" si="3"/>
        <v>18</v>
      </c>
      <c r="Q80" s="129">
        <f t="shared" si="3"/>
        <v>21</v>
      </c>
      <c r="R80" s="124">
        <f t="shared" si="3"/>
        <v>23</v>
      </c>
      <c r="S80" s="125">
        <f t="shared" si="3"/>
        <v>32</v>
      </c>
      <c r="T80" s="125">
        <f t="shared" si="3"/>
        <v>30</v>
      </c>
      <c r="U80" s="125">
        <f t="shared" si="3"/>
        <v>31</v>
      </c>
      <c r="V80" s="126">
        <f t="shared" si="3"/>
        <v>29</v>
      </c>
      <c r="W80" s="127">
        <f t="shared" si="3"/>
        <v>28</v>
      </c>
      <c r="X80" s="128">
        <f t="shared" si="3"/>
        <v>34</v>
      </c>
      <c r="Y80" s="128">
        <f t="shared" si="3"/>
        <v>34</v>
      </c>
      <c r="Z80" s="128">
        <f t="shared" si="3"/>
        <v>44</v>
      </c>
      <c r="AA80" s="129">
        <f t="shared" si="3"/>
        <v>41</v>
      </c>
      <c r="AB80" s="124">
        <f t="shared" si="3"/>
        <v>50</v>
      </c>
      <c r="AC80" s="125">
        <f t="shared" si="3"/>
        <v>60</v>
      </c>
      <c r="AD80" s="125">
        <f t="shared" si="3"/>
        <v>63</v>
      </c>
      <c r="AE80" s="125">
        <f t="shared" si="3"/>
        <v>78</v>
      </c>
      <c r="AF80" s="126">
        <f t="shared" si="3"/>
        <v>88</v>
      </c>
      <c r="AG80" s="127">
        <f t="shared" si="3"/>
        <v>114</v>
      </c>
      <c r="AH80" s="128">
        <f t="shared" si="3"/>
        <v>97</v>
      </c>
      <c r="AI80" s="128">
        <f t="shared" si="3"/>
        <v>89</v>
      </c>
      <c r="AJ80" s="128">
        <f t="shared" si="3"/>
        <v>88</v>
      </c>
      <c r="AK80" s="129">
        <f t="shared" si="3"/>
        <v>79</v>
      </c>
      <c r="AL80" s="124">
        <f t="shared" si="3"/>
        <v>98</v>
      </c>
      <c r="AM80" s="125">
        <f t="shared" si="3"/>
        <v>82</v>
      </c>
      <c r="AN80" s="125">
        <f t="shared" si="3"/>
        <v>84</v>
      </c>
      <c r="AO80" s="125">
        <f t="shared" si="3"/>
        <v>50</v>
      </c>
      <c r="AP80" s="126">
        <f t="shared" si="3"/>
        <v>0</v>
      </c>
      <c r="AQ80" s="4"/>
    </row>
    <row r="81" spans="2:43">
      <c r="B81" s="52" t="s">
        <v>930</v>
      </c>
      <c r="C81" s="9" t="s">
        <v>188</v>
      </c>
      <c r="D81" s="34" t="s">
        <v>2131</v>
      </c>
      <c r="E81" s="99">
        <f>E51</f>
        <v>39</v>
      </c>
      <c r="F81" s="123">
        <f t="shared" ref="F81:AP81" si="4">F51</f>
        <v>273</v>
      </c>
      <c r="G81" s="100">
        <f t="shared" si="4"/>
        <v>1166</v>
      </c>
      <c r="H81" s="124">
        <f t="shared" si="4"/>
        <v>13</v>
      </c>
      <c r="I81" s="125">
        <f t="shared" si="4"/>
        <v>12</v>
      </c>
      <c r="J81" s="125">
        <f t="shared" si="4"/>
        <v>11</v>
      </c>
      <c r="K81" s="125">
        <f t="shared" si="4"/>
        <v>10</v>
      </c>
      <c r="L81" s="126">
        <f t="shared" si="4"/>
        <v>7</v>
      </c>
      <c r="M81" s="127">
        <f t="shared" si="4"/>
        <v>7</v>
      </c>
      <c r="N81" s="128">
        <f t="shared" si="4"/>
        <v>7</v>
      </c>
      <c r="O81" s="128">
        <f t="shared" si="4"/>
        <v>8</v>
      </c>
      <c r="P81" s="128">
        <f t="shared" si="4"/>
        <v>8</v>
      </c>
      <c r="Q81" s="129">
        <f t="shared" si="4"/>
        <v>9</v>
      </c>
      <c r="R81" s="124">
        <f t="shared" si="4"/>
        <v>10</v>
      </c>
      <c r="S81" s="125">
        <f t="shared" si="4"/>
        <v>8</v>
      </c>
      <c r="T81" s="125">
        <f t="shared" si="4"/>
        <v>11</v>
      </c>
      <c r="U81" s="125">
        <f t="shared" si="4"/>
        <v>10</v>
      </c>
      <c r="V81" s="126">
        <f t="shared" si="4"/>
        <v>14</v>
      </c>
      <c r="W81" s="127">
        <f t="shared" si="4"/>
        <v>17</v>
      </c>
      <c r="X81" s="128">
        <f t="shared" si="4"/>
        <v>21</v>
      </c>
      <c r="Y81" s="128">
        <f t="shared" si="4"/>
        <v>21</v>
      </c>
      <c r="Z81" s="128">
        <f t="shared" si="4"/>
        <v>26</v>
      </c>
      <c r="AA81" s="129">
        <f t="shared" si="4"/>
        <v>31</v>
      </c>
      <c r="AB81" s="124">
        <f t="shared" si="4"/>
        <v>62</v>
      </c>
      <c r="AC81" s="125">
        <f t="shared" si="4"/>
        <v>68</v>
      </c>
      <c r="AD81" s="125">
        <f t="shared" si="4"/>
        <v>55</v>
      </c>
      <c r="AE81" s="125">
        <f t="shared" si="4"/>
        <v>76</v>
      </c>
      <c r="AF81" s="126">
        <f t="shared" si="4"/>
        <v>80</v>
      </c>
      <c r="AG81" s="127">
        <f t="shared" si="4"/>
        <v>91</v>
      </c>
      <c r="AH81" s="128">
        <f t="shared" si="4"/>
        <v>91</v>
      </c>
      <c r="AI81" s="128">
        <f t="shared" si="4"/>
        <v>68</v>
      </c>
      <c r="AJ81" s="128">
        <f t="shared" si="4"/>
        <v>68</v>
      </c>
      <c r="AK81" s="129">
        <f t="shared" si="4"/>
        <v>64</v>
      </c>
      <c r="AL81" s="124">
        <f t="shared" si="4"/>
        <v>42</v>
      </c>
      <c r="AM81" s="125">
        <f t="shared" si="4"/>
        <v>44</v>
      </c>
      <c r="AN81" s="125">
        <f t="shared" si="4"/>
        <v>46</v>
      </c>
      <c r="AO81" s="125">
        <f t="shared" si="4"/>
        <v>50</v>
      </c>
      <c r="AP81" s="126">
        <f t="shared" si="4"/>
        <v>0</v>
      </c>
      <c r="AQ81" s="4"/>
    </row>
    <row r="82" spans="2:43">
      <c r="B82" s="52" t="s">
        <v>936</v>
      </c>
      <c r="C82" s="9" t="s">
        <v>188</v>
      </c>
      <c r="D82" s="34" t="s">
        <v>2131</v>
      </c>
      <c r="E82" s="99">
        <f>E52</f>
        <v>76</v>
      </c>
      <c r="F82" s="123">
        <f t="shared" ref="F82:AP82" si="5">F52</f>
        <v>731</v>
      </c>
      <c r="G82" s="100">
        <f t="shared" si="5"/>
        <v>7190</v>
      </c>
      <c r="H82" s="124">
        <f t="shared" si="5"/>
        <v>166</v>
      </c>
      <c r="I82" s="125">
        <f t="shared" si="5"/>
        <v>162</v>
      </c>
      <c r="J82" s="125">
        <f t="shared" si="5"/>
        <v>163</v>
      </c>
      <c r="K82" s="125">
        <f t="shared" si="5"/>
        <v>147</v>
      </c>
      <c r="L82" s="126">
        <f t="shared" si="5"/>
        <v>138</v>
      </c>
      <c r="M82" s="127">
        <f t="shared" si="5"/>
        <v>129</v>
      </c>
      <c r="N82" s="128">
        <f t="shared" si="5"/>
        <v>143</v>
      </c>
      <c r="O82" s="128">
        <f t="shared" si="5"/>
        <v>141</v>
      </c>
      <c r="P82" s="128">
        <f t="shared" si="5"/>
        <v>150</v>
      </c>
      <c r="Q82" s="129">
        <f t="shared" si="5"/>
        <v>191</v>
      </c>
      <c r="R82" s="124">
        <f t="shared" si="5"/>
        <v>186</v>
      </c>
      <c r="S82" s="125">
        <f t="shared" si="5"/>
        <v>153</v>
      </c>
      <c r="T82" s="125">
        <f t="shared" si="5"/>
        <v>171</v>
      </c>
      <c r="U82" s="125">
        <f t="shared" si="5"/>
        <v>164</v>
      </c>
      <c r="V82" s="126">
        <f t="shared" si="5"/>
        <v>225</v>
      </c>
      <c r="W82" s="127">
        <f t="shared" si="5"/>
        <v>232</v>
      </c>
      <c r="X82" s="128">
        <f t="shared" si="5"/>
        <v>247</v>
      </c>
      <c r="Y82" s="128">
        <f t="shared" si="5"/>
        <v>365</v>
      </c>
      <c r="Z82" s="128">
        <f t="shared" si="5"/>
        <v>226</v>
      </c>
      <c r="AA82" s="129">
        <f t="shared" si="5"/>
        <v>220</v>
      </c>
      <c r="AB82" s="124">
        <f t="shared" si="5"/>
        <v>205</v>
      </c>
      <c r="AC82" s="125">
        <f t="shared" si="5"/>
        <v>216</v>
      </c>
      <c r="AD82" s="125">
        <f t="shared" si="5"/>
        <v>226</v>
      </c>
      <c r="AE82" s="125">
        <f t="shared" si="5"/>
        <v>226</v>
      </c>
      <c r="AF82" s="126">
        <f t="shared" si="5"/>
        <v>220</v>
      </c>
      <c r="AG82" s="127">
        <f t="shared" si="5"/>
        <v>297</v>
      </c>
      <c r="AH82" s="128">
        <f t="shared" si="5"/>
        <v>290</v>
      </c>
      <c r="AI82" s="128">
        <f t="shared" si="5"/>
        <v>278</v>
      </c>
      <c r="AJ82" s="128">
        <f t="shared" si="5"/>
        <v>297</v>
      </c>
      <c r="AK82" s="129">
        <f t="shared" si="5"/>
        <v>278</v>
      </c>
      <c r="AL82" s="124">
        <f t="shared" si="5"/>
        <v>254</v>
      </c>
      <c r="AM82" s="125">
        <f t="shared" si="5"/>
        <v>252</v>
      </c>
      <c r="AN82" s="125">
        <f t="shared" si="5"/>
        <v>288</v>
      </c>
      <c r="AO82" s="125">
        <f t="shared" si="5"/>
        <v>144</v>
      </c>
      <c r="AP82" s="126">
        <f t="shared" si="5"/>
        <v>0</v>
      </c>
      <c r="AQ82" s="4"/>
    </row>
    <row r="83" spans="2:43">
      <c r="B83" s="52" t="s">
        <v>991</v>
      </c>
      <c r="C83" s="9" t="s">
        <v>188</v>
      </c>
      <c r="D83" s="34" t="s">
        <v>2131</v>
      </c>
      <c r="E83" s="99">
        <f>E54</f>
        <v>38</v>
      </c>
      <c r="F83" s="123">
        <f t="shared" ref="F83:AP83" si="6">F54</f>
        <v>374</v>
      </c>
      <c r="G83" s="100">
        <f t="shared" si="6"/>
        <v>2925</v>
      </c>
      <c r="H83" s="124">
        <f t="shared" si="6"/>
        <v>136</v>
      </c>
      <c r="I83" s="125">
        <f t="shared" si="6"/>
        <v>148</v>
      </c>
      <c r="J83" s="125">
        <f t="shared" si="6"/>
        <v>127</v>
      </c>
      <c r="K83" s="125">
        <f t="shared" si="6"/>
        <v>123</v>
      </c>
      <c r="L83" s="126">
        <f t="shared" si="6"/>
        <v>92</v>
      </c>
      <c r="M83" s="127">
        <f t="shared" si="6"/>
        <v>108</v>
      </c>
      <c r="N83" s="128">
        <f t="shared" si="6"/>
        <v>102</v>
      </c>
      <c r="O83" s="128">
        <f t="shared" si="6"/>
        <v>98</v>
      </c>
      <c r="P83" s="128">
        <f t="shared" si="6"/>
        <v>112</v>
      </c>
      <c r="Q83" s="129">
        <f t="shared" si="6"/>
        <v>107</v>
      </c>
      <c r="R83" s="124">
        <f t="shared" si="6"/>
        <v>108</v>
      </c>
      <c r="S83" s="125">
        <f t="shared" si="6"/>
        <v>58</v>
      </c>
      <c r="T83" s="125">
        <f t="shared" si="6"/>
        <v>86</v>
      </c>
      <c r="U83" s="125">
        <f t="shared" si="6"/>
        <v>112</v>
      </c>
      <c r="V83" s="126">
        <f t="shared" si="6"/>
        <v>143</v>
      </c>
      <c r="W83" s="127">
        <f t="shared" si="6"/>
        <v>94</v>
      </c>
      <c r="X83" s="128">
        <f t="shared" si="6"/>
        <v>123</v>
      </c>
      <c r="Y83" s="128">
        <f t="shared" si="6"/>
        <v>112</v>
      </c>
      <c r="Z83" s="128">
        <f t="shared" si="6"/>
        <v>142</v>
      </c>
      <c r="AA83" s="129">
        <f t="shared" si="6"/>
        <v>126</v>
      </c>
      <c r="AB83" s="124">
        <f t="shared" si="6"/>
        <v>126</v>
      </c>
      <c r="AC83" s="125">
        <f t="shared" si="6"/>
        <v>49</v>
      </c>
      <c r="AD83" s="125">
        <f t="shared" si="6"/>
        <v>36</v>
      </c>
      <c r="AE83" s="125">
        <f t="shared" si="6"/>
        <v>39</v>
      </c>
      <c r="AF83" s="126">
        <f t="shared" si="6"/>
        <v>43</v>
      </c>
      <c r="AG83" s="127">
        <f t="shared" si="6"/>
        <v>53</v>
      </c>
      <c r="AH83" s="128">
        <f t="shared" si="6"/>
        <v>61</v>
      </c>
      <c r="AI83" s="128">
        <f t="shared" si="6"/>
        <v>55</v>
      </c>
      <c r="AJ83" s="128">
        <f t="shared" si="6"/>
        <v>49</v>
      </c>
      <c r="AK83" s="129">
        <f t="shared" si="6"/>
        <v>40</v>
      </c>
      <c r="AL83" s="124">
        <f t="shared" si="6"/>
        <v>44</v>
      </c>
      <c r="AM83" s="125">
        <f t="shared" si="6"/>
        <v>35</v>
      </c>
      <c r="AN83" s="125">
        <f t="shared" si="6"/>
        <v>38</v>
      </c>
      <c r="AO83" s="125">
        <f t="shared" si="6"/>
        <v>0</v>
      </c>
      <c r="AP83" s="126">
        <f t="shared" si="6"/>
        <v>0</v>
      </c>
      <c r="AQ83" s="4"/>
    </row>
    <row r="84" spans="2:43">
      <c r="B84" s="52" t="s">
        <v>1007</v>
      </c>
      <c r="C84" s="9" t="s">
        <v>188</v>
      </c>
      <c r="D84" s="34" t="s">
        <v>2131</v>
      </c>
      <c r="E84" s="99">
        <f>E57</f>
        <v>71</v>
      </c>
      <c r="F84" s="123">
        <f t="shared" ref="F84:AP84" si="7">F57</f>
        <v>667</v>
      </c>
      <c r="G84" s="100">
        <f t="shared" si="7"/>
        <v>8503</v>
      </c>
      <c r="H84" s="124">
        <f t="shared" si="7"/>
        <v>168</v>
      </c>
      <c r="I84" s="125">
        <f t="shared" si="7"/>
        <v>161</v>
      </c>
      <c r="J84" s="125">
        <f t="shared" si="7"/>
        <v>170</v>
      </c>
      <c r="K84" s="125">
        <f t="shared" si="7"/>
        <v>160</v>
      </c>
      <c r="L84" s="126">
        <f t="shared" si="7"/>
        <v>160</v>
      </c>
      <c r="M84" s="127">
        <f t="shared" si="7"/>
        <v>159</v>
      </c>
      <c r="N84" s="128">
        <f t="shared" si="7"/>
        <v>169</v>
      </c>
      <c r="O84" s="128">
        <f t="shared" si="7"/>
        <v>181</v>
      </c>
      <c r="P84" s="128">
        <f t="shared" si="7"/>
        <v>142</v>
      </c>
      <c r="Q84" s="129">
        <f t="shared" si="7"/>
        <v>199</v>
      </c>
      <c r="R84" s="124">
        <f t="shared" si="7"/>
        <v>183</v>
      </c>
      <c r="S84" s="125">
        <f t="shared" si="7"/>
        <v>229</v>
      </c>
      <c r="T84" s="125">
        <f t="shared" si="7"/>
        <v>288</v>
      </c>
      <c r="U84" s="125">
        <f t="shared" si="7"/>
        <v>328</v>
      </c>
      <c r="V84" s="126">
        <f t="shared" si="7"/>
        <v>317</v>
      </c>
      <c r="W84" s="127">
        <f t="shared" si="7"/>
        <v>289</v>
      </c>
      <c r="X84" s="128">
        <f t="shared" si="7"/>
        <v>271</v>
      </c>
      <c r="Y84" s="128">
        <f t="shared" si="7"/>
        <v>283</v>
      </c>
      <c r="Z84" s="128">
        <f t="shared" si="7"/>
        <v>310</v>
      </c>
      <c r="AA84" s="129">
        <f t="shared" si="7"/>
        <v>297</v>
      </c>
      <c r="AB84" s="124">
        <f t="shared" si="7"/>
        <v>252</v>
      </c>
      <c r="AC84" s="125">
        <f t="shared" si="7"/>
        <v>254</v>
      </c>
      <c r="AD84" s="125">
        <f t="shared" si="7"/>
        <v>245</v>
      </c>
      <c r="AE84" s="125">
        <f t="shared" si="7"/>
        <v>249</v>
      </c>
      <c r="AF84" s="126">
        <f t="shared" si="7"/>
        <v>262</v>
      </c>
      <c r="AG84" s="127">
        <f t="shared" si="7"/>
        <v>286</v>
      </c>
      <c r="AH84" s="128">
        <f t="shared" si="7"/>
        <v>288</v>
      </c>
      <c r="AI84" s="128">
        <f t="shared" si="7"/>
        <v>305</v>
      </c>
      <c r="AJ84" s="128">
        <f t="shared" si="7"/>
        <v>315</v>
      </c>
      <c r="AK84" s="129">
        <f t="shared" si="7"/>
        <v>317</v>
      </c>
      <c r="AL84" s="124">
        <f t="shared" si="7"/>
        <v>355</v>
      </c>
      <c r="AM84" s="125">
        <f t="shared" si="7"/>
        <v>384</v>
      </c>
      <c r="AN84" s="125">
        <f t="shared" si="7"/>
        <v>386</v>
      </c>
      <c r="AO84" s="125">
        <f t="shared" si="7"/>
        <v>141</v>
      </c>
      <c r="AP84" s="126">
        <f t="shared" si="7"/>
        <v>0</v>
      </c>
      <c r="AQ84" s="4"/>
    </row>
    <row r="85" spans="2:43">
      <c r="B85" s="52" t="s">
        <v>1735</v>
      </c>
      <c r="C85" s="9" t="s">
        <v>188</v>
      </c>
      <c r="D85" s="34" t="s">
        <v>2131</v>
      </c>
      <c r="E85" s="99">
        <f>E59</f>
        <v>40</v>
      </c>
      <c r="F85" s="123">
        <f t="shared" ref="F85:AP85" si="8">F59</f>
        <v>398</v>
      </c>
      <c r="G85" s="100">
        <f t="shared" si="8"/>
        <v>5299</v>
      </c>
      <c r="H85" s="124">
        <f t="shared" si="8"/>
        <v>123</v>
      </c>
      <c r="I85" s="125">
        <f t="shared" si="8"/>
        <v>125</v>
      </c>
      <c r="J85" s="125">
        <f t="shared" si="8"/>
        <v>133</v>
      </c>
      <c r="K85" s="125">
        <f t="shared" si="8"/>
        <v>138</v>
      </c>
      <c r="L85" s="126">
        <f t="shared" si="8"/>
        <v>131</v>
      </c>
      <c r="M85" s="127">
        <f t="shared" si="8"/>
        <v>131</v>
      </c>
      <c r="N85" s="128">
        <f t="shared" si="8"/>
        <v>154</v>
      </c>
      <c r="O85" s="128">
        <f t="shared" si="8"/>
        <v>151</v>
      </c>
      <c r="P85" s="128">
        <f t="shared" si="8"/>
        <v>139</v>
      </c>
      <c r="Q85" s="129">
        <f t="shared" si="8"/>
        <v>166</v>
      </c>
      <c r="R85" s="124">
        <f t="shared" si="8"/>
        <v>158</v>
      </c>
      <c r="S85" s="125">
        <f t="shared" si="8"/>
        <v>117</v>
      </c>
      <c r="T85" s="125">
        <f t="shared" si="8"/>
        <v>120</v>
      </c>
      <c r="U85" s="125">
        <f t="shared" si="8"/>
        <v>101</v>
      </c>
      <c r="V85" s="126">
        <f t="shared" si="8"/>
        <v>172</v>
      </c>
      <c r="W85" s="127">
        <f t="shared" si="8"/>
        <v>174</v>
      </c>
      <c r="X85" s="128">
        <f t="shared" si="8"/>
        <v>199</v>
      </c>
      <c r="Y85" s="128">
        <f t="shared" si="8"/>
        <v>319</v>
      </c>
      <c r="Z85" s="128">
        <f t="shared" si="8"/>
        <v>175</v>
      </c>
      <c r="AA85" s="129">
        <f t="shared" si="8"/>
        <v>171</v>
      </c>
      <c r="AB85" s="124">
        <f t="shared" si="8"/>
        <v>160</v>
      </c>
      <c r="AC85" s="125">
        <f t="shared" si="8"/>
        <v>178</v>
      </c>
      <c r="AD85" s="125">
        <f t="shared" si="8"/>
        <v>178</v>
      </c>
      <c r="AE85" s="125">
        <f t="shared" si="8"/>
        <v>166</v>
      </c>
      <c r="AF85" s="126">
        <f t="shared" si="8"/>
        <v>127</v>
      </c>
      <c r="AG85" s="127">
        <f t="shared" si="8"/>
        <v>172</v>
      </c>
      <c r="AH85" s="128">
        <f t="shared" si="8"/>
        <v>171</v>
      </c>
      <c r="AI85" s="128">
        <f t="shared" si="8"/>
        <v>169</v>
      </c>
      <c r="AJ85" s="128">
        <f t="shared" si="8"/>
        <v>170</v>
      </c>
      <c r="AK85" s="129">
        <f t="shared" si="8"/>
        <v>153</v>
      </c>
      <c r="AL85" s="124">
        <f t="shared" si="8"/>
        <v>165</v>
      </c>
      <c r="AM85" s="125">
        <f t="shared" si="8"/>
        <v>151</v>
      </c>
      <c r="AN85" s="125">
        <f t="shared" si="8"/>
        <v>181</v>
      </c>
      <c r="AO85" s="125">
        <f t="shared" si="8"/>
        <v>61</v>
      </c>
      <c r="AP85" s="126">
        <f t="shared" si="8"/>
        <v>0</v>
      </c>
      <c r="AQ85" s="4"/>
    </row>
    <row r="86" spans="2:43">
      <c r="B86" s="52" t="s">
        <v>1736</v>
      </c>
      <c r="C86" s="9" t="s">
        <v>95</v>
      </c>
      <c r="D86" s="34" t="s">
        <v>2131</v>
      </c>
      <c r="E86" s="99">
        <f>E23</f>
        <v>23</v>
      </c>
      <c r="F86" s="123">
        <f t="shared" ref="F86:AP86" si="9">F23</f>
        <v>276</v>
      </c>
      <c r="G86" s="100">
        <f t="shared" si="9"/>
        <v>2602</v>
      </c>
      <c r="H86" s="124">
        <f t="shared" si="9"/>
        <v>19</v>
      </c>
      <c r="I86" s="125">
        <f t="shared" si="9"/>
        <v>22</v>
      </c>
      <c r="J86" s="125">
        <f t="shared" si="9"/>
        <v>17</v>
      </c>
      <c r="K86" s="125">
        <f t="shared" si="9"/>
        <v>26</v>
      </c>
      <c r="L86" s="126">
        <f t="shared" si="9"/>
        <v>28</v>
      </c>
      <c r="M86" s="127">
        <f t="shared" si="9"/>
        <v>36</v>
      </c>
      <c r="N86" s="128">
        <f t="shared" si="9"/>
        <v>31</v>
      </c>
      <c r="O86" s="128">
        <f t="shared" si="9"/>
        <v>32</v>
      </c>
      <c r="P86" s="128">
        <f t="shared" si="9"/>
        <v>28</v>
      </c>
      <c r="Q86" s="129">
        <f t="shared" si="9"/>
        <v>30</v>
      </c>
      <c r="R86" s="124">
        <f t="shared" si="9"/>
        <v>34</v>
      </c>
      <c r="S86" s="125">
        <f t="shared" si="9"/>
        <v>80</v>
      </c>
      <c r="T86" s="125">
        <f t="shared" si="9"/>
        <v>89</v>
      </c>
      <c r="U86" s="125">
        <f t="shared" si="9"/>
        <v>98</v>
      </c>
      <c r="V86" s="126">
        <f t="shared" si="9"/>
        <v>105</v>
      </c>
      <c r="W86" s="127">
        <f t="shared" si="9"/>
        <v>112</v>
      </c>
      <c r="X86" s="128">
        <f t="shared" si="9"/>
        <v>99</v>
      </c>
      <c r="Y86" s="128">
        <f t="shared" si="9"/>
        <v>105</v>
      </c>
      <c r="Z86" s="128">
        <f t="shared" si="9"/>
        <v>110</v>
      </c>
      <c r="AA86" s="129">
        <f t="shared" si="9"/>
        <v>116</v>
      </c>
      <c r="AB86" s="124">
        <f t="shared" si="9"/>
        <v>117</v>
      </c>
      <c r="AC86" s="125">
        <f t="shared" si="9"/>
        <v>111</v>
      </c>
      <c r="AD86" s="125">
        <f t="shared" si="9"/>
        <v>113</v>
      </c>
      <c r="AE86" s="125">
        <f t="shared" si="9"/>
        <v>125</v>
      </c>
      <c r="AF86" s="126">
        <f t="shared" si="9"/>
        <v>104</v>
      </c>
      <c r="AG86" s="127">
        <f t="shared" si="9"/>
        <v>101</v>
      </c>
      <c r="AH86" s="128">
        <f t="shared" si="9"/>
        <v>100</v>
      </c>
      <c r="AI86" s="128">
        <f t="shared" si="9"/>
        <v>128</v>
      </c>
      <c r="AJ86" s="128">
        <f t="shared" si="9"/>
        <v>114</v>
      </c>
      <c r="AK86" s="129">
        <f t="shared" si="9"/>
        <v>103</v>
      </c>
      <c r="AL86" s="124">
        <f t="shared" si="9"/>
        <v>103</v>
      </c>
      <c r="AM86" s="125">
        <f t="shared" si="9"/>
        <v>81</v>
      </c>
      <c r="AN86" s="125">
        <f t="shared" si="9"/>
        <v>70</v>
      </c>
      <c r="AO86" s="125">
        <f t="shared" si="9"/>
        <v>15</v>
      </c>
      <c r="AP86" s="126">
        <f t="shared" si="9"/>
        <v>0</v>
      </c>
      <c r="AQ86" s="4"/>
    </row>
    <row r="87" spans="2:43">
      <c r="B87" s="52" t="s">
        <v>1739</v>
      </c>
      <c r="C87" s="9" t="s">
        <v>990</v>
      </c>
      <c r="D87" s="34" t="s">
        <v>2131</v>
      </c>
      <c r="E87" s="99">
        <f>E37</f>
        <v>37</v>
      </c>
      <c r="F87" s="123">
        <f t="shared" ref="F87:AP87" si="10">F37</f>
        <v>295</v>
      </c>
      <c r="G87" s="100">
        <f t="shared" si="10"/>
        <v>1626</v>
      </c>
      <c r="H87" s="124">
        <f t="shared" si="10"/>
        <v>10</v>
      </c>
      <c r="I87" s="125">
        <f t="shared" si="10"/>
        <v>13</v>
      </c>
      <c r="J87" s="125">
        <f t="shared" si="10"/>
        <v>10</v>
      </c>
      <c r="K87" s="125">
        <f t="shared" si="10"/>
        <v>11</v>
      </c>
      <c r="L87" s="126">
        <f t="shared" si="10"/>
        <v>12</v>
      </c>
      <c r="M87" s="127">
        <f t="shared" si="10"/>
        <v>13</v>
      </c>
      <c r="N87" s="128">
        <f t="shared" si="10"/>
        <v>12</v>
      </c>
      <c r="O87" s="128">
        <f t="shared" si="10"/>
        <v>13</v>
      </c>
      <c r="P87" s="128">
        <f t="shared" si="10"/>
        <v>14</v>
      </c>
      <c r="Q87" s="129">
        <f t="shared" si="10"/>
        <v>11</v>
      </c>
      <c r="R87" s="124">
        <f t="shared" si="10"/>
        <v>8</v>
      </c>
      <c r="S87" s="125">
        <f t="shared" si="10"/>
        <v>27</v>
      </c>
      <c r="T87" s="125">
        <f t="shared" si="10"/>
        <v>23</v>
      </c>
      <c r="U87" s="125">
        <f t="shared" si="10"/>
        <v>36</v>
      </c>
      <c r="V87" s="126">
        <f t="shared" si="10"/>
        <v>35</v>
      </c>
      <c r="W87" s="127">
        <f t="shared" si="10"/>
        <v>44</v>
      </c>
      <c r="X87" s="128">
        <f t="shared" si="10"/>
        <v>40</v>
      </c>
      <c r="Y87" s="128">
        <f t="shared" si="10"/>
        <v>77</v>
      </c>
      <c r="Z87" s="128">
        <f t="shared" si="10"/>
        <v>62</v>
      </c>
      <c r="AA87" s="129">
        <f t="shared" si="10"/>
        <v>48</v>
      </c>
      <c r="AB87" s="124">
        <f t="shared" si="10"/>
        <v>66</v>
      </c>
      <c r="AC87" s="125">
        <f t="shared" si="10"/>
        <v>67</v>
      </c>
      <c r="AD87" s="125">
        <f t="shared" si="10"/>
        <v>72</v>
      </c>
      <c r="AE87" s="125">
        <f t="shared" si="10"/>
        <v>84</v>
      </c>
      <c r="AF87" s="126">
        <f t="shared" si="10"/>
        <v>81</v>
      </c>
      <c r="AG87" s="127">
        <f t="shared" si="10"/>
        <v>69</v>
      </c>
      <c r="AH87" s="128">
        <f t="shared" si="10"/>
        <v>71</v>
      </c>
      <c r="AI87" s="128">
        <f t="shared" si="10"/>
        <v>78</v>
      </c>
      <c r="AJ87" s="128">
        <f t="shared" si="10"/>
        <v>87</v>
      </c>
      <c r="AK87" s="129">
        <f t="shared" si="10"/>
        <v>91</v>
      </c>
      <c r="AL87" s="124">
        <f t="shared" si="10"/>
        <v>83</v>
      </c>
      <c r="AM87" s="125">
        <f t="shared" si="10"/>
        <v>88</v>
      </c>
      <c r="AN87" s="125">
        <f t="shared" si="10"/>
        <v>102</v>
      </c>
      <c r="AO87" s="125">
        <f t="shared" si="10"/>
        <v>68</v>
      </c>
      <c r="AP87" s="126">
        <f t="shared" si="10"/>
        <v>0</v>
      </c>
      <c r="AQ87" s="4"/>
    </row>
    <row r="88" spans="2:43">
      <c r="B88" s="52" t="s">
        <v>1750</v>
      </c>
      <c r="C88" s="9" t="s">
        <v>188</v>
      </c>
      <c r="D88" s="34" t="s">
        <v>2131</v>
      </c>
      <c r="E88" s="99">
        <f>E61</f>
        <v>17</v>
      </c>
      <c r="F88" s="123">
        <f t="shared" ref="F88:AP88" si="11">F61</f>
        <v>155</v>
      </c>
      <c r="G88" s="100">
        <f t="shared" si="11"/>
        <v>1368</v>
      </c>
      <c r="H88" s="124">
        <f t="shared" si="11"/>
        <v>31</v>
      </c>
      <c r="I88" s="125">
        <f t="shared" si="11"/>
        <v>31</v>
      </c>
      <c r="J88" s="125">
        <f t="shared" si="11"/>
        <v>33</v>
      </c>
      <c r="K88" s="125">
        <f t="shared" si="11"/>
        <v>22</v>
      </c>
      <c r="L88" s="126">
        <f t="shared" si="11"/>
        <v>22</v>
      </c>
      <c r="M88" s="127">
        <f t="shared" si="11"/>
        <v>21</v>
      </c>
      <c r="N88" s="128">
        <f t="shared" si="11"/>
        <v>15</v>
      </c>
      <c r="O88" s="128">
        <f t="shared" si="11"/>
        <v>20</v>
      </c>
      <c r="P88" s="128">
        <f t="shared" si="11"/>
        <v>24</v>
      </c>
      <c r="Q88" s="129">
        <f t="shared" si="11"/>
        <v>19</v>
      </c>
      <c r="R88" s="124">
        <f t="shared" si="11"/>
        <v>19</v>
      </c>
      <c r="S88" s="125">
        <f t="shared" si="11"/>
        <v>19</v>
      </c>
      <c r="T88" s="125">
        <f t="shared" si="11"/>
        <v>21</v>
      </c>
      <c r="U88" s="125">
        <f t="shared" si="11"/>
        <v>16</v>
      </c>
      <c r="V88" s="126">
        <f t="shared" si="11"/>
        <v>37</v>
      </c>
      <c r="W88" s="127">
        <f t="shared" si="11"/>
        <v>16</v>
      </c>
      <c r="X88" s="128">
        <f t="shared" si="11"/>
        <v>23</v>
      </c>
      <c r="Y88" s="128">
        <f t="shared" si="11"/>
        <v>33</v>
      </c>
      <c r="Z88" s="128">
        <f t="shared" si="11"/>
        <v>33</v>
      </c>
      <c r="AA88" s="129">
        <f t="shared" si="11"/>
        <v>33</v>
      </c>
      <c r="AB88" s="124">
        <f t="shared" si="11"/>
        <v>35</v>
      </c>
      <c r="AC88" s="125">
        <f t="shared" si="11"/>
        <v>28</v>
      </c>
      <c r="AD88" s="125">
        <f t="shared" si="11"/>
        <v>32</v>
      </c>
      <c r="AE88" s="125">
        <f t="shared" si="11"/>
        <v>26</v>
      </c>
      <c r="AF88" s="126">
        <f t="shared" si="11"/>
        <v>35</v>
      </c>
      <c r="AG88" s="127">
        <f t="shared" si="11"/>
        <v>66</v>
      </c>
      <c r="AH88" s="128">
        <f t="shared" si="11"/>
        <v>79</v>
      </c>
      <c r="AI88" s="128">
        <f t="shared" si="11"/>
        <v>95</v>
      </c>
      <c r="AJ88" s="128">
        <f t="shared" si="11"/>
        <v>76</v>
      </c>
      <c r="AK88" s="129">
        <f t="shared" si="11"/>
        <v>70</v>
      </c>
      <c r="AL88" s="124">
        <f t="shared" si="11"/>
        <v>99</v>
      </c>
      <c r="AM88" s="125">
        <f t="shared" si="11"/>
        <v>112</v>
      </c>
      <c r="AN88" s="125">
        <f t="shared" si="11"/>
        <v>105</v>
      </c>
      <c r="AO88" s="125">
        <f t="shared" si="11"/>
        <v>22</v>
      </c>
      <c r="AP88" s="126">
        <f t="shared" si="11"/>
        <v>0</v>
      </c>
      <c r="AQ88" s="4"/>
    </row>
    <row r="89" spans="2:43">
      <c r="B89" s="52" t="s">
        <v>1751</v>
      </c>
      <c r="C89" s="9" t="s">
        <v>990</v>
      </c>
      <c r="D89" s="34" t="s">
        <v>2143</v>
      </c>
      <c r="E89" s="99">
        <f>E38</f>
        <v>30</v>
      </c>
      <c r="F89" s="123">
        <f t="shared" ref="F89:AP89" si="12">F38</f>
        <v>231</v>
      </c>
      <c r="G89" s="100">
        <f t="shared" si="12"/>
        <v>1218</v>
      </c>
      <c r="H89" s="124">
        <f t="shared" si="12"/>
        <v>0</v>
      </c>
      <c r="I89" s="125">
        <f t="shared" si="12"/>
        <v>0</v>
      </c>
      <c r="J89" s="125">
        <f t="shared" si="12"/>
        <v>0</v>
      </c>
      <c r="K89" s="125">
        <f t="shared" si="12"/>
        <v>0</v>
      </c>
      <c r="L89" s="126">
        <f t="shared" si="12"/>
        <v>3</v>
      </c>
      <c r="M89" s="127">
        <f t="shared" si="12"/>
        <v>9</v>
      </c>
      <c r="N89" s="128">
        <f t="shared" si="12"/>
        <v>7</v>
      </c>
      <c r="O89" s="128">
        <f t="shared" si="12"/>
        <v>7</v>
      </c>
      <c r="P89" s="128">
        <f t="shared" si="12"/>
        <v>6</v>
      </c>
      <c r="Q89" s="129">
        <f t="shared" si="12"/>
        <v>8</v>
      </c>
      <c r="R89" s="124">
        <f t="shared" si="12"/>
        <v>10</v>
      </c>
      <c r="S89" s="125">
        <f t="shared" si="12"/>
        <v>26</v>
      </c>
      <c r="T89" s="125">
        <f t="shared" si="12"/>
        <v>26</v>
      </c>
      <c r="U89" s="125">
        <f t="shared" si="12"/>
        <v>22</v>
      </c>
      <c r="V89" s="126">
        <f t="shared" si="12"/>
        <v>30</v>
      </c>
      <c r="W89" s="127">
        <f t="shared" si="12"/>
        <v>33</v>
      </c>
      <c r="X89" s="128">
        <f t="shared" si="12"/>
        <v>38</v>
      </c>
      <c r="Y89" s="128">
        <f t="shared" si="12"/>
        <v>40</v>
      </c>
      <c r="Z89" s="128">
        <f t="shared" si="12"/>
        <v>43</v>
      </c>
      <c r="AA89" s="129">
        <f t="shared" si="12"/>
        <v>53</v>
      </c>
      <c r="AB89" s="124">
        <f t="shared" si="12"/>
        <v>42</v>
      </c>
      <c r="AC89" s="125">
        <f t="shared" si="12"/>
        <v>48</v>
      </c>
      <c r="AD89" s="125">
        <f t="shared" si="12"/>
        <v>50</v>
      </c>
      <c r="AE89" s="125">
        <f t="shared" si="12"/>
        <v>47</v>
      </c>
      <c r="AF89" s="126">
        <f t="shared" si="12"/>
        <v>49</v>
      </c>
      <c r="AG89" s="127">
        <f t="shared" si="12"/>
        <v>56</v>
      </c>
      <c r="AH89" s="128">
        <f t="shared" si="12"/>
        <v>63</v>
      </c>
      <c r="AI89" s="128">
        <f t="shared" si="12"/>
        <v>63</v>
      </c>
      <c r="AJ89" s="128">
        <f t="shared" si="12"/>
        <v>78</v>
      </c>
      <c r="AK89" s="129">
        <f t="shared" si="12"/>
        <v>71</v>
      </c>
      <c r="AL89" s="124">
        <f t="shared" si="12"/>
        <v>75</v>
      </c>
      <c r="AM89" s="125">
        <f t="shared" si="12"/>
        <v>79</v>
      </c>
      <c r="AN89" s="125">
        <f t="shared" si="12"/>
        <v>86</v>
      </c>
      <c r="AO89" s="125">
        <f t="shared" si="12"/>
        <v>50</v>
      </c>
      <c r="AP89" s="126">
        <f t="shared" si="12"/>
        <v>0</v>
      </c>
      <c r="AQ89" s="4"/>
    </row>
    <row r="90" spans="2:43">
      <c r="B90" s="52" t="s">
        <v>1764</v>
      </c>
      <c r="C90" s="9" t="s">
        <v>95</v>
      </c>
      <c r="D90" s="34" t="s">
        <v>2131</v>
      </c>
      <c r="E90" s="99">
        <f>E27</f>
        <v>27</v>
      </c>
      <c r="F90" s="123">
        <f t="shared" ref="F90:AP90" si="13">F27</f>
        <v>271</v>
      </c>
      <c r="G90" s="100">
        <f t="shared" si="13"/>
        <v>1600</v>
      </c>
      <c r="H90" s="124">
        <f t="shared" si="13"/>
        <v>33</v>
      </c>
      <c r="I90" s="125">
        <f t="shared" si="13"/>
        <v>32</v>
      </c>
      <c r="J90" s="125">
        <f t="shared" si="13"/>
        <v>26</v>
      </c>
      <c r="K90" s="125">
        <f t="shared" si="13"/>
        <v>28</v>
      </c>
      <c r="L90" s="126">
        <f t="shared" si="13"/>
        <v>36</v>
      </c>
      <c r="M90" s="127">
        <f t="shared" si="13"/>
        <v>35</v>
      </c>
      <c r="N90" s="128">
        <f t="shared" si="13"/>
        <v>32</v>
      </c>
      <c r="O90" s="128">
        <f t="shared" si="13"/>
        <v>26</v>
      </c>
      <c r="P90" s="128">
        <f t="shared" si="13"/>
        <v>23</v>
      </c>
      <c r="Q90" s="129">
        <f t="shared" si="13"/>
        <v>28</v>
      </c>
      <c r="R90" s="124">
        <f t="shared" si="13"/>
        <v>29</v>
      </c>
      <c r="S90" s="125">
        <f t="shared" si="13"/>
        <v>38</v>
      </c>
      <c r="T90" s="125">
        <f t="shared" si="13"/>
        <v>30</v>
      </c>
      <c r="U90" s="125">
        <f t="shared" si="13"/>
        <v>30</v>
      </c>
      <c r="V90" s="126">
        <f t="shared" si="13"/>
        <v>30</v>
      </c>
      <c r="W90" s="127">
        <f t="shared" si="13"/>
        <v>38</v>
      </c>
      <c r="X90" s="128">
        <f t="shared" si="13"/>
        <v>50</v>
      </c>
      <c r="Y90" s="128">
        <f t="shared" si="13"/>
        <v>90</v>
      </c>
      <c r="Z90" s="128">
        <f t="shared" si="13"/>
        <v>111</v>
      </c>
      <c r="AA90" s="129">
        <f t="shared" si="13"/>
        <v>82</v>
      </c>
      <c r="AB90" s="124">
        <f t="shared" si="13"/>
        <v>63</v>
      </c>
      <c r="AC90" s="125">
        <f t="shared" si="13"/>
        <v>64</v>
      </c>
      <c r="AD90" s="125">
        <f t="shared" si="13"/>
        <v>60</v>
      </c>
      <c r="AE90" s="125">
        <f t="shared" si="13"/>
        <v>54</v>
      </c>
      <c r="AF90" s="126">
        <f t="shared" si="13"/>
        <v>54</v>
      </c>
      <c r="AG90" s="127">
        <f t="shared" si="13"/>
        <v>56</v>
      </c>
      <c r="AH90" s="128">
        <f t="shared" si="13"/>
        <v>56</v>
      </c>
      <c r="AI90" s="128">
        <f t="shared" si="13"/>
        <v>56</v>
      </c>
      <c r="AJ90" s="128">
        <f t="shared" si="13"/>
        <v>47</v>
      </c>
      <c r="AK90" s="129">
        <f t="shared" si="13"/>
        <v>55</v>
      </c>
      <c r="AL90" s="124">
        <f t="shared" si="13"/>
        <v>54</v>
      </c>
      <c r="AM90" s="125">
        <f t="shared" si="13"/>
        <v>70</v>
      </c>
      <c r="AN90" s="125">
        <f t="shared" si="13"/>
        <v>51</v>
      </c>
      <c r="AO90" s="125">
        <f t="shared" si="13"/>
        <v>33</v>
      </c>
      <c r="AP90" s="126">
        <f t="shared" si="13"/>
        <v>0</v>
      </c>
      <c r="AQ90" s="4"/>
    </row>
    <row r="91" spans="2:43">
      <c r="B91" s="52" t="s">
        <v>1769</v>
      </c>
      <c r="C91" s="9" t="s">
        <v>200</v>
      </c>
      <c r="D91" s="34" t="s">
        <v>2131</v>
      </c>
      <c r="E91" s="99">
        <f>E12</f>
        <v>40</v>
      </c>
      <c r="F91" s="123">
        <f t="shared" ref="F91:AP91" si="14">F12</f>
        <v>370</v>
      </c>
      <c r="G91" s="100">
        <f t="shared" si="14"/>
        <v>1942</v>
      </c>
      <c r="H91" s="124">
        <f t="shared" si="14"/>
        <v>17</v>
      </c>
      <c r="I91" s="125">
        <f t="shared" si="14"/>
        <v>18</v>
      </c>
      <c r="J91" s="125">
        <f t="shared" si="14"/>
        <v>18</v>
      </c>
      <c r="K91" s="125">
        <f t="shared" si="14"/>
        <v>22</v>
      </c>
      <c r="L91" s="126">
        <f t="shared" si="14"/>
        <v>18</v>
      </c>
      <c r="M91" s="127">
        <f t="shared" si="14"/>
        <v>20</v>
      </c>
      <c r="N91" s="128">
        <f t="shared" si="14"/>
        <v>15</v>
      </c>
      <c r="O91" s="128">
        <f t="shared" si="14"/>
        <v>17</v>
      </c>
      <c r="P91" s="128">
        <f t="shared" si="14"/>
        <v>23</v>
      </c>
      <c r="Q91" s="129">
        <f t="shared" si="14"/>
        <v>26</v>
      </c>
      <c r="R91" s="124">
        <f t="shared" si="14"/>
        <v>23</v>
      </c>
      <c r="S91" s="125">
        <f t="shared" si="14"/>
        <v>28</v>
      </c>
      <c r="T91" s="125">
        <f t="shared" si="14"/>
        <v>34</v>
      </c>
      <c r="U91" s="125">
        <f t="shared" si="14"/>
        <v>44</v>
      </c>
      <c r="V91" s="126">
        <f t="shared" si="14"/>
        <v>46</v>
      </c>
      <c r="W91" s="127">
        <f t="shared" si="14"/>
        <v>50</v>
      </c>
      <c r="X91" s="128">
        <f t="shared" si="14"/>
        <v>50</v>
      </c>
      <c r="Y91" s="128">
        <f t="shared" si="14"/>
        <v>47</v>
      </c>
      <c r="Z91" s="128">
        <f t="shared" si="14"/>
        <v>54</v>
      </c>
      <c r="AA91" s="129">
        <f t="shared" si="14"/>
        <v>50</v>
      </c>
      <c r="AB91" s="124">
        <f t="shared" si="14"/>
        <v>53</v>
      </c>
      <c r="AC91" s="125">
        <f t="shared" si="14"/>
        <v>60</v>
      </c>
      <c r="AD91" s="125">
        <f t="shared" si="14"/>
        <v>70</v>
      </c>
      <c r="AE91" s="125">
        <f t="shared" si="14"/>
        <v>73</v>
      </c>
      <c r="AF91" s="126">
        <f t="shared" si="14"/>
        <v>78</v>
      </c>
      <c r="AG91" s="127">
        <f t="shared" si="14"/>
        <v>88</v>
      </c>
      <c r="AH91" s="128">
        <f t="shared" si="14"/>
        <v>91</v>
      </c>
      <c r="AI91" s="128">
        <f t="shared" si="14"/>
        <v>131</v>
      </c>
      <c r="AJ91" s="128">
        <f t="shared" si="14"/>
        <v>124</v>
      </c>
      <c r="AK91" s="129">
        <f t="shared" si="14"/>
        <v>141</v>
      </c>
      <c r="AL91" s="124">
        <f t="shared" si="14"/>
        <v>133</v>
      </c>
      <c r="AM91" s="125">
        <f t="shared" si="14"/>
        <v>149</v>
      </c>
      <c r="AN91" s="125">
        <f t="shared" si="14"/>
        <v>131</v>
      </c>
      <c r="AO91" s="125">
        <f t="shared" si="14"/>
        <v>0</v>
      </c>
      <c r="AP91" s="126">
        <f t="shared" si="14"/>
        <v>0</v>
      </c>
      <c r="AQ91" s="4"/>
    </row>
    <row r="92" spans="2:43">
      <c r="B92" s="52" t="s">
        <v>1771</v>
      </c>
      <c r="C92" s="9" t="s">
        <v>95</v>
      </c>
      <c r="D92" s="34" t="s">
        <v>2131</v>
      </c>
      <c r="E92" s="99">
        <f>E28</f>
        <v>24</v>
      </c>
      <c r="F92" s="123">
        <f t="shared" ref="F92:AP92" si="15">F28</f>
        <v>241</v>
      </c>
      <c r="G92" s="100">
        <f t="shared" si="15"/>
        <v>1095</v>
      </c>
      <c r="H92" s="124">
        <f t="shared" si="15"/>
        <v>31</v>
      </c>
      <c r="I92" s="125">
        <f t="shared" si="15"/>
        <v>28</v>
      </c>
      <c r="J92" s="125">
        <f t="shared" si="15"/>
        <v>35</v>
      </c>
      <c r="K92" s="125">
        <f t="shared" si="15"/>
        <v>35</v>
      </c>
      <c r="L92" s="126">
        <f t="shared" si="15"/>
        <v>32</v>
      </c>
      <c r="M92" s="127">
        <f t="shared" si="15"/>
        <v>25</v>
      </c>
      <c r="N92" s="128">
        <f t="shared" si="15"/>
        <v>22</v>
      </c>
      <c r="O92" s="128">
        <f t="shared" si="15"/>
        <v>25</v>
      </c>
      <c r="P92" s="128">
        <f t="shared" si="15"/>
        <v>24</v>
      </c>
      <c r="Q92" s="129">
        <f t="shared" si="15"/>
        <v>27</v>
      </c>
      <c r="R92" s="124">
        <f t="shared" si="15"/>
        <v>22</v>
      </c>
      <c r="S92" s="125">
        <f t="shared" si="15"/>
        <v>37</v>
      </c>
      <c r="T92" s="125">
        <f t="shared" si="15"/>
        <v>38</v>
      </c>
      <c r="U92" s="125">
        <f t="shared" si="15"/>
        <v>43</v>
      </c>
      <c r="V92" s="126">
        <f t="shared" si="15"/>
        <v>53</v>
      </c>
      <c r="W92" s="127">
        <f t="shared" si="15"/>
        <v>41</v>
      </c>
      <c r="X92" s="128">
        <f t="shared" si="15"/>
        <v>46</v>
      </c>
      <c r="Y92" s="128">
        <f t="shared" si="15"/>
        <v>31</v>
      </c>
      <c r="Z92" s="128">
        <f t="shared" si="15"/>
        <v>39</v>
      </c>
      <c r="AA92" s="129">
        <f t="shared" si="15"/>
        <v>37</v>
      </c>
      <c r="AB92" s="124">
        <f t="shared" si="15"/>
        <v>33</v>
      </c>
      <c r="AC92" s="125">
        <f t="shared" si="15"/>
        <v>33</v>
      </c>
      <c r="AD92" s="125">
        <f t="shared" si="15"/>
        <v>32</v>
      </c>
      <c r="AE92" s="125">
        <f t="shared" si="15"/>
        <v>23</v>
      </c>
      <c r="AF92" s="126">
        <f t="shared" si="15"/>
        <v>24</v>
      </c>
      <c r="AG92" s="127">
        <f t="shared" si="15"/>
        <v>27</v>
      </c>
      <c r="AH92" s="128">
        <f t="shared" si="15"/>
        <v>26</v>
      </c>
      <c r="AI92" s="128">
        <f t="shared" si="15"/>
        <v>32</v>
      </c>
      <c r="AJ92" s="128">
        <f t="shared" si="15"/>
        <v>33</v>
      </c>
      <c r="AK92" s="129">
        <f t="shared" si="15"/>
        <v>39</v>
      </c>
      <c r="AL92" s="124">
        <f t="shared" si="15"/>
        <v>42</v>
      </c>
      <c r="AM92" s="125">
        <f t="shared" si="15"/>
        <v>23</v>
      </c>
      <c r="AN92" s="125">
        <f t="shared" si="15"/>
        <v>53</v>
      </c>
      <c r="AO92" s="125">
        <f t="shared" si="15"/>
        <v>4</v>
      </c>
      <c r="AP92" s="126">
        <f t="shared" si="15"/>
        <v>0</v>
      </c>
      <c r="AQ92" s="4"/>
    </row>
    <row r="93" spans="2:43">
      <c r="B93" s="52" t="s">
        <v>1774</v>
      </c>
      <c r="C93" s="9" t="s">
        <v>95</v>
      </c>
      <c r="D93" s="34" t="s">
        <v>2131</v>
      </c>
      <c r="E93" s="99">
        <f>E29</f>
        <v>39</v>
      </c>
      <c r="F93" s="123">
        <f t="shared" ref="F93:AP93" si="16">F29</f>
        <v>445</v>
      </c>
      <c r="G93" s="100">
        <f t="shared" si="16"/>
        <v>3510</v>
      </c>
      <c r="H93" s="124">
        <f t="shared" si="16"/>
        <v>33</v>
      </c>
      <c r="I93" s="125">
        <f t="shared" si="16"/>
        <v>32</v>
      </c>
      <c r="J93" s="125">
        <f t="shared" si="16"/>
        <v>33</v>
      </c>
      <c r="K93" s="125">
        <f t="shared" si="16"/>
        <v>37</v>
      </c>
      <c r="L93" s="126">
        <f t="shared" si="16"/>
        <v>35</v>
      </c>
      <c r="M93" s="127">
        <f t="shared" si="16"/>
        <v>36</v>
      </c>
      <c r="N93" s="128">
        <f t="shared" si="16"/>
        <v>34</v>
      </c>
      <c r="O93" s="128">
        <f t="shared" si="16"/>
        <v>35</v>
      </c>
      <c r="P93" s="128">
        <f t="shared" si="16"/>
        <v>32</v>
      </c>
      <c r="Q93" s="129">
        <f t="shared" si="16"/>
        <v>34</v>
      </c>
      <c r="R93" s="124">
        <f t="shared" si="16"/>
        <v>35</v>
      </c>
      <c r="S93" s="125">
        <f t="shared" si="16"/>
        <v>73</v>
      </c>
      <c r="T93" s="125">
        <f t="shared" si="16"/>
        <v>84</v>
      </c>
      <c r="U93" s="125">
        <f t="shared" si="16"/>
        <v>77</v>
      </c>
      <c r="V93" s="126">
        <f t="shared" si="16"/>
        <v>93</v>
      </c>
      <c r="W93" s="127">
        <f t="shared" si="16"/>
        <v>108</v>
      </c>
      <c r="X93" s="128">
        <f t="shared" si="16"/>
        <v>109</v>
      </c>
      <c r="Y93" s="128">
        <f t="shared" si="16"/>
        <v>123</v>
      </c>
      <c r="Z93" s="128">
        <f t="shared" si="16"/>
        <v>214</v>
      </c>
      <c r="AA93" s="129">
        <f t="shared" si="16"/>
        <v>170</v>
      </c>
      <c r="AB93" s="124">
        <f t="shared" si="16"/>
        <v>118</v>
      </c>
      <c r="AC93" s="125">
        <f t="shared" si="16"/>
        <v>136</v>
      </c>
      <c r="AD93" s="125">
        <f t="shared" si="16"/>
        <v>147</v>
      </c>
      <c r="AE93" s="125">
        <f t="shared" si="16"/>
        <v>152</v>
      </c>
      <c r="AF93" s="126">
        <f t="shared" si="16"/>
        <v>163</v>
      </c>
      <c r="AG93" s="127">
        <f t="shared" si="16"/>
        <v>178</v>
      </c>
      <c r="AH93" s="128">
        <f t="shared" si="16"/>
        <v>164</v>
      </c>
      <c r="AI93" s="128">
        <f t="shared" si="16"/>
        <v>236</v>
      </c>
      <c r="AJ93" s="128">
        <f t="shared" si="16"/>
        <v>197</v>
      </c>
      <c r="AK93" s="129">
        <f t="shared" si="16"/>
        <v>194</v>
      </c>
      <c r="AL93" s="124">
        <f t="shared" si="16"/>
        <v>125</v>
      </c>
      <c r="AM93" s="125">
        <f t="shared" si="16"/>
        <v>107</v>
      </c>
      <c r="AN93" s="125">
        <f t="shared" si="16"/>
        <v>92</v>
      </c>
      <c r="AO93" s="125">
        <f t="shared" si="16"/>
        <v>74</v>
      </c>
      <c r="AP93" s="126">
        <f t="shared" si="16"/>
        <v>0</v>
      </c>
      <c r="AQ93" s="4"/>
    </row>
    <row r="94" spans="2:43">
      <c r="B94" s="52" t="s">
        <v>1784</v>
      </c>
      <c r="C94" s="9" t="s">
        <v>188</v>
      </c>
      <c r="D94" s="34" t="s">
        <v>2152</v>
      </c>
      <c r="E94" s="99">
        <f>E70</f>
        <v>6</v>
      </c>
      <c r="F94" s="123">
        <f t="shared" ref="F94:AP94" si="17">F70</f>
        <v>71</v>
      </c>
      <c r="G94" s="100">
        <f t="shared" si="17"/>
        <v>1760</v>
      </c>
      <c r="H94" s="124">
        <f t="shared" si="17"/>
        <v>0</v>
      </c>
      <c r="I94" s="125">
        <f t="shared" si="17"/>
        <v>0</v>
      </c>
      <c r="J94" s="125">
        <f t="shared" si="17"/>
        <v>0</v>
      </c>
      <c r="K94" s="125">
        <f t="shared" si="17"/>
        <v>0</v>
      </c>
      <c r="L94" s="126">
        <f t="shared" si="17"/>
        <v>0</v>
      </c>
      <c r="M94" s="127">
        <f t="shared" si="17"/>
        <v>0</v>
      </c>
      <c r="N94" s="128">
        <f t="shared" si="17"/>
        <v>0</v>
      </c>
      <c r="O94" s="128">
        <f t="shared" si="17"/>
        <v>0</v>
      </c>
      <c r="P94" s="128">
        <f t="shared" si="17"/>
        <v>0</v>
      </c>
      <c r="Q94" s="129">
        <f t="shared" si="17"/>
        <v>0</v>
      </c>
      <c r="R94" s="124">
        <f t="shared" si="17"/>
        <v>0</v>
      </c>
      <c r="S94" s="125">
        <f t="shared" si="17"/>
        <v>0</v>
      </c>
      <c r="T94" s="125">
        <f t="shared" si="17"/>
        <v>0</v>
      </c>
      <c r="U94" s="125">
        <f t="shared" si="17"/>
        <v>0</v>
      </c>
      <c r="V94" s="126">
        <f t="shared" si="17"/>
        <v>0</v>
      </c>
      <c r="W94" s="127">
        <f t="shared" si="17"/>
        <v>0</v>
      </c>
      <c r="X94" s="128">
        <f t="shared" si="17"/>
        <v>0</v>
      </c>
      <c r="Y94" s="128">
        <f t="shared" si="17"/>
        <v>0</v>
      </c>
      <c r="Z94" s="128">
        <f t="shared" si="17"/>
        <v>0</v>
      </c>
      <c r="AA94" s="129">
        <f t="shared" si="17"/>
        <v>0</v>
      </c>
      <c r="AB94" s="124">
        <f t="shared" si="17"/>
        <v>0</v>
      </c>
      <c r="AC94" s="125">
        <f t="shared" si="17"/>
        <v>96</v>
      </c>
      <c r="AD94" s="125">
        <f t="shared" si="17"/>
        <v>83</v>
      </c>
      <c r="AE94" s="125">
        <f t="shared" si="17"/>
        <v>93</v>
      </c>
      <c r="AF94" s="126">
        <f t="shared" si="17"/>
        <v>101</v>
      </c>
      <c r="AG94" s="127">
        <f t="shared" si="17"/>
        <v>181</v>
      </c>
      <c r="AH94" s="128">
        <f t="shared" si="17"/>
        <v>203</v>
      </c>
      <c r="AI94" s="128">
        <f t="shared" si="17"/>
        <v>186</v>
      </c>
      <c r="AJ94" s="128">
        <f t="shared" si="17"/>
        <v>190</v>
      </c>
      <c r="AK94" s="129">
        <f t="shared" si="17"/>
        <v>167</v>
      </c>
      <c r="AL94" s="124">
        <f t="shared" si="17"/>
        <v>153</v>
      </c>
      <c r="AM94" s="125">
        <f t="shared" si="17"/>
        <v>154</v>
      </c>
      <c r="AN94" s="125">
        <f t="shared" si="17"/>
        <v>153</v>
      </c>
      <c r="AO94" s="125">
        <f t="shared" si="17"/>
        <v>0</v>
      </c>
      <c r="AP94" s="126">
        <f t="shared" si="17"/>
        <v>0</v>
      </c>
      <c r="AQ94" s="4"/>
    </row>
    <row r="95" spans="2:43">
      <c r="B95" s="52" t="s">
        <v>1795</v>
      </c>
      <c r="C95" s="9" t="s">
        <v>95</v>
      </c>
      <c r="D95" s="34" t="s">
        <v>2131</v>
      </c>
      <c r="E95" s="99">
        <f>E31</f>
        <v>17</v>
      </c>
      <c r="F95" s="123">
        <f t="shared" ref="F95:AP95" si="18">F31</f>
        <v>181</v>
      </c>
      <c r="G95" s="100">
        <f t="shared" si="18"/>
        <v>1544</v>
      </c>
      <c r="H95" s="124">
        <f t="shared" si="18"/>
        <v>25</v>
      </c>
      <c r="I95" s="125">
        <f t="shared" si="18"/>
        <v>22</v>
      </c>
      <c r="J95" s="125">
        <f t="shared" si="18"/>
        <v>21</v>
      </c>
      <c r="K95" s="125">
        <f t="shared" si="18"/>
        <v>33</v>
      </c>
      <c r="L95" s="126">
        <f t="shared" si="18"/>
        <v>25</v>
      </c>
      <c r="M95" s="127">
        <f t="shared" si="18"/>
        <v>30</v>
      </c>
      <c r="N95" s="128">
        <f t="shared" si="18"/>
        <v>22</v>
      </c>
      <c r="O95" s="128">
        <f t="shared" si="18"/>
        <v>17</v>
      </c>
      <c r="P95" s="128">
        <f t="shared" si="18"/>
        <v>16</v>
      </c>
      <c r="Q95" s="129">
        <f t="shared" si="18"/>
        <v>18</v>
      </c>
      <c r="R95" s="124">
        <f t="shared" si="18"/>
        <v>17</v>
      </c>
      <c r="S95" s="125">
        <f t="shared" si="18"/>
        <v>41</v>
      </c>
      <c r="T95" s="125">
        <f t="shared" si="18"/>
        <v>38</v>
      </c>
      <c r="U95" s="125">
        <f t="shared" si="18"/>
        <v>47</v>
      </c>
      <c r="V95" s="126">
        <f t="shared" si="18"/>
        <v>51</v>
      </c>
      <c r="W95" s="127">
        <f t="shared" si="18"/>
        <v>61</v>
      </c>
      <c r="X95" s="128">
        <f t="shared" si="18"/>
        <v>90</v>
      </c>
      <c r="Y95" s="128">
        <f t="shared" si="18"/>
        <v>75</v>
      </c>
      <c r="Z95" s="128">
        <f t="shared" si="18"/>
        <v>71</v>
      </c>
      <c r="AA95" s="129">
        <f t="shared" si="18"/>
        <v>70</v>
      </c>
      <c r="AB95" s="124">
        <f t="shared" si="18"/>
        <v>48</v>
      </c>
      <c r="AC95" s="125">
        <f t="shared" si="18"/>
        <v>47</v>
      </c>
      <c r="AD95" s="125">
        <f t="shared" si="18"/>
        <v>77</v>
      </c>
      <c r="AE95" s="125">
        <f t="shared" si="18"/>
        <v>61</v>
      </c>
      <c r="AF95" s="126">
        <f t="shared" si="18"/>
        <v>60</v>
      </c>
      <c r="AG95" s="127">
        <f t="shared" si="18"/>
        <v>51</v>
      </c>
      <c r="AH95" s="128">
        <f t="shared" si="18"/>
        <v>52</v>
      </c>
      <c r="AI95" s="128">
        <f t="shared" si="18"/>
        <v>47</v>
      </c>
      <c r="AJ95" s="128">
        <f t="shared" si="18"/>
        <v>48</v>
      </c>
      <c r="AK95" s="129">
        <f t="shared" si="18"/>
        <v>58</v>
      </c>
      <c r="AL95" s="124">
        <f t="shared" si="18"/>
        <v>59</v>
      </c>
      <c r="AM95" s="125">
        <f t="shared" si="18"/>
        <v>48</v>
      </c>
      <c r="AN95" s="125">
        <f t="shared" si="18"/>
        <v>53</v>
      </c>
      <c r="AO95" s="125">
        <f t="shared" si="18"/>
        <v>45</v>
      </c>
      <c r="AP95" s="126">
        <f t="shared" si="18"/>
        <v>0</v>
      </c>
      <c r="AQ95" s="4"/>
    </row>
    <row r="96" spans="2:43">
      <c r="B96" s="52" t="s">
        <v>1799</v>
      </c>
      <c r="C96" s="9" t="s">
        <v>95</v>
      </c>
      <c r="D96" s="34" t="s">
        <v>2131</v>
      </c>
      <c r="E96" s="99">
        <f>E33</f>
        <v>49</v>
      </c>
      <c r="F96" s="123">
        <f t="shared" ref="F96:AP96" si="19">F33</f>
        <v>575</v>
      </c>
      <c r="G96" s="100">
        <f t="shared" si="19"/>
        <v>4135</v>
      </c>
      <c r="H96" s="124">
        <f t="shared" si="19"/>
        <v>47</v>
      </c>
      <c r="I96" s="125">
        <f t="shared" si="19"/>
        <v>49</v>
      </c>
      <c r="J96" s="125">
        <f t="shared" si="19"/>
        <v>50</v>
      </c>
      <c r="K96" s="125">
        <f t="shared" si="19"/>
        <v>52</v>
      </c>
      <c r="L96" s="126">
        <f t="shared" si="19"/>
        <v>55</v>
      </c>
      <c r="M96" s="127">
        <f t="shared" si="19"/>
        <v>71</v>
      </c>
      <c r="N96" s="128">
        <f t="shared" si="19"/>
        <v>58</v>
      </c>
      <c r="O96" s="128">
        <f t="shared" si="19"/>
        <v>53</v>
      </c>
      <c r="P96" s="128">
        <f t="shared" si="19"/>
        <v>52</v>
      </c>
      <c r="Q96" s="129">
        <f t="shared" si="19"/>
        <v>44</v>
      </c>
      <c r="R96" s="124">
        <f t="shared" si="19"/>
        <v>58</v>
      </c>
      <c r="S96" s="125">
        <f t="shared" si="19"/>
        <v>83</v>
      </c>
      <c r="T96" s="125">
        <f t="shared" si="19"/>
        <v>87</v>
      </c>
      <c r="U96" s="125">
        <f t="shared" si="19"/>
        <v>109</v>
      </c>
      <c r="V96" s="126">
        <f t="shared" si="19"/>
        <v>124</v>
      </c>
      <c r="W96" s="127">
        <f t="shared" si="19"/>
        <v>123</v>
      </c>
      <c r="X96" s="128">
        <f t="shared" si="19"/>
        <v>132</v>
      </c>
      <c r="Y96" s="128">
        <f t="shared" si="19"/>
        <v>155</v>
      </c>
      <c r="Z96" s="128">
        <f t="shared" si="19"/>
        <v>162</v>
      </c>
      <c r="AA96" s="129">
        <f t="shared" si="19"/>
        <v>166</v>
      </c>
      <c r="AB96" s="124">
        <f t="shared" si="19"/>
        <v>153</v>
      </c>
      <c r="AC96" s="125">
        <f t="shared" si="19"/>
        <v>140</v>
      </c>
      <c r="AD96" s="125">
        <f t="shared" si="19"/>
        <v>155</v>
      </c>
      <c r="AE96" s="125">
        <f t="shared" si="19"/>
        <v>159</v>
      </c>
      <c r="AF96" s="126">
        <f t="shared" si="19"/>
        <v>184</v>
      </c>
      <c r="AG96" s="127">
        <f t="shared" si="19"/>
        <v>173</v>
      </c>
      <c r="AH96" s="128">
        <f t="shared" si="19"/>
        <v>192</v>
      </c>
      <c r="AI96" s="128">
        <f t="shared" si="19"/>
        <v>208</v>
      </c>
      <c r="AJ96" s="128">
        <f t="shared" si="19"/>
        <v>206</v>
      </c>
      <c r="AK96" s="129">
        <f t="shared" si="19"/>
        <v>182</v>
      </c>
      <c r="AL96" s="124">
        <f t="shared" si="19"/>
        <v>197</v>
      </c>
      <c r="AM96" s="125">
        <f t="shared" si="19"/>
        <v>194</v>
      </c>
      <c r="AN96" s="125">
        <f t="shared" si="19"/>
        <v>224</v>
      </c>
      <c r="AO96" s="125">
        <f t="shared" si="19"/>
        <v>38</v>
      </c>
      <c r="AP96" s="126">
        <f t="shared" si="19"/>
        <v>0</v>
      </c>
      <c r="AQ96" s="4"/>
    </row>
    <row r="97" spans="1:43" ht="13.5" thickBot="1">
      <c r="B97" s="52" t="s">
        <v>2122</v>
      </c>
      <c r="C97" s="9" t="s">
        <v>200</v>
      </c>
      <c r="D97" s="34" t="s">
        <v>2131</v>
      </c>
      <c r="E97" s="99">
        <f>E16</f>
        <v>35</v>
      </c>
      <c r="F97" s="123">
        <f t="shared" ref="F97:AP97" si="20">F16</f>
        <v>299</v>
      </c>
      <c r="G97" s="100">
        <f t="shared" si="20"/>
        <v>2885</v>
      </c>
      <c r="H97" s="124">
        <f t="shared" si="20"/>
        <v>26</v>
      </c>
      <c r="I97" s="125">
        <f t="shared" si="20"/>
        <v>23</v>
      </c>
      <c r="J97" s="125">
        <f t="shared" si="20"/>
        <v>18</v>
      </c>
      <c r="K97" s="125">
        <f t="shared" si="20"/>
        <v>15</v>
      </c>
      <c r="L97" s="126">
        <f t="shared" si="20"/>
        <v>10</v>
      </c>
      <c r="M97" s="127">
        <f t="shared" si="20"/>
        <v>18</v>
      </c>
      <c r="N97" s="128">
        <f t="shared" si="20"/>
        <v>17</v>
      </c>
      <c r="O97" s="128">
        <f t="shared" si="20"/>
        <v>22</v>
      </c>
      <c r="P97" s="128">
        <f t="shared" si="20"/>
        <v>20</v>
      </c>
      <c r="Q97" s="129">
        <f t="shared" si="20"/>
        <v>34</v>
      </c>
      <c r="R97" s="124">
        <f t="shared" si="20"/>
        <v>34</v>
      </c>
      <c r="S97" s="125">
        <f t="shared" si="20"/>
        <v>84</v>
      </c>
      <c r="T97" s="125">
        <f t="shared" si="20"/>
        <v>85</v>
      </c>
      <c r="U97" s="125">
        <f t="shared" si="20"/>
        <v>91</v>
      </c>
      <c r="V97" s="126">
        <f t="shared" si="20"/>
        <v>87</v>
      </c>
      <c r="W97" s="127">
        <f t="shared" si="20"/>
        <v>89</v>
      </c>
      <c r="X97" s="128">
        <f t="shared" si="20"/>
        <v>55</v>
      </c>
      <c r="Y97" s="128">
        <f t="shared" si="20"/>
        <v>65</v>
      </c>
      <c r="Z97" s="128">
        <f t="shared" si="20"/>
        <v>85</v>
      </c>
      <c r="AA97" s="129">
        <f t="shared" si="20"/>
        <v>89</v>
      </c>
      <c r="AB97" s="124">
        <f t="shared" si="20"/>
        <v>106</v>
      </c>
      <c r="AC97" s="125">
        <f t="shared" si="20"/>
        <v>125</v>
      </c>
      <c r="AD97" s="125">
        <f t="shared" si="20"/>
        <v>239</v>
      </c>
      <c r="AE97" s="125">
        <f t="shared" si="20"/>
        <v>321</v>
      </c>
      <c r="AF97" s="126">
        <f t="shared" si="20"/>
        <v>237</v>
      </c>
      <c r="AG97" s="127">
        <f t="shared" si="20"/>
        <v>223</v>
      </c>
      <c r="AH97" s="128">
        <f t="shared" si="20"/>
        <v>147</v>
      </c>
      <c r="AI97" s="128">
        <f t="shared" si="20"/>
        <v>81</v>
      </c>
      <c r="AJ97" s="128">
        <f t="shared" si="20"/>
        <v>75</v>
      </c>
      <c r="AK97" s="129">
        <f t="shared" si="20"/>
        <v>97</v>
      </c>
      <c r="AL97" s="124">
        <f t="shared" si="20"/>
        <v>84</v>
      </c>
      <c r="AM97" s="125">
        <f t="shared" si="20"/>
        <v>94</v>
      </c>
      <c r="AN97" s="125">
        <f t="shared" si="20"/>
        <v>63</v>
      </c>
      <c r="AO97" s="125">
        <f t="shared" si="20"/>
        <v>26</v>
      </c>
      <c r="AP97" s="126">
        <f t="shared" si="20"/>
        <v>0</v>
      </c>
      <c r="AQ97" s="4"/>
    </row>
    <row r="98" spans="1:43">
      <c r="B98" s="5"/>
      <c r="C98" s="5"/>
      <c r="D98" s="5"/>
      <c r="E98" s="5"/>
      <c r="F98" s="5"/>
      <c r="G98" s="5"/>
      <c r="H98" s="5"/>
      <c r="I98" s="5"/>
      <c r="J98" s="5"/>
      <c r="K98" s="5"/>
      <c r="L98" s="5"/>
      <c r="M98" s="5"/>
      <c r="N98" s="5"/>
      <c r="O98" s="5"/>
      <c r="P98" s="5"/>
      <c r="Q98" s="5"/>
      <c r="R98" s="5"/>
      <c r="S98" s="5"/>
      <c r="T98" s="5"/>
      <c r="U98" s="5"/>
      <c r="V98" s="5"/>
      <c r="W98" s="5"/>
      <c r="X98" s="5"/>
      <c r="Y98" s="5"/>
      <c r="Z98" s="5"/>
      <c r="AA98" s="5"/>
      <c r="AB98" s="5"/>
      <c r="AC98" s="5"/>
      <c r="AD98" s="5"/>
      <c r="AE98" s="5"/>
      <c r="AF98" s="5"/>
      <c r="AG98" s="5"/>
      <c r="AH98" s="5"/>
      <c r="AI98" s="5"/>
      <c r="AJ98" s="5"/>
      <c r="AK98" s="5"/>
      <c r="AL98" s="5"/>
      <c r="AM98" s="5"/>
      <c r="AN98" s="5"/>
      <c r="AO98" s="5"/>
      <c r="AP98" s="5"/>
    </row>
    <row r="99" spans="1:43">
      <c r="A99" s="1">
        <f>A98+1</f>
        <v>1</v>
      </c>
    </row>
    <row r="100" spans="1:43">
      <c r="A100" s="1">
        <f t="shared" ref="A100:A138" si="21">A99+1</f>
        <v>2</v>
      </c>
    </row>
    <row r="101" spans="1:43">
      <c r="A101" s="1">
        <f t="shared" si="21"/>
        <v>3</v>
      </c>
    </row>
    <row r="102" spans="1:43">
      <c r="A102" s="1">
        <f t="shared" si="21"/>
        <v>4</v>
      </c>
    </row>
    <row r="103" spans="1:43">
      <c r="A103" s="1">
        <f t="shared" si="21"/>
        <v>5</v>
      </c>
    </row>
    <row r="104" spans="1:43">
      <c r="A104" s="1">
        <f t="shared" si="21"/>
        <v>6</v>
      </c>
    </row>
    <row r="105" spans="1:43">
      <c r="A105" s="1">
        <f t="shared" si="21"/>
        <v>7</v>
      </c>
    </row>
    <row r="106" spans="1:43">
      <c r="A106" s="1">
        <f t="shared" si="21"/>
        <v>8</v>
      </c>
    </row>
    <row r="107" spans="1:43">
      <c r="A107" s="1">
        <f t="shared" si="21"/>
        <v>9</v>
      </c>
    </row>
    <row r="108" spans="1:43">
      <c r="A108" s="1">
        <f t="shared" si="21"/>
        <v>10</v>
      </c>
    </row>
    <row r="109" spans="1:43">
      <c r="A109" s="1">
        <f t="shared" si="21"/>
        <v>11</v>
      </c>
    </row>
    <row r="110" spans="1:43">
      <c r="A110" s="1">
        <f t="shared" si="21"/>
        <v>12</v>
      </c>
    </row>
    <row r="111" spans="1:43">
      <c r="A111" s="1">
        <f t="shared" si="21"/>
        <v>13</v>
      </c>
    </row>
    <row r="112" spans="1:43">
      <c r="A112" s="1">
        <f t="shared" si="21"/>
        <v>14</v>
      </c>
    </row>
    <row r="113" spans="1:1">
      <c r="A113" s="1">
        <f t="shared" si="21"/>
        <v>15</v>
      </c>
    </row>
    <row r="114" spans="1:1">
      <c r="A114" s="1">
        <f t="shared" si="21"/>
        <v>16</v>
      </c>
    </row>
    <row r="115" spans="1:1">
      <c r="A115" s="1">
        <f t="shared" si="21"/>
        <v>17</v>
      </c>
    </row>
    <row r="116" spans="1:1">
      <c r="A116" s="1">
        <f t="shared" si="21"/>
        <v>18</v>
      </c>
    </row>
    <row r="117" spans="1:1">
      <c r="A117" s="1">
        <f t="shared" si="21"/>
        <v>19</v>
      </c>
    </row>
    <row r="118" spans="1:1">
      <c r="A118" s="1">
        <f t="shared" si="21"/>
        <v>20</v>
      </c>
    </row>
    <row r="119" spans="1:1">
      <c r="A119" s="1">
        <f t="shared" si="21"/>
        <v>21</v>
      </c>
    </row>
    <row r="120" spans="1:1">
      <c r="A120" s="1">
        <f t="shared" si="21"/>
        <v>22</v>
      </c>
    </row>
    <row r="121" spans="1:1">
      <c r="A121" s="1">
        <f t="shared" si="21"/>
        <v>23</v>
      </c>
    </row>
    <row r="122" spans="1:1">
      <c r="A122" s="1">
        <f t="shared" si="21"/>
        <v>24</v>
      </c>
    </row>
    <row r="123" spans="1:1">
      <c r="A123" s="1">
        <f t="shared" si="21"/>
        <v>25</v>
      </c>
    </row>
    <row r="124" spans="1:1">
      <c r="A124" s="1">
        <f t="shared" si="21"/>
        <v>26</v>
      </c>
    </row>
    <row r="125" spans="1:1">
      <c r="A125" s="1">
        <f t="shared" si="21"/>
        <v>27</v>
      </c>
    </row>
    <row r="126" spans="1:1">
      <c r="A126" s="1">
        <f t="shared" si="21"/>
        <v>28</v>
      </c>
    </row>
    <row r="127" spans="1:1">
      <c r="A127" s="1">
        <f t="shared" si="21"/>
        <v>29</v>
      </c>
    </row>
    <row r="128" spans="1:1">
      <c r="A128" s="1">
        <f t="shared" si="21"/>
        <v>30</v>
      </c>
    </row>
    <row r="129" spans="1:1">
      <c r="A129" s="1">
        <f t="shared" si="21"/>
        <v>31</v>
      </c>
    </row>
    <row r="130" spans="1:1">
      <c r="A130" s="1">
        <f t="shared" si="21"/>
        <v>32</v>
      </c>
    </row>
    <row r="131" spans="1:1">
      <c r="A131" s="1">
        <f t="shared" si="21"/>
        <v>33</v>
      </c>
    </row>
    <row r="132" spans="1:1">
      <c r="A132" s="1">
        <f t="shared" si="21"/>
        <v>34</v>
      </c>
    </row>
    <row r="133" spans="1:1">
      <c r="A133" s="1">
        <f t="shared" si="21"/>
        <v>35</v>
      </c>
    </row>
    <row r="134" spans="1:1">
      <c r="A134" s="1">
        <f t="shared" si="21"/>
        <v>36</v>
      </c>
    </row>
    <row r="135" spans="1:1">
      <c r="A135" s="1">
        <f t="shared" si="21"/>
        <v>37</v>
      </c>
    </row>
    <row r="136" spans="1:1">
      <c r="A136" s="1">
        <f t="shared" si="21"/>
        <v>38</v>
      </c>
    </row>
    <row r="137" spans="1:1">
      <c r="A137" s="1">
        <f t="shared" si="21"/>
        <v>39</v>
      </c>
    </row>
    <row r="138" spans="1:1">
      <c r="A138" s="1">
        <f t="shared" si="21"/>
        <v>40</v>
      </c>
    </row>
  </sheetData>
  <mergeCells count="12">
    <mergeCell ref="G77:G78"/>
    <mergeCell ref="B5:B6"/>
    <mergeCell ref="C5:C6"/>
    <mergeCell ref="D5:D6"/>
    <mergeCell ref="E5:E6"/>
    <mergeCell ref="F5:F6"/>
    <mergeCell ref="G5:G6"/>
    <mergeCell ref="B77:B78"/>
    <mergeCell ref="C77:C78"/>
    <mergeCell ref="D77:D78"/>
    <mergeCell ref="E77:E78"/>
    <mergeCell ref="F77:F78"/>
  </mergeCells>
  <hyperlinks>
    <hyperlink ref="B3:AP3" r:id="rId1" display="Copyright 2003-2019 by Teoalida - cardatabase.teoalida.com"/>
  </hyperlinks>
  <pageMargins left="0.75" right="0.75" top="1" bottom="1" header="0.5" footer="0.5"/>
  <pageSetup orientation="portrait" horizontalDpi="1200" verticalDpi="1200" r:id="rId2"/>
  <headerFooter alignWithMargins="0"/>
  <drawing r:id="rId3"/>
</worksheet>
</file>

<file path=xl/worksheets/sheet3.xml><?xml version="1.0" encoding="utf-8"?>
<worksheet xmlns="http://schemas.openxmlformats.org/spreadsheetml/2006/main" xmlns:r="http://schemas.openxmlformats.org/officeDocument/2006/relationships">
  <sheetPr codeName="Sheet3"/>
  <dimension ref="A1:AN283"/>
  <sheetViews>
    <sheetView zoomScaleNormal="100" workbookViewId="0">
      <pane ySplit="5" topLeftCell="A6" activePane="bottomLeft" state="frozen"/>
      <selection activeCell="F1" sqref="F1"/>
      <selection pane="bottomLeft" activeCell="A6" sqref="A6"/>
    </sheetView>
  </sheetViews>
  <sheetFormatPr defaultColWidth="2.7109375" defaultRowHeight="12.75"/>
  <cols>
    <col min="1" max="1" width="2.7109375" style="1"/>
    <col min="2" max="2" width="13" style="1" customWidth="1"/>
    <col min="3" max="3" width="7.7109375" style="1" customWidth="1"/>
    <col min="4" max="38" width="5.7109375" style="1" customWidth="1"/>
    <col min="39" max="16384" width="2.7109375" style="1"/>
  </cols>
  <sheetData>
    <row r="1" spans="2:40" ht="13.5" thickBot="1">
      <c r="B1" s="212"/>
      <c r="C1" s="212"/>
      <c r="D1" s="212"/>
      <c r="E1" s="212"/>
      <c r="F1" s="212"/>
      <c r="G1" s="212"/>
      <c r="H1" s="212"/>
      <c r="I1" s="212"/>
      <c r="J1" s="212"/>
      <c r="K1" s="212"/>
      <c r="L1" s="212"/>
      <c r="M1" s="212"/>
      <c r="N1" s="212"/>
      <c r="O1" s="212"/>
      <c r="P1" s="212"/>
      <c r="Q1" s="212"/>
      <c r="R1" s="212"/>
      <c r="S1" s="212"/>
      <c r="T1" s="212"/>
      <c r="U1" s="212"/>
      <c r="V1" s="212"/>
      <c r="W1" s="212"/>
      <c r="X1" s="212"/>
      <c r="Y1" s="212"/>
      <c r="Z1" s="212"/>
      <c r="AA1" s="212"/>
      <c r="AB1" s="212"/>
      <c r="AC1" s="212"/>
      <c r="AD1" s="212"/>
      <c r="AE1" s="212"/>
      <c r="AF1" s="212"/>
      <c r="AG1" s="212"/>
      <c r="AH1" s="212"/>
      <c r="AI1" s="212"/>
      <c r="AJ1" s="212"/>
      <c r="AK1" s="212"/>
      <c r="AL1" s="212"/>
    </row>
    <row r="2" spans="2:40">
      <c r="B2" s="320" t="s">
        <v>9</v>
      </c>
      <c r="C2" s="308"/>
      <c r="D2" s="321" t="s">
        <v>2160</v>
      </c>
      <c r="E2" s="310" t="s">
        <v>2161</v>
      </c>
      <c r="F2" s="310" t="s">
        <v>2162</v>
      </c>
      <c r="G2" s="310" t="s">
        <v>2163</v>
      </c>
      <c r="H2" s="311" t="s">
        <v>2164</v>
      </c>
      <c r="I2" s="312" t="s">
        <v>2165</v>
      </c>
      <c r="J2" s="313" t="s">
        <v>2166</v>
      </c>
      <c r="K2" s="313" t="s">
        <v>2167</v>
      </c>
      <c r="L2" s="313" t="s">
        <v>2168</v>
      </c>
      <c r="M2" s="314" t="s">
        <v>2169</v>
      </c>
      <c r="N2" s="315" t="s">
        <v>2170</v>
      </c>
      <c r="O2" s="316" t="s">
        <v>2171</v>
      </c>
      <c r="P2" s="316" t="s">
        <v>2172</v>
      </c>
      <c r="Q2" s="316" t="s">
        <v>2173</v>
      </c>
      <c r="R2" s="317" t="s">
        <v>2174</v>
      </c>
      <c r="S2" s="309" t="s">
        <v>2175</v>
      </c>
      <c r="T2" s="310" t="s">
        <v>2176</v>
      </c>
      <c r="U2" s="310" t="s">
        <v>2177</v>
      </c>
      <c r="V2" s="310" t="s">
        <v>2178</v>
      </c>
      <c r="W2" s="311" t="s">
        <v>2179</v>
      </c>
      <c r="X2" s="312" t="s">
        <v>2180</v>
      </c>
      <c r="Y2" s="313" t="s">
        <v>2181</v>
      </c>
      <c r="Z2" s="313" t="s">
        <v>2182</v>
      </c>
      <c r="AA2" s="313" t="s">
        <v>2183</v>
      </c>
      <c r="AB2" s="314" t="s">
        <v>2184</v>
      </c>
      <c r="AC2" s="315" t="s">
        <v>2185</v>
      </c>
      <c r="AD2" s="316" t="s">
        <v>2186</v>
      </c>
      <c r="AE2" s="316" t="s">
        <v>2187</v>
      </c>
      <c r="AF2" s="316" t="s">
        <v>2188</v>
      </c>
      <c r="AG2" s="317" t="s">
        <v>2189</v>
      </c>
      <c r="AH2" s="309" t="s">
        <v>2190</v>
      </c>
      <c r="AI2" s="310" t="s">
        <v>2191</v>
      </c>
      <c r="AJ2" s="310" t="s">
        <v>2192</v>
      </c>
      <c r="AK2" s="310" t="s">
        <v>2193</v>
      </c>
      <c r="AL2" s="311" t="s">
        <v>2194</v>
      </c>
      <c r="AM2" s="4"/>
    </row>
    <row r="3" spans="2:40">
      <c r="B3" s="217" t="s">
        <v>2128</v>
      </c>
      <c r="C3" s="215">
        <f>SUM(D3:AL3)</f>
        <v>9883</v>
      </c>
      <c r="D3" s="218">
        <v>219</v>
      </c>
      <c r="E3" s="214">
        <v>228</v>
      </c>
      <c r="F3" s="214">
        <v>224</v>
      </c>
      <c r="G3" s="214">
        <v>231</v>
      </c>
      <c r="H3" s="216">
        <v>219</v>
      </c>
      <c r="I3" s="87">
        <v>225</v>
      </c>
      <c r="J3" s="89">
        <v>220</v>
      </c>
      <c r="K3" s="89">
        <v>223</v>
      </c>
      <c r="L3" s="89">
        <v>217</v>
      </c>
      <c r="M3" s="88">
        <v>224</v>
      </c>
      <c r="N3" s="93">
        <v>233</v>
      </c>
      <c r="O3" s="94">
        <v>258</v>
      </c>
      <c r="P3" s="94">
        <v>271</v>
      </c>
      <c r="Q3" s="94">
        <v>274</v>
      </c>
      <c r="R3" s="95">
        <v>292</v>
      </c>
      <c r="S3" s="218">
        <v>295</v>
      </c>
      <c r="T3" s="214">
        <v>296</v>
      </c>
      <c r="U3" s="214">
        <v>312</v>
      </c>
      <c r="V3" s="214">
        <v>329</v>
      </c>
      <c r="W3" s="216">
        <v>337</v>
      </c>
      <c r="X3" s="87">
        <v>320</v>
      </c>
      <c r="Y3" s="89">
        <v>331</v>
      </c>
      <c r="Z3" s="89">
        <v>326</v>
      </c>
      <c r="AA3" s="89">
        <v>334</v>
      </c>
      <c r="AB3" s="88">
        <v>348</v>
      </c>
      <c r="AC3" s="93">
        <v>349</v>
      </c>
      <c r="AD3" s="94">
        <v>348</v>
      </c>
      <c r="AE3" s="94">
        <v>365</v>
      </c>
      <c r="AF3" s="94">
        <v>366</v>
      </c>
      <c r="AG3" s="95">
        <v>381</v>
      </c>
      <c r="AH3" s="218">
        <v>374</v>
      </c>
      <c r="AI3" s="214">
        <v>356</v>
      </c>
      <c r="AJ3" s="214">
        <v>387</v>
      </c>
      <c r="AK3" s="214">
        <v>171</v>
      </c>
      <c r="AL3" s="216">
        <v>0</v>
      </c>
      <c r="AM3" s="4"/>
    </row>
    <row r="4" spans="2:40" ht="13.5" thickBot="1">
      <c r="B4" s="298" t="s">
        <v>2129</v>
      </c>
      <c r="C4" s="219">
        <f>SUM(D4:AL4)</f>
        <v>67032</v>
      </c>
      <c r="D4" s="220">
        <v>1203</v>
      </c>
      <c r="E4" s="221">
        <v>1212</v>
      </c>
      <c r="F4" s="221">
        <v>1176</v>
      </c>
      <c r="G4" s="221">
        <v>1159</v>
      </c>
      <c r="H4" s="222">
        <v>1091</v>
      </c>
      <c r="I4" s="223">
        <v>1109</v>
      </c>
      <c r="J4" s="224">
        <v>1096</v>
      </c>
      <c r="K4" s="224">
        <v>1123</v>
      </c>
      <c r="L4" s="224">
        <v>1075</v>
      </c>
      <c r="M4" s="225">
        <v>1239</v>
      </c>
      <c r="N4" s="226">
        <v>1239</v>
      </c>
      <c r="O4" s="227">
        <v>1522</v>
      </c>
      <c r="P4" s="227">
        <v>1672</v>
      </c>
      <c r="Q4" s="227">
        <v>1717</v>
      </c>
      <c r="R4" s="228">
        <v>2018</v>
      </c>
      <c r="S4" s="220">
        <v>2006</v>
      </c>
      <c r="T4" s="221">
        <v>2037</v>
      </c>
      <c r="U4" s="221">
        <v>2392</v>
      </c>
      <c r="V4" s="221">
        <v>2402</v>
      </c>
      <c r="W4" s="222">
        <v>2277</v>
      </c>
      <c r="X4" s="223">
        <v>2099</v>
      </c>
      <c r="Y4" s="224">
        <v>2196</v>
      </c>
      <c r="Z4" s="224">
        <v>2394</v>
      </c>
      <c r="AA4" s="224">
        <v>2503</v>
      </c>
      <c r="AB4" s="225">
        <v>2489</v>
      </c>
      <c r="AC4" s="226">
        <v>2877</v>
      </c>
      <c r="AD4" s="227">
        <v>2882</v>
      </c>
      <c r="AE4" s="227">
        <v>2971</v>
      </c>
      <c r="AF4" s="227">
        <v>3063</v>
      </c>
      <c r="AG4" s="228">
        <v>2991</v>
      </c>
      <c r="AH4" s="220">
        <v>2879</v>
      </c>
      <c r="AI4" s="221">
        <v>2799</v>
      </c>
      <c r="AJ4" s="221">
        <v>2925</v>
      </c>
      <c r="AK4" s="221">
        <v>1199</v>
      </c>
      <c r="AL4" s="222">
        <v>0</v>
      </c>
      <c r="AM4" s="4"/>
    </row>
    <row r="5" spans="2:40">
      <c r="B5" s="5"/>
      <c r="C5" s="5"/>
      <c r="D5" s="5"/>
      <c r="E5" s="5"/>
      <c r="F5" s="5"/>
      <c r="G5" s="5"/>
      <c r="H5" s="5"/>
      <c r="I5" s="5"/>
      <c r="J5" s="5"/>
      <c r="K5" s="5"/>
      <c r="L5" s="5"/>
      <c r="M5" s="5"/>
      <c r="N5" s="5"/>
      <c r="O5" s="5"/>
      <c r="P5" s="5"/>
      <c r="Q5" s="5"/>
      <c r="R5" s="5"/>
      <c r="S5" s="5"/>
      <c r="T5" s="5"/>
      <c r="U5" s="5"/>
      <c r="V5" s="5"/>
      <c r="W5" s="5"/>
      <c r="X5" s="5"/>
      <c r="Y5" s="5"/>
      <c r="Z5" s="5"/>
      <c r="AA5" s="5"/>
      <c r="AB5" s="5"/>
      <c r="AC5" s="5"/>
      <c r="AD5" s="5"/>
      <c r="AE5" s="5"/>
      <c r="AF5" s="5"/>
      <c r="AG5" s="5"/>
      <c r="AH5" s="5"/>
      <c r="AI5" s="5"/>
      <c r="AJ5" s="5"/>
      <c r="AK5" s="5"/>
      <c r="AL5" s="5"/>
    </row>
    <row r="6" spans="2:40" ht="26.25">
      <c r="B6" s="356" t="s">
        <v>3723</v>
      </c>
    </row>
    <row r="7" spans="2:40" ht="18">
      <c r="B7" s="357" t="s">
        <v>2629</v>
      </c>
    </row>
    <row r="8" spans="2:40" ht="13.5" thickBot="1">
      <c r="B8" s="322"/>
      <c r="C8" s="322"/>
      <c r="D8" s="322"/>
      <c r="E8" s="322"/>
      <c r="F8" s="322"/>
      <c r="G8" s="322"/>
      <c r="H8" s="322"/>
      <c r="I8" s="322"/>
      <c r="J8" s="322"/>
      <c r="K8" s="322"/>
      <c r="L8" s="322"/>
      <c r="M8" s="322"/>
      <c r="N8" s="322"/>
      <c r="O8" s="322"/>
      <c r="P8" s="322"/>
      <c r="Q8" s="322"/>
      <c r="R8" s="322"/>
      <c r="S8" s="322"/>
      <c r="T8" s="322"/>
      <c r="U8" s="322"/>
      <c r="V8" s="322"/>
      <c r="W8" s="322"/>
      <c r="X8" s="322"/>
      <c r="Y8" s="322"/>
      <c r="Z8" s="322"/>
      <c r="AA8" s="322"/>
      <c r="AB8" s="322"/>
      <c r="AC8" s="322"/>
      <c r="AD8" s="322"/>
      <c r="AE8" s="322"/>
      <c r="AF8" s="322"/>
      <c r="AG8" s="322"/>
      <c r="AH8" s="322"/>
      <c r="AI8" s="322"/>
      <c r="AJ8" s="322"/>
      <c r="AK8" s="322"/>
      <c r="AL8" s="322"/>
    </row>
    <row r="9" spans="2:40">
      <c r="B9" s="323">
        <v>42248</v>
      </c>
      <c r="C9" s="229">
        <f t="shared" ref="C9:C103" si="0">SUM(D9:AL9)</f>
        <v>46813</v>
      </c>
      <c r="D9" s="230">
        <v>1201</v>
      </c>
      <c r="E9" s="231">
        <v>1204</v>
      </c>
      <c r="F9" s="231">
        <v>1170</v>
      </c>
      <c r="G9" s="231">
        <v>1150</v>
      </c>
      <c r="H9" s="232">
        <v>1091</v>
      </c>
      <c r="I9" s="101">
        <v>1109</v>
      </c>
      <c r="J9" s="102">
        <v>1095</v>
      </c>
      <c r="K9" s="102">
        <v>1118</v>
      </c>
      <c r="L9" s="102">
        <v>1075</v>
      </c>
      <c r="M9" s="103">
        <v>1238</v>
      </c>
      <c r="N9" s="104">
        <v>1239</v>
      </c>
      <c r="O9" s="105">
        <v>1518</v>
      </c>
      <c r="P9" s="105">
        <v>1658</v>
      </c>
      <c r="Q9" s="105">
        <v>1696</v>
      </c>
      <c r="R9" s="106">
        <v>1988</v>
      </c>
      <c r="S9" s="230">
        <v>1982</v>
      </c>
      <c r="T9" s="231">
        <v>2017</v>
      </c>
      <c r="U9" s="231">
        <v>2374</v>
      </c>
      <c r="V9" s="231">
        <v>2387</v>
      </c>
      <c r="W9" s="232">
        <v>2234</v>
      </c>
      <c r="X9" s="101">
        <v>2089</v>
      </c>
      <c r="Y9" s="102">
        <v>2174</v>
      </c>
      <c r="Z9" s="102">
        <v>2370</v>
      </c>
      <c r="AA9" s="102">
        <v>2487</v>
      </c>
      <c r="AB9" s="103">
        <v>2433</v>
      </c>
      <c r="AC9" s="104">
        <v>2745</v>
      </c>
      <c r="AD9" s="105">
        <v>1971</v>
      </c>
      <c r="AE9" s="105">
        <v>0</v>
      </c>
      <c r="AF9" s="105">
        <v>0</v>
      </c>
      <c r="AG9" s="106">
        <v>0</v>
      </c>
      <c r="AH9" s="230">
        <v>0</v>
      </c>
      <c r="AI9" s="231">
        <v>0</v>
      </c>
      <c r="AJ9" s="231">
        <v>0</v>
      </c>
      <c r="AK9" s="231">
        <v>0</v>
      </c>
      <c r="AL9" s="232">
        <v>0</v>
      </c>
      <c r="AM9" s="4"/>
      <c r="AN9" s="74" t="s">
        <v>2770</v>
      </c>
    </row>
    <row r="10" spans="2:40">
      <c r="B10" s="323">
        <v>42491</v>
      </c>
      <c r="C10" s="229">
        <f t="shared" si="0"/>
        <v>47860</v>
      </c>
      <c r="D10" s="230">
        <v>1201</v>
      </c>
      <c r="E10" s="231">
        <v>1205</v>
      </c>
      <c r="F10" s="231">
        <v>1170</v>
      </c>
      <c r="G10" s="231">
        <v>1150</v>
      </c>
      <c r="H10" s="232">
        <v>1091</v>
      </c>
      <c r="I10" s="101">
        <v>1109</v>
      </c>
      <c r="J10" s="102">
        <v>1095</v>
      </c>
      <c r="K10" s="102">
        <v>1118</v>
      </c>
      <c r="L10" s="102">
        <v>1075</v>
      </c>
      <c r="M10" s="103">
        <v>1238</v>
      </c>
      <c r="N10" s="104">
        <v>1239</v>
      </c>
      <c r="O10" s="105">
        <v>1520</v>
      </c>
      <c r="P10" s="105">
        <v>1658</v>
      </c>
      <c r="Q10" s="105">
        <v>1696</v>
      </c>
      <c r="R10" s="106">
        <v>1992</v>
      </c>
      <c r="S10" s="230">
        <v>1982</v>
      </c>
      <c r="T10" s="231">
        <v>2017</v>
      </c>
      <c r="U10" s="231">
        <v>2374</v>
      </c>
      <c r="V10" s="231">
        <v>2387</v>
      </c>
      <c r="W10" s="232">
        <v>2234</v>
      </c>
      <c r="X10" s="101">
        <v>2089</v>
      </c>
      <c r="Y10" s="102">
        <v>2174</v>
      </c>
      <c r="Z10" s="102">
        <v>2370</v>
      </c>
      <c r="AA10" s="102">
        <v>2485</v>
      </c>
      <c r="AB10" s="103">
        <v>2432</v>
      </c>
      <c r="AC10" s="104">
        <v>2801</v>
      </c>
      <c r="AD10" s="105">
        <v>2679</v>
      </c>
      <c r="AE10" s="105">
        <v>279</v>
      </c>
      <c r="AF10" s="105">
        <v>0</v>
      </c>
      <c r="AG10" s="106">
        <v>0</v>
      </c>
      <c r="AH10" s="230">
        <v>0</v>
      </c>
      <c r="AI10" s="231">
        <v>0</v>
      </c>
      <c r="AJ10" s="231">
        <v>0</v>
      </c>
      <c r="AK10" s="231">
        <v>0</v>
      </c>
      <c r="AL10" s="232">
        <v>0</v>
      </c>
      <c r="AM10" s="4"/>
    </row>
    <row r="11" spans="2:40">
      <c r="B11" s="323">
        <v>42614</v>
      </c>
      <c r="C11" s="229">
        <f t="shared" si="0"/>
        <v>49078</v>
      </c>
      <c r="D11" s="230">
        <v>1201</v>
      </c>
      <c r="E11" s="231">
        <v>1205</v>
      </c>
      <c r="F11" s="231">
        <v>1170</v>
      </c>
      <c r="G11" s="231">
        <v>1150</v>
      </c>
      <c r="H11" s="232">
        <v>1091</v>
      </c>
      <c r="I11" s="101">
        <v>1109</v>
      </c>
      <c r="J11" s="102">
        <v>1095</v>
      </c>
      <c r="K11" s="102">
        <v>1118</v>
      </c>
      <c r="L11" s="102">
        <v>1075</v>
      </c>
      <c r="M11" s="103">
        <v>1238</v>
      </c>
      <c r="N11" s="104">
        <v>1239</v>
      </c>
      <c r="O11" s="105">
        <v>1520</v>
      </c>
      <c r="P11" s="105">
        <v>1658</v>
      </c>
      <c r="Q11" s="105">
        <v>1696</v>
      </c>
      <c r="R11" s="106">
        <v>1992</v>
      </c>
      <c r="S11" s="230">
        <v>1982</v>
      </c>
      <c r="T11" s="231">
        <v>2017</v>
      </c>
      <c r="U11" s="231">
        <v>2374</v>
      </c>
      <c r="V11" s="231">
        <v>2387</v>
      </c>
      <c r="W11" s="232">
        <v>2234</v>
      </c>
      <c r="X11" s="101">
        <v>2089</v>
      </c>
      <c r="Y11" s="102">
        <v>2176</v>
      </c>
      <c r="Z11" s="102">
        <v>2372</v>
      </c>
      <c r="AA11" s="102">
        <v>2491</v>
      </c>
      <c r="AB11" s="103">
        <v>2438</v>
      </c>
      <c r="AC11" s="104">
        <v>2836</v>
      </c>
      <c r="AD11" s="105">
        <v>2755</v>
      </c>
      <c r="AE11" s="105">
        <v>1370</v>
      </c>
      <c r="AF11" s="105">
        <v>0</v>
      </c>
      <c r="AG11" s="106">
        <v>0</v>
      </c>
      <c r="AH11" s="230">
        <v>0</v>
      </c>
      <c r="AI11" s="231">
        <v>0</v>
      </c>
      <c r="AJ11" s="231">
        <v>0</v>
      </c>
      <c r="AK11" s="231">
        <v>0</v>
      </c>
      <c r="AL11" s="232">
        <v>0</v>
      </c>
      <c r="AM11" s="4"/>
    </row>
    <row r="12" spans="2:40">
      <c r="B12" s="323">
        <v>42795</v>
      </c>
      <c r="C12" s="229">
        <f t="shared" si="0"/>
        <v>50468</v>
      </c>
      <c r="D12" s="230">
        <v>1201</v>
      </c>
      <c r="E12" s="231">
        <v>1205</v>
      </c>
      <c r="F12" s="231">
        <v>1170</v>
      </c>
      <c r="G12" s="231">
        <v>1150</v>
      </c>
      <c r="H12" s="232">
        <v>1091</v>
      </c>
      <c r="I12" s="101">
        <v>1109</v>
      </c>
      <c r="J12" s="102">
        <v>1095</v>
      </c>
      <c r="K12" s="102">
        <v>1118</v>
      </c>
      <c r="L12" s="102">
        <v>1075</v>
      </c>
      <c r="M12" s="103">
        <v>1238</v>
      </c>
      <c r="N12" s="104">
        <v>1239</v>
      </c>
      <c r="O12" s="105">
        <v>1520</v>
      </c>
      <c r="P12" s="105">
        <v>1658</v>
      </c>
      <c r="Q12" s="105">
        <v>1696</v>
      </c>
      <c r="R12" s="106">
        <v>1992</v>
      </c>
      <c r="S12" s="230">
        <v>1982</v>
      </c>
      <c r="T12" s="231">
        <v>2017</v>
      </c>
      <c r="U12" s="231">
        <v>2374</v>
      </c>
      <c r="V12" s="231">
        <v>2387</v>
      </c>
      <c r="W12" s="232">
        <v>2234</v>
      </c>
      <c r="X12" s="101">
        <v>2089</v>
      </c>
      <c r="Y12" s="102">
        <v>2176</v>
      </c>
      <c r="Z12" s="102">
        <v>2372</v>
      </c>
      <c r="AA12" s="102">
        <v>2491</v>
      </c>
      <c r="AB12" s="103">
        <v>2439</v>
      </c>
      <c r="AC12" s="104">
        <v>2839</v>
      </c>
      <c r="AD12" s="105">
        <v>2806</v>
      </c>
      <c r="AE12" s="105">
        <v>2705</v>
      </c>
      <c r="AF12" s="105">
        <v>0</v>
      </c>
      <c r="AG12" s="106">
        <v>0</v>
      </c>
      <c r="AH12" s="230">
        <v>0</v>
      </c>
      <c r="AI12" s="231">
        <v>0</v>
      </c>
      <c r="AJ12" s="231">
        <v>0</v>
      </c>
      <c r="AK12" s="231">
        <v>0</v>
      </c>
      <c r="AL12" s="232">
        <v>0</v>
      </c>
      <c r="AM12" s="4"/>
    </row>
    <row r="13" spans="2:40">
      <c r="B13" s="318">
        <v>42880</v>
      </c>
      <c r="C13" s="229">
        <f t="shared" si="0"/>
        <v>50772</v>
      </c>
      <c r="D13" s="230">
        <v>1201</v>
      </c>
      <c r="E13" s="231">
        <v>1205</v>
      </c>
      <c r="F13" s="231">
        <v>1170</v>
      </c>
      <c r="G13" s="231">
        <v>1150</v>
      </c>
      <c r="H13" s="232">
        <v>1091</v>
      </c>
      <c r="I13" s="101">
        <v>1109</v>
      </c>
      <c r="J13" s="102">
        <v>1095</v>
      </c>
      <c r="K13" s="102">
        <v>1118</v>
      </c>
      <c r="L13" s="102">
        <v>1075</v>
      </c>
      <c r="M13" s="103">
        <v>1238</v>
      </c>
      <c r="N13" s="104">
        <v>1239</v>
      </c>
      <c r="O13" s="105">
        <v>1520</v>
      </c>
      <c r="P13" s="105">
        <v>1658</v>
      </c>
      <c r="Q13" s="105">
        <v>1696</v>
      </c>
      <c r="R13" s="106">
        <v>1992</v>
      </c>
      <c r="S13" s="230">
        <v>1982</v>
      </c>
      <c r="T13" s="231">
        <v>2017</v>
      </c>
      <c r="U13" s="231">
        <v>2374</v>
      </c>
      <c r="V13" s="231">
        <v>2387</v>
      </c>
      <c r="W13" s="232">
        <v>2234</v>
      </c>
      <c r="X13" s="101">
        <v>2089</v>
      </c>
      <c r="Y13" s="102">
        <v>2176</v>
      </c>
      <c r="Z13" s="102">
        <v>2372</v>
      </c>
      <c r="AA13" s="102">
        <v>2491</v>
      </c>
      <c r="AB13" s="103">
        <v>2439</v>
      </c>
      <c r="AC13" s="104">
        <v>2839</v>
      </c>
      <c r="AD13" s="105">
        <v>2804</v>
      </c>
      <c r="AE13" s="105">
        <v>2716</v>
      </c>
      <c r="AF13" s="105">
        <v>295</v>
      </c>
      <c r="AG13" s="106">
        <v>0</v>
      </c>
      <c r="AH13" s="230">
        <v>0</v>
      </c>
      <c r="AI13" s="231">
        <v>0</v>
      </c>
      <c r="AJ13" s="231">
        <v>0</v>
      </c>
      <c r="AK13" s="231">
        <v>0</v>
      </c>
      <c r="AL13" s="232">
        <v>0</v>
      </c>
      <c r="AM13" s="4"/>
    </row>
    <row r="14" spans="2:40">
      <c r="B14" s="318">
        <v>42961</v>
      </c>
      <c r="C14" s="229">
        <f t="shared" si="0"/>
        <v>51716</v>
      </c>
      <c r="D14" s="230">
        <v>1201</v>
      </c>
      <c r="E14" s="231">
        <v>1205</v>
      </c>
      <c r="F14" s="231">
        <v>1170</v>
      </c>
      <c r="G14" s="231">
        <v>1149</v>
      </c>
      <c r="H14" s="232">
        <v>1091</v>
      </c>
      <c r="I14" s="101">
        <v>1109</v>
      </c>
      <c r="J14" s="102">
        <v>1095</v>
      </c>
      <c r="K14" s="102">
        <v>1118</v>
      </c>
      <c r="L14" s="102">
        <v>1075</v>
      </c>
      <c r="M14" s="103">
        <v>1238</v>
      </c>
      <c r="N14" s="104">
        <v>1239</v>
      </c>
      <c r="O14" s="105">
        <v>1520</v>
      </c>
      <c r="P14" s="105">
        <v>1658</v>
      </c>
      <c r="Q14" s="105">
        <v>1696</v>
      </c>
      <c r="R14" s="106">
        <v>1992</v>
      </c>
      <c r="S14" s="230">
        <v>1982</v>
      </c>
      <c r="T14" s="231">
        <v>2017</v>
      </c>
      <c r="U14" s="231">
        <v>2373</v>
      </c>
      <c r="V14" s="231">
        <v>2387</v>
      </c>
      <c r="W14" s="232">
        <v>2234</v>
      </c>
      <c r="X14" s="101">
        <v>2089</v>
      </c>
      <c r="Y14" s="102">
        <v>2176</v>
      </c>
      <c r="Z14" s="102">
        <v>2372</v>
      </c>
      <c r="AA14" s="102">
        <v>2491</v>
      </c>
      <c r="AB14" s="103">
        <v>2439</v>
      </c>
      <c r="AC14" s="104">
        <v>2853</v>
      </c>
      <c r="AD14" s="105">
        <v>2822</v>
      </c>
      <c r="AE14" s="105">
        <v>2833</v>
      </c>
      <c r="AF14" s="105">
        <v>1092</v>
      </c>
      <c r="AG14" s="106">
        <v>0</v>
      </c>
      <c r="AH14" s="230">
        <v>0</v>
      </c>
      <c r="AI14" s="231">
        <v>0</v>
      </c>
      <c r="AJ14" s="231">
        <v>0</v>
      </c>
      <c r="AK14" s="231">
        <v>0</v>
      </c>
      <c r="AL14" s="232">
        <v>0</v>
      </c>
      <c r="AM14" s="4"/>
    </row>
    <row r="15" spans="2:40">
      <c r="B15" s="318">
        <v>43045</v>
      </c>
      <c r="C15" s="229">
        <f t="shared" si="0"/>
        <v>52607</v>
      </c>
      <c r="D15" s="230">
        <v>1201</v>
      </c>
      <c r="E15" s="231">
        <v>1205</v>
      </c>
      <c r="F15" s="231">
        <v>1170</v>
      </c>
      <c r="G15" s="231">
        <v>1149</v>
      </c>
      <c r="H15" s="232">
        <v>1091</v>
      </c>
      <c r="I15" s="101">
        <v>1109</v>
      </c>
      <c r="J15" s="102">
        <v>1095</v>
      </c>
      <c r="K15" s="102">
        <v>1118</v>
      </c>
      <c r="L15" s="102">
        <v>1075</v>
      </c>
      <c r="M15" s="103">
        <v>1238</v>
      </c>
      <c r="N15" s="104">
        <v>1239</v>
      </c>
      <c r="O15" s="105">
        <v>1520</v>
      </c>
      <c r="P15" s="105">
        <v>1658</v>
      </c>
      <c r="Q15" s="105">
        <v>1696</v>
      </c>
      <c r="R15" s="106">
        <v>1992</v>
      </c>
      <c r="S15" s="230">
        <v>1982</v>
      </c>
      <c r="T15" s="231">
        <v>2017</v>
      </c>
      <c r="U15" s="231">
        <v>2373</v>
      </c>
      <c r="V15" s="231">
        <v>2387</v>
      </c>
      <c r="W15" s="232">
        <v>2234</v>
      </c>
      <c r="X15" s="101">
        <v>2089</v>
      </c>
      <c r="Y15" s="102">
        <v>2176</v>
      </c>
      <c r="Z15" s="102">
        <v>2372</v>
      </c>
      <c r="AA15" s="102">
        <v>2491</v>
      </c>
      <c r="AB15" s="103">
        <v>2439</v>
      </c>
      <c r="AC15" s="104">
        <v>2853</v>
      </c>
      <c r="AD15" s="105">
        <v>2825</v>
      </c>
      <c r="AE15" s="105">
        <v>2870</v>
      </c>
      <c r="AF15" s="105">
        <v>1943</v>
      </c>
      <c r="AG15" s="106">
        <v>0</v>
      </c>
      <c r="AH15" s="230">
        <v>0</v>
      </c>
      <c r="AI15" s="231">
        <v>0</v>
      </c>
      <c r="AJ15" s="231">
        <v>0</v>
      </c>
      <c r="AK15" s="231">
        <v>0</v>
      </c>
      <c r="AL15" s="232">
        <v>0</v>
      </c>
      <c r="AM15" s="4"/>
    </row>
    <row r="16" spans="2:40">
      <c r="B16" s="319">
        <v>43171</v>
      </c>
      <c r="C16" s="233">
        <f t="shared" si="0"/>
        <v>53367</v>
      </c>
      <c r="D16" s="234">
        <v>1201</v>
      </c>
      <c r="E16" s="235">
        <v>1205</v>
      </c>
      <c r="F16" s="235">
        <v>1170</v>
      </c>
      <c r="G16" s="235">
        <v>1149</v>
      </c>
      <c r="H16" s="236">
        <v>1091</v>
      </c>
      <c r="I16" s="109">
        <v>1109</v>
      </c>
      <c r="J16" s="110">
        <v>1095</v>
      </c>
      <c r="K16" s="110">
        <v>1118</v>
      </c>
      <c r="L16" s="110">
        <v>1075</v>
      </c>
      <c r="M16" s="111">
        <v>1238</v>
      </c>
      <c r="N16" s="112">
        <v>1239</v>
      </c>
      <c r="O16" s="113">
        <v>1520</v>
      </c>
      <c r="P16" s="113">
        <v>1658</v>
      </c>
      <c r="Q16" s="113">
        <v>1696</v>
      </c>
      <c r="R16" s="114">
        <v>1992</v>
      </c>
      <c r="S16" s="234">
        <v>1982</v>
      </c>
      <c r="T16" s="235">
        <v>2017</v>
      </c>
      <c r="U16" s="235">
        <v>2373</v>
      </c>
      <c r="V16" s="235">
        <v>2387</v>
      </c>
      <c r="W16" s="236">
        <v>2234</v>
      </c>
      <c r="X16" s="109">
        <v>2089</v>
      </c>
      <c r="Y16" s="110">
        <v>2176</v>
      </c>
      <c r="Z16" s="110">
        <v>2372</v>
      </c>
      <c r="AA16" s="110">
        <v>2491</v>
      </c>
      <c r="AB16" s="111">
        <v>2439</v>
      </c>
      <c r="AC16" s="112">
        <v>2853</v>
      </c>
      <c r="AD16" s="113">
        <v>2825</v>
      </c>
      <c r="AE16" s="113">
        <v>2881</v>
      </c>
      <c r="AF16" s="113">
        <v>2670</v>
      </c>
      <c r="AG16" s="114">
        <v>22</v>
      </c>
      <c r="AH16" s="234">
        <v>0</v>
      </c>
      <c r="AI16" s="235">
        <v>0</v>
      </c>
      <c r="AJ16" s="235">
        <v>0</v>
      </c>
      <c r="AK16" s="235">
        <v>0</v>
      </c>
      <c r="AL16" s="236">
        <v>0</v>
      </c>
      <c r="AM16" s="4"/>
    </row>
    <row r="17" spans="2:40">
      <c r="B17" s="318">
        <v>43181</v>
      </c>
      <c r="C17" s="229">
        <f t="shared" si="0"/>
        <v>54030</v>
      </c>
      <c r="D17" s="230">
        <v>1203</v>
      </c>
      <c r="E17" s="231">
        <v>1212</v>
      </c>
      <c r="F17" s="231">
        <v>1176</v>
      </c>
      <c r="G17" s="231">
        <v>1159</v>
      </c>
      <c r="H17" s="232">
        <v>1091</v>
      </c>
      <c r="I17" s="101">
        <v>1109</v>
      </c>
      <c r="J17" s="102">
        <v>1096</v>
      </c>
      <c r="K17" s="102">
        <v>1123</v>
      </c>
      <c r="L17" s="102">
        <v>1075</v>
      </c>
      <c r="M17" s="103">
        <v>1239</v>
      </c>
      <c r="N17" s="104">
        <v>1239</v>
      </c>
      <c r="O17" s="105">
        <v>1522</v>
      </c>
      <c r="P17" s="105">
        <v>1672</v>
      </c>
      <c r="Q17" s="105">
        <v>1717</v>
      </c>
      <c r="R17" s="106">
        <v>2018</v>
      </c>
      <c r="S17" s="230">
        <v>2006</v>
      </c>
      <c r="T17" s="231">
        <v>2037</v>
      </c>
      <c r="U17" s="231">
        <v>2391</v>
      </c>
      <c r="V17" s="231">
        <v>2402</v>
      </c>
      <c r="W17" s="232">
        <v>2266</v>
      </c>
      <c r="X17" s="101">
        <v>2099</v>
      </c>
      <c r="Y17" s="102">
        <v>2196</v>
      </c>
      <c r="Z17" s="102">
        <v>2393</v>
      </c>
      <c r="AA17" s="102">
        <v>2499</v>
      </c>
      <c r="AB17" s="103">
        <v>2489</v>
      </c>
      <c r="AC17" s="104">
        <v>2877</v>
      </c>
      <c r="AD17" s="105">
        <v>2880</v>
      </c>
      <c r="AE17" s="105">
        <v>2955</v>
      </c>
      <c r="AF17" s="105">
        <v>2827</v>
      </c>
      <c r="AG17" s="106">
        <v>62</v>
      </c>
      <c r="AH17" s="230">
        <v>0</v>
      </c>
      <c r="AI17" s="231">
        <v>0</v>
      </c>
      <c r="AJ17" s="231">
        <v>0</v>
      </c>
      <c r="AK17" s="231">
        <v>0</v>
      </c>
      <c r="AL17" s="232">
        <v>0</v>
      </c>
      <c r="AM17" s="4"/>
      <c r="AN17" s="74" t="s">
        <v>2768</v>
      </c>
    </row>
    <row r="18" spans="2:40">
      <c r="B18" s="318">
        <v>43273</v>
      </c>
      <c r="C18" s="229">
        <f t="shared" si="0"/>
        <v>54487</v>
      </c>
      <c r="D18" s="230">
        <v>1203</v>
      </c>
      <c r="E18" s="231">
        <v>1212</v>
      </c>
      <c r="F18" s="231">
        <v>1176</v>
      </c>
      <c r="G18" s="231">
        <v>1159</v>
      </c>
      <c r="H18" s="232">
        <v>1091</v>
      </c>
      <c r="I18" s="101">
        <v>1109</v>
      </c>
      <c r="J18" s="102">
        <v>1096</v>
      </c>
      <c r="K18" s="102">
        <v>1123</v>
      </c>
      <c r="L18" s="102">
        <v>1075</v>
      </c>
      <c r="M18" s="103">
        <v>1239</v>
      </c>
      <c r="N18" s="104">
        <v>1239</v>
      </c>
      <c r="O18" s="105">
        <v>1522</v>
      </c>
      <c r="P18" s="105">
        <v>1672</v>
      </c>
      <c r="Q18" s="105">
        <v>1717</v>
      </c>
      <c r="R18" s="106">
        <v>2018</v>
      </c>
      <c r="S18" s="230">
        <v>2006</v>
      </c>
      <c r="T18" s="231">
        <v>2037</v>
      </c>
      <c r="U18" s="231">
        <v>2391</v>
      </c>
      <c r="V18" s="231">
        <v>2402</v>
      </c>
      <c r="W18" s="232">
        <v>2266</v>
      </c>
      <c r="X18" s="101">
        <v>2099</v>
      </c>
      <c r="Y18" s="102">
        <v>2196</v>
      </c>
      <c r="Z18" s="102">
        <v>2393</v>
      </c>
      <c r="AA18" s="102">
        <v>2499</v>
      </c>
      <c r="AB18" s="103">
        <v>2489</v>
      </c>
      <c r="AC18" s="104">
        <v>2877</v>
      </c>
      <c r="AD18" s="105">
        <v>2880</v>
      </c>
      <c r="AE18" s="105">
        <v>2955</v>
      </c>
      <c r="AF18" s="105">
        <v>2829</v>
      </c>
      <c r="AG18" s="106">
        <v>517</v>
      </c>
      <c r="AH18" s="230">
        <v>0</v>
      </c>
      <c r="AI18" s="231">
        <v>0</v>
      </c>
      <c r="AJ18" s="231">
        <v>0</v>
      </c>
      <c r="AK18" s="231">
        <v>0</v>
      </c>
      <c r="AL18" s="232">
        <v>0</v>
      </c>
      <c r="AM18" s="4"/>
    </row>
    <row r="19" spans="2:40">
      <c r="B19" s="318">
        <v>43363</v>
      </c>
      <c r="C19" s="229">
        <f t="shared" si="0"/>
        <v>55377</v>
      </c>
      <c r="D19" s="230">
        <v>1203</v>
      </c>
      <c r="E19" s="231">
        <v>1212</v>
      </c>
      <c r="F19" s="231">
        <v>1176</v>
      </c>
      <c r="G19" s="231">
        <v>1159</v>
      </c>
      <c r="H19" s="232">
        <v>1091</v>
      </c>
      <c r="I19" s="101">
        <v>1109</v>
      </c>
      <c r="J19" s="102">
        <v>1096</v>
      </c>
      <c r="K19" s="102">
        <v>1123</v>
      </c>
      <c r="L19" s="102">
        <v>1075</v>
      </c>
      <c r="M19" s="103">
        <v>1239</v>
      </c>
      <c r="N19" s="104">
        <v>1239</v>
      </c>
      <c r="O19" s="105">
        <v>1522</v>
      </c>
      <c r="P19" s="105">
        <v>1672</v>
      </c>
      <c r="Q19" s="105">
        <v>1717</v>
      </c>
      <c r="R19" s="106">
        <v>2018</v>
      </c>
      <c r="S19" s="230">
        <v>2006</v>
      </c>
      <c r="T19" s="231">
        <v>2037</v>
      </c>
      <c r="U19" s="231">
        <v>2391</v>
      </c>
      <c r="V19" s="231">
        <v>2402</v>
      </c>
      <c r="W19" s="232">
        <v>2266</v>
      </c>
      <c r="X19" s="101">
        <v>2099</v>
      </c>
      <c r="Y19" s="102">
        <v>2196</v>
      </c>
      <c r="Z19" s="102">
        <v>2393</v>
      </c>
      <c r="AA19" s="102">
        <v>2499</v>
      </c>
      <c r="AB19" s="103">
        <v>2489</v>
      </c>
      <c r="AC19" s="104">
        <v>2877</v>
      </c>
      <c r="AD19" s="105">
        <v>2881</v>
      </c>
      <c r="AE19" s="105">
        <v>2956</v>
      </c>
      <c r="AF19" s="105">
        <v>2891</v>
      </c>
      <c r="AG19" s="106">
        <v>1343</v>
      </c>
      <c r="AH19" s="230">
        <v>0</v>
      </c>
      <c r="AI19" s="231">
        <v>0</v>
      </c>
      <c r="AJ19" s="231">
        <v>0</v>
      </c>
      <c r="AK19" s="231">
        <v>0</v>
      </c>
      <c r="AL19" s="232">
        <v>0</v>
      </c>
      <c r="AM19" s="4"/>
    </row>
    <row r="20" spans="2:40">
      <c r="B20" s="318">
        <v>43414</v>
      </c>
      <c r="C20" s="229">
        <f t="shared" si="0"/>
        <v>55762</v>
      </c>
      <c r="D20" s="230">
        <v>1203</v>
      </c>
      <c r="E20" s="231">
        <v>1212</v>
      </c>
      <c r="F20" s="231">
        <v>1176</v>
      </c>
      <c r="G20" s="231">
        <v>1159</v>
      </c>
      <c r="H20" s="232">
        <v>1091</v>
      </c>
      <c r="I20" s="101">
        <v>1109</v>
      </c>
      <c r="J20" s="102">
        <v>1096</v>
      </c>
      <c r="K20" s="102">
        <v>1123</v>
      </c>
      <c r="L20" s="102">
        <v>1075</v>
      </c>
      <c r="M20" s="103">
        <v>1239</v>
      </c>
      <c r="N20" s="104">
        <v>1239</v>
      </c>
      <c r="O20" s="105">
        <v>1522</v>
      </c>
      <c r="P20" s="105">
        <v>1672</v>
      </c>
      <c r="Q20" s="105">
        <v>1717</v>
      </c>
      <c r="R20" s="106">
        <v>2018</v>
      </c>
      <c r="S20" s="230">
        <v>2006</v>
      </c>
      <c r="T20" s="231">
        <v>2037</v>
      </c>
      <c r="U20" s="231">
        <v>2391</v>
      </c>
      <c r="V20" s="231">
        <v>2402</v>
      </c>
      <c r="W20" s="232">
        <v>2266</v>
      </c>
      <c r="X20" s="101">
        <v>2099</v>
      </c>
      <c r="Y20" s="102">
        <v>2196</v>
      </c>
      <c r="Z20" s="102">
        <v>2393</v>
      </c>
      <c r="AA20" s="102">
        <v>2499</v>
      </c>
      <c r="AB20" s="103">
        <v>2489</v>
      </c>
      <c r="AC20" s="104">
        <v>2877</v>
      </c>
      <c r="AD20" s="105">
        <v>2881</v>
      </c>
      <c r="AE20" s="105">
        <v>2957</v>
      </c>
      <c r="AF20" s="105">
        <v>2911</v>
      </c>
      <c r="AG20" s="106">
        <v>1707</v>
      </c>
      <c r="AH20" s="230">
        <v>0</v>
      </c>
      <c r="AI20" s="231">
        <v>0</v>
      </c>
      <c r="AJ20" s="231">
        <v>0</v>
      </c>
      <c r="AK20" s="231">
        <v>0</v>
      </c>
      <c r="AL20" s="232">
        <v>0</v>
      </c>
      <c r="AM20" s="4"/>
    </row>
    <row r="21" spans="2:40">
      <c r="B21" s="319">
        <v>43501</v>
      </c>
      <c r="C21" s="233">
        <f t="shared" si="0"/>
        <v>56384</v>
      </c>
      <c r="D21" s="234">
        <v>1203</v>
      </c>
      <c r="E21" s="235">
        <v>1212</v>
      </c>
      <c r="F21" s="235">
        <v>1176</v>
      </c>
      <c r="G21" s="235">
        <v>1159</v>
      </c>
      <c r="H21" s="236">
        <v>1091</v>
      </c>
      <c r="I21" s="109">
        <v>1109</v>
      </c>
      <c r="J21" s="110">
        <v>1096</v>
      </c>
      <c r="K21" s="110">
        <v>1123</v>
      </c>
      <c r="L21" s="110">
        <v>1075</v>
      </c>
      <c r="M21" s="111">
        <v>1239</v>
      </c>
      <c r="N21" s="112">
        <v>1239</v>
      </c>
      <c r="O21" s="113">
        <v>1522</v>
      </c>
      <c r="P21" s="113">
        <v>1672</v>
      </c>
      <c r="Q21" s="113">
        <v>1717</v>
      </c>
      <c r="R21" s="114">
        <v>2018</v>
      </c>
      <c r="S21" s="234">
        <v>2006</v>
      </c>
      <c r="T21" s="235">
        <v>2037</v>
      </c>
      <c r="U21" s="235">
        <v>2391</v>
      </c>
      <c r="V21" s="235">
        <v>2402</v>
      </c>
      <c r="W21" s="236">
        <v>2266</v>
      </c>
      <c r="X21" s="109">
        <v>2099</v>
      </c>
      <c r="Y21" s="110">
        <v>2196</v>
      </c>
      <c r="Z21" s="110">
        <v>2393</v>
      </c>
      <c r="AA21" s="110">
        <v>2499</v>
      </c>
      <c r="AB21" s="111">
        <v>2489</v>
      </c>
      <c r="AC21" s="112">
        <v>2877</v>
      </c>
      <c r="AD21" s="113">
        <v>2881</v>
      </c>
      <c r="AE21" s="113">
        <v>2959</v>
      </c>
      <c r="AF21" s="113">
        <v>2933</v>
      </c>
      <c r="AG21" s="114">
        <v>2300</v>
      </c>
      <c r="AH21" s="234">
        <v>5</v>
      </c>
      <c r="AI21" s="235">
        <v>0</v>
      </c>
      <c r="AJ21" s="235">
        <v>0</v>
      </c>
      <c r="AK21" s="235">
        <v>0</v>
      </c>
      <c r="AL21" s="236">
        <v>0</v>
      </c>
      <c r="AM21" s="4"/>
    </row>
    <row r="22" spans="2:40">
      <c r="B22" s="318">
        <v>43595</v>
      </c>
      <c r="C22" s="229">
        <f t="shared" si="0"/>
        <v>57169</v>
      </c>
      <c r="D22" s="230">
        <v>1203</v>
      </c>
      <c r="E22" s="231">
        <v>1212</v>
      </c>
      <c r="F22" s="231">
        <v>1176</v>
      </c>
      <c r="G22" s="231">
        <v>1159</v>
      </c>
      <c r="H22" s="232">
        <v>1091</v>
      </c>
      <c r="I22" s="101">
        <v>1109</v>
      </c>
      <c r="J22" s="102">
        <v>1096</v>
      </c>
      <c r="K22" s="102">
        <v>1123</v>
      </c>
      <c r="L22" s="102">
        <v>1075</v>
      </c>
      <c r="M22" s="103">
        <v>1239</v>
      </c>
      <c r="N22" s="104">
        <v>1239</v>
      </c>
      <c r="O22" s="105">
        <v>1522</v>
      </c>
      <c r="P22" s="105">
        <v>1672</v>
      </c>
      <c r="Q22" s="105">
        <v>1717</v>
      </c>
      <c r="R22" s="106">
        <v>2018</v>
      </c>
      <c r="S22" s="230">
        <v>2006</v>
      </c>
      <c r="T22" s="231">
        <v>2037</v>
      </c>
      <c r="U22" s="231">
        <v>2391</v>
      </c>
      <c r="V22" s="231">
        <v>2402</v>
      </c>
      <c r="W22" s="232">
        <v>2277</v>
      </c>
      <c r="X22" s="101">
        <v>2099</v>
      </c>
      <c r="Y22" s="102">
        <v>2196</v>
      </c>
      <c r="Z22" s="102">
        <v>2394</v>
      </c>
      <c r="AA22" s="102">
        <v>2503</v>
      </c>
      <c r="AB22" s="103">
        <v>2489</v>
      </c>
      <c r="AC22" s="104">
        <v>2877</v>
      </c>
      <c r="AD22" s="105">
        <v>2882</v>
      </c>
      <c r="AE22" s="105">
        <v>2972</v>
      </c>
      <c r="AF22" s="105">
        <v>3046</v>
      </c>
      <c r="AG22" s="106">
        <v>2783</v>
      </c>
      <c r="AH22" s="230">
        <v>164</v>
      </c>
      <c r="AI22" s="231">
        <v>0</v>
      </c>
      <c r="AJ22" s="231">
        <v>0</v>
      </c>
      <c r="AK22" s="231">
        <v>0</v>
      </c>
      <c r="AL22" s="232">
        <v>0</v>
      </c>
      <c r="AM22" s="4"/>
      <c r="AN22" s="74" t="s">
        <v>2767</v>
      </c>
    </row>
    <row r="23" spans="2:40">
      <c r="B23" s="318">
        <v>43683</v>
      </c>
      <c r="C23" s="229">
        <f t="shared" si="0"/>
        <v>57708</v>
      </c>
      <c r="D23" s="230">
        <v>1203</v>
      </c>
      <c r="E23" s="231">
        <v>1212</v>
      </c>
      <c r="F23" s="231">
        <v>1176</v>
      </c>
      <c r="G23" s="231">
        <v>1159</v>
      </c>
      <c r="H23" s="232">
        <v>1091</v>
      </c>
      <c r="I23" s="101">
        <v>1109</v>
      </c>
      <c r="J23" s="102">
        <v>1096</v>
      </c>
      <c r="K23" s="102">
        <v>1123</v>
      </c>
      <c r="L23" s="102">
        <v>1075</v>
      </c>
      <c r="M23" s="103">
        <v>1239</v>
      </c>
      <c r="N23" s="104">
        <v>1239</v>
      </c>
      <c r="O23" s="105">
        <v>1522</v>
      </c>
      <c r="P23" s="105">
        <v>1672</v>
      </c>
      <c r="Q23" s="105">
        <v>1717</v>
      </c>
      <c r="R23" s="106">
        <v>2018</v>
      </c>
      <c r="S23" s="230">
        <v>2006</v>
      </c>
      <c r="T23" s="231">
        <v>2037</v>
      </c>
      <c r="U23" s="231">
        <v>2391</v>
      </c>
      <c r="V23" s="231">
        <v>2402</v>
      </c>
      <c r="W23" s="232">
        <v>2277</v>
      </c>
      <c r="X23" s="101">
        <v>2099</v>
      </c>
      <c r="Y23" s="102">
        <v>2196</v>
      </c>
      <c r="Z23" s="102">
        <v>2394</v>
      </c>
      <c r="AA23" s="102">
        <v>2503</v>
      </c>
      <c r="AB23" s="103">
        <v>2489</v>
      </c>
      <c r="AC23" s="104">
        <v>2877</v>
      </c>
      <c r="AD23" s="105">
        <v>2882</v>
      </c>
      <c r="AE23" s="105">
        <v>2972</v>
      </c>
      <c r="AF23" s="105">
        <v>3050</v>
      </c>
      <c r="AG23" s="106">
        <v>2929</v>
      </c>
      <c r="AH23" s="230">
        <v>553</v>
      </c>
      <c r="AI23" s="231">
        <v>0</v>
      </c>
      <c r="AJ23" s="231">
        <v>0</v>
      </c>
      <c r="AK23" s="231">
        <v>0</v>
      </c>
      <c r="AL23" s="232">
        <v>0</v>
      </c>
      <c r="AM23" s="4"/>
    </row>
    <row r="24" spans="2:40">
      <c r="B24" s="318">
        <v>43692</v>
      </c>
      <c r="C24" s="229">
        <f t="shared" si="0"/>
        <v>58044</v>
      </c>
      <c r="D24" s="230">
        <v>1203</v>
      </c>
      <c r="E24" s="231">
        <v>1212</v>
      </c>
      <c r="F24" s="231">
        <v>1176</v>
      </c>
      <c r="G24" s="231">
        <v>1159</v>
      </c>
      <c r="H24" s="232">
        <v>1091</v>
      </c>
      <c r="I24" s="101">
        <v>1109</v>
      </c>
      <c r="J24" s="102">
        <v>1096</v>
      </c>
      <c r="K24" s="102">
        <v>1123</v>
      </c>
      <c r="L24" s="102">
        <v>1075</v>
      </c>
      <c r="M24" s="103">
        <v>1239</v>
      </c>
      <c r="N24" s="104">
        <v>1239</v>
      </c>
      <c r="O24" s="105">
        <v>1522</v>
      </c>
      <c r="P24" s="105">
        <v>1672</v>
      </c>
      <c r="Q24" s="105">
        <v>1717</v>
      </c>
      <c r="R24" s="106">
        <v>2018</v>
      </c>
      <c r="S24" s="230">
        <v>2006</v>
      </c>
      <c r="T24" s="231">
        <v>2037</v>
      </c>
      <c r="U24" s="231">
        <v>2391</v>
      </c>
      <c r="V24" s="231">
        <v>2402</v>
      </c>
      <c r="W24" s="232">
        <v>2277</v>
      </c>
      <c r="X24" s="101">
        <v>2099</v>
      </c>
      <c r="Y24" s="102">
        <v>2196</v>
      </c>
      <c r="Z24" s="102">
        <v>2394</v>
      </c>
      <c r="AA24" s="102">
        <v>2503</v>
      </c>
      <c r="AB24" s="103">
        <v>2489</v>
      </c>
      <c r="AC24" s="104">
        <v>2877</v>
      </c>
      <c r="AD24" s="105">
        <v>2882</v>
      </c>
      <c r="AE24" s="105">
        <v>2972</v>
      </c>
      <c r="AF24" s="105">
        <v>3055</v>
      </c>
      <c r="AG24" s="106">
        <v>2954</v>
      </c>
      <c r="AH24" s="230">
        <v>859</v>
      </c>
      <c r="AI24" s="231">
        <v>0</v>
      </c>
      <c r="AJ24" s="231">
        <v>0</v>
      </c>
      <c r="AK24" s="231">
        <v>0</v>
      </c>
      <c r="AL24" s="232">
        <v>0</v>
      </c>
      <c r="AM24" s="4"/>
    </row>
    <row r="25" spans="2:40">
      <c r="B25" s="318">
        <v>43712</v>
      </c>
      <c r="C25" s="229">
        <f t="shared" si="0"/>
        <v>58305</v>
      </c>
      <c r="D25" s="230">
        <v>1203</v>
      </c>
      <c r="E25" s="231">
        <v>1212</v>
      </c>
      <c r="F25" s="231">
        <v>1176</v>
      </c>
      <c r="G25" s="231">
        <v>1159</v>
      </c>
      <c r="H25" s="232">
        <v>1091</v>
      </c>
      <c r="I25" s="101">
        <v>1109</v>
      </c>
      <c r="J25" s="102">
        <v>1096</v>
      </c>
      <c r="K25" s="102">
        <v>1123</v>
      </c>
      <c r="L25" s="102">
        <v>1075</v>
      </c>
      <c r="M25" s="103">
        <v>1239</v>
      </c>
      <c r="N25" s="104">
        <v>1239</v>
      </c>
      <c r="O25" s="105">
        <v>1522</v>
      </c>
      <c r="P25" s="105">
        <v>1672</v>
      </c>
      <c r="Q25" s="105">
        <v>1717</v>
      </c>
      <c r="R25" s="106">
        <v>2018</v>
      </c>
      <c r="S25" s="230">
        <v>2006</v>
      </c>
      <c r="T25" s="231">
        <v>2037</v>
      </c>
      <c r="U25" s="231">
        <v>2391</v>
      </c>
      <c r="V25" s="231">
        <v>2402</v>
      </c>
      <c r="W25" s="232">
        <v>2277</v>
      </c>
      <c r="X25" s="101">
        <v>2099</v>
      </c>
      <c r="Y25" s="102">
        <v>2196</v>
      </c>
      <c r="Z25" s="102">
        <v>2394</v>
      </c>
      <c r="AA25" s="102">
        <v>2503</v>
      </c>
      <c r="AB25" s="103">
        <v>2489</v>
      </c>
      <c r="AC25" s="104">
        <v>2877</v>
      </c>
      <c r="AD25" s="105">
        <v>2882</v>
      </c>
      <c r="AE25" s="105">
        <v>2972</v>
      </c>
      <c r="AF25" s="105">
        <v>3055</v>
      </c>
      <c r="AG25" s="106">
        <v>2958</v>
      </c>
      <c r="AH25" s="230">
        <v>1116</v>
      </c>
      <c r="AI25" s="231">
        <v>0</v>
      </c>
      <c r="AJ25" s="231">
        <v>0</v>
      </c>
      <c r="AK25" s="231">
        <v>0</v>
      </c>
      <c r="AL25" s="232">
        <v>0</v>
      </c>
      <c r="AM25" s="4"/>
    </row>
    <row r="26" spans="2:40">
      <c r="B26" s="318">
        <v>43725</v>
      </c>
      <c r="C26" s="229">
        <f t="shared" si="0"/>
        <v>58415</v>
      </c>
      <c r="D26" s="230">
        <v>1203</v>
      </c>
      <c r="E26" s="231">
        <v>1212</v>
      </c>
      <c r="F26" s="231">
        <v>1176</v>
      </c>
      <c r="G26" s="231">
        <v>1159</v>
      </c>
      <c r="H26" s="232">
        <v>1091</v>
      </c>
      <c r="I26" s="101">
        <v>1109</v>
      </c>
      <c r="J26" s="102">
        <v>1096</v>
      </c>
      <c r="K26" s="102">
        <v>1123</v>
      </c>
      <c r="L26" s="102">
        <v>1075</v>
      </c>
      <c r="M26" s="103">
        <v>1239</v>
      </c>
      <c r="N26" s="104">
        <v>1239</v>
      </c>
      <c r="O26" s="105">
        <v>1522</v>
      </c>
      <c r="P26" s="105">
        <v>1672</v>
      </c>
      <c r="Q26" s="105">
        <v>1717</v>
      </c>
      <c r="R26" s="106">
        <v>2018</v>
      </c>
      <c r="S26" s="230">
        <v>2006</v>
      </c>
      <c r="T26" s="231">
        <v>2037</v>
      </c>
      <c r="U26" s="231">
        <v>2391</v>
      </c>
      <c r="V26" s="231">
        <v>2402</v>
      </c>
      <c r="W26" s="232">
        <v>2277</v>
      </c>
      <c r="X26" s="101">
        <v>2099</v>
      </c>
      <c r="Y26" s="102">
        <v>2196</v>
      </c>
      <c r="Z26" s="102">
        <v>2394</v>
      </c>
      <c r="AA26" s="102">
        <v>2503</v>
      </c>
      <c r="AB26" s="103">
        <v>2489</v>
      </c>
      <c r="AC26" s="104">
        <v>2877</v>
      </c>
      <c r="AD26" s="105">
        <v>2882</v>
      </c>
      <c r="AE26" s="105">
        <v>2972</v>
      </c>
      <c r="AF26" s="105">
        <v>3055</v>
      </c>
      <c r="AG26" s="106">
        <v>2961</v>
      </c>
      <c r="AH26" s="230">
        <v>1223</v>
      </c>
      <c r="AI26" s="231">
        <v>0</v>
      </c>
      <c r="AJ26" s="231">
        <v>0</v>
      </c>
      <c r="AK26" s="231">
        <v>0</v>
      </c>
      <c r="AL26" s="232">
        <v>0</v>
      </c>
      <c r="AM26" s="4"/>
    </row>
    <row r="27" spans="2:40">
      <c r="B27" s="318">
        <v>43730</v>
      </c>
      <c r="C27" s="229">
        <f t="shared" si="0"/>
        <v>58480</v>
      </c>
      <c r="D27" s="230">
        <v>1203</v>
      </c>
      <c r="E27" s="231">
        <v>1212</v>
      </c>
      <c r="F27" s="231">
        <v>1176</v>
      </c>
      <c r="G27" s="231">
        <v>1159</v>
      </c>
      <c r="H27" s="232">
        <v>1091</v>
      </c>
      <c r="I27" s="101">
        <v>1109</v>
      </c>
      <c r="J27" s="102">
        <v>1096</v>
      </c>
      <c r="K27" s="102">
        <v>1123</v>
      </c>
      <c r="L27" s="102">
        <v>1075</v>
      </c>
      <c r="M27" s="103">
        <v>1239</v>
      </c>
      <c r="N27" s="104">
        <v>1239</v>
      </c>
      <c r="O27" s="105">
        <v>1522</v>
      </c>
      <c r="P27" s="105">
        <v>1672</v>
      </c>
      <c r="Q27" s="105">
        <v>1717</v>
      </c>
      <c r="R27" s="106">
        <v>2018</v>
      </c>
      <c r="S27" s="230">
        <v>2006</v>
      </c>
      <c r="T27" s="231">
        <v>2037</v>
      </c>
      <c r="U27" s="231">
        <v>2391</v>
      </c>
      <c r="V27" s="231">
        <v>2402</v>
      </c>
      <c r="W27" s="232">
        <v>2277</v>
      </c>
      <c r="X27" s="101">
        <v>2099</v>
      </c>
      <c r="Y27" s="102">
        <v>2196</v>
      </c>
      <c r="Z27" s="102">
        <v>2394</v>
      </c>
      <c r="AA27" s="102">
        <v>2503</v>
      </c>
      <c r="AB27" s="103">
        <v>2489</v>
      </c>
      <c r="AC27" s="104">
        <v>2877</v>
      </c>
      <c r="AD27" s="105">
        <v>2882</v>
      </c>
      <c r="AE27" s="105">
        <v>2972</v>
      </c>
      <c r="AF27" s="105">
        <v>3055</v>
      </c>
      <c r="AG27" s="106">
        <v>2949</v>
      </c>
      <c r="AH27" s="230">
        <v>1300</v>
      </c>
      <c r="AI27" s="231">
        <v>0</v>
      </c>
      <c r="AJ27" s="231">
        <v>0</v>
      </c>
      <c r="AK27" s="231">
        <v>0</v>
      </c>
      <c r="AL27" s="232">
        <v>0</v>
      </c>
      <c r="AM27" s="4"/>
    </row>
    <row r="28" spans="2:40">
      <c r="B28" s="318">
        <v>43790</v>
      </c>
      <c r="C28" s="229">
        <f t="shared" si="0"/>
        <v>59051</v>
      </c>
      <c r="D28" s="230">
        <v>1203</v>
      </c>
      <c r="E28" s="231">
        <v>1212</v>
      </c>
      <c r="F28" s="231">
        <v>1176</v>
      </c>
      <c r="G28" s="231">
        <v>1159</v>
      </c>
      <c r="H28" s="232">
        <v>1091</v>
      </c>
      <c r="I28" s="101">
        <v>1109</v>
      </c>
      <c r="J28" s="102">
        <v>1096</v>
      </c>
      <c r="K28" s="102">
        <v>1123</v>
      </c>
      <c r="L28" s="102">
        <v>1075</v>
      </c>
      <c r="M28" s="103">
        <v>1239</v>
      </c>
      <c r="N28" s="104">
        <v>1239</v>
      </c>
      <c r="O28" s="105">
        <v>1522</v>
      </c>
      <c r="P28" s="105">
        <v>1672</v>
      </c>
      <c r="Q28" s="105">
        <v>1717</v>
      </c>
      <c r="R28" s="106">
        <v>2018</v>
      </c>
      <c r="S28" s="230">
        <v>2006</v>
      </c>
      <c r="T28" s="231">
        <v>2037</v>
      </c>
      <c r="U28" s="231">
        <v>2391</v>
      </c>
      <c r="V28" s="231">
        <v>2402</v>
      </c>
      <c r="W28" s="232">
        <v>2277</v>
      </c>
      <c r="X28" s="101">
        <v>2099</v>
      </c>
      <c r="Y28" s="102">
        <v>2196</v>
      </c>
      <c r="Z28" s="102">
        <v>2394</v>
      </c>
      <c r="AA28" s="102">
        <v>2503</v>
      </c>
      <c r="AB28" s="103">
        <v>2489</v>
      </c>
      <c r="AC28" s="104">
        <v>2877</v>
      </c>
      <c r="AD28" s="105">
        <v>2882</v>
      </c>
      <c r="AE28" s="105">
        <v>2972</v>
      </c>
      <c r="AF28" s="105">
        <v>3055</v>
      </c>
      <c r="AG28" s="106">
        <v>2961</v>
      </c>
      <c r="AH28" s="230">
        <v>1859</v>
      </c>
      <c r="AI28" s="231">
        <v>0</v>
      </c>
      <c r="AJ28" s="231">
        <v>0</v>
      </c>
      <c r="AK28" s="231">
        <v>0</v>
      </c>
      <c r="AL28" s="232">
        <v>0</v>
      </c>
      <c r="AM28" s="4"/>
    </row>
    <row r="29" spans="2:40">
      <c r="B29" s="318">
        <v>43803</v>
      </c>
      <c r="C29" s="229">
        <f t="shared" si="0"/>
        <v>59121</v>
      </c>
      <c r="D29" s="230">
        <v>1203</v>
      </c>
      <c r="E29" s="231">
        <v>1212</v>
      </c>
      <c r="F29" s="231">
        <v>1176</v>
      </c>
      <c r="G29" s="231">
        <v>1159</v>
      </c>
      <c r="H29" s="232">
        <v>1091</v>
      </c>
      <c r="I29" s="101">
        <v>1109</v>
      </c>
      <c r="J29" s="102">
        <v>1096</v>
      </c>
      <c r="K29" s="102">
        <v>1123</v>
      </c>
      <c r="L29" s="102">
        <v>1075</v>
      </c>
      <c r="M29" s="103">
        <v>1239</v>
      </c>
      <c r="N29" s="104">
        <v>1239</v>
      </c>
      <c r="O29" s="105">
        <v>1522</v>
      </c>
      <c r="P29" s="105">
        <v>1672</v>
      </c>
      <c r="Q29" s="105">
        <v>1717</v>
      </c>
      <c r="R29" s="106">
        <v>2018</v>
      </c>
      <c r="S29" s="230">
        <v>2006</v>
      </c>
      <c r="T29" s="231">
        <v>2037</v>
      </c>
      <c r="U29" s="231">
        <v>2391</v>
      </c>
      <c r="V29" s="231">
        <v>2402</v>
      </c>
      <c r="W29" s="232">
        <v>2277</v>
      </c>
      <c r="X29" s="101">
        <v>2099</v>
      </c>
      <c r="Y29" s="102">
        <v>2196</v>
      </c>
      <c r="Z29" s="102">
        <v>2394</v>
      </c>
      <c r="AA29" s="102">
        <v>2503</v>
      </c>
      <c r="AB29" s="103">
        <v>2489</v>
      </c>
      <c r="AC29" s="104">
        <v>2877</v>
      </c>
      <c r="AD29" s="105">
        <v>2882</v>
      </c>
      <c r="AE29" s="105">
        <v>2972</v>
      </c>
      <c r="AF29" s="105">
        <v>3055</v>
      </c>
      <c r="AG29" s="106">
        <v>2964</v>
      </c>
      <c r="AH29" s="230">
        <v>1926</v>
      </c>
      <c r="AI29" s="231">
        <v>0</v>
      </c>
      <c r="AJ29" s="231">
        <v>0</v>
      </c>
      <c r="AK29" s="231">
        <v>0</v>
      </c>
      <c r="AL29" s="232">
        <v>0</v>
      </c>
      <c r="AM29" s="4"/>
    </row>
    <row r="30" spans="2:40">
      <c r="B30" s="318">
        <v>43813</v>
      </c>
      <c r="C30" s="229">
        <f t="shared" si="0"/>
        <v>59303</v>
      </c>
      <c r="D30" s="230">
        <v>1203</v>
      </c>
      <c r="E30" s="231">
        <v>1212</v>
      </c>
      <c r="F30" s="231">
        <v>1176</v>
      </c>
      <c r="G30" s="231">
        <v>1159</v>
      </c>
      <c r="H30" s="232">
        <v>1091</v>
      </c>
      <c r="I30" s="101">
        <v>1109</v>
      </c>
      <c r="J30" s="102">
        <v>1096</v>
      </c>
      <c r="K30" s="102">
        <v>1123</v>
      </c>
      <c r="L30" s="102">
        <v>1075</v>
      </c>
      <c r="M30" s="103">
        <v>1239</v>
      </c>
      <c r="N30" s="104">
        <v>1239</v>
      </c>
      <c r="O30" s="105">
        <v>1522</v>
      </c>
      <c r="P30" s="105">
        <v>1672</v>
      </c>
      <c r="Q30" s="105">
        <v>1717</v>
      </c>
      <c r="R30" s="106">
        <v>2018</v>
      </c>
      <c r="S30" s="230">
        <v>2006</v>
      </c>
      <c r="T30" s="231">
        <v>2037</v>
      </c>
      <c r="U30" s="231">
        <v>2391</v>
      </c>
      <c r="V30" s="231">
        <v>2402</v>
      </c>
      <c r="W30" s="232">
        <v>2277</v>
      </c>
      <c r="X30" s="101">
        <v>2099</v>
      </c>
      <c r="Y30" s="102">
        <v>2196</v>
      </c>
      <c r="Z30" s="102">
        <v>2394</v>
      </c>
      <c r="AA30" s="102">
        <v>2503</v>
      </c>
      <c r="AB30" s="103">
        <v>2489</v>
      </c>
      <c r="AC30" s="104">
        <v>2877</v>
      </c>
      <c r="AD30" s="105">
        <v>2882</v>
      </c>
      <c r="AE30" s="105">
        <v>2972</v>
      </c>
      <c r="AF30" s="105">
        <v>3055</v>
      </c>
      <c r="AG30" s="106">
        <v>2963</v>
      </c>
      <c r="AH30" s="230">
        <v>2109</v>
      </c>
      <c r="AI30" s="231">
        <v>0</v>
      </c>
      <c r="AJ30" s="231">
        <v>0</v>
      </c>
      <c r="AK30" s="231">
        <v>0</v>
      </c>
      <c r="AL30" s="232">
        <v>0</v>
      </c>
      <c r="AM30" s="4"/>
    </row>
    <row r="31" spans="2:40">
      <c r="B31" s="319">
        <v>43831</v>
      </c>
      <c r="C31" s="233">
        <f t="shared" si="0"/>
        <v>59387</v>
      </c>
      <c r="D31" s="234">
        <v>1203</v>
      </c>
      <c r="E31" s="235">
        <v>1212</v>
      </c>
      <c r="F31" s="235">
        <v>1176</v>
      </c>
      <c r="G31" s="235">
        <v>1159</v>
      </c>
      <c r="H31" s="236">
        <v>1091</v>
      </c>
      <c r="I31" s="109">
        <v>1109</v>
      </c>
      <c r="J31" s="110">
        <v>1096</v>
      </c>
      <c r="K31" s="110">
        <v>1123</v>
      </c>
      <c r="L31" s="110">
        <v>1075</v>
      </c>
      <c r="M31" s="111">
        <v>1239</v>
      </c>
      <c r="N31" s="112">
        <v>1239</v>
      </c>
      <c r="O31" s="113">
        <v>1522</v>
      </c>
      <c r="P31" s="113">
        <v>1672</v>
      </c>
      <c r="Q31" s="113">
        <v>1717</v>
      </c>
      <c r="R31" s="114">
        <v>2018</v>
      </c>
      <c r="S31" s="234">
        <v>2006</v>
      </c>
      <c r="T31" s="235">
        <v>2037</v>
      </c>
      <c r="U31" s="235">
        <v>2391</v>
      </c>
      <c r="V31" s="235">
        <v>2402</v>
      </c>
      <c r="W31" s="236">
        <v>2277</v>
      </c>
      <c r="X31" s="109">
        <v>2099</v>
      </c>
      <c r="Y31" s="110">
        <v>2196</v>
      </c>
      <c r="Z31" s="110">
        <v>2394</v>
      </c>
      <c r="AA31" s="110">
        <v>2503</v>
      </c>
      <c r="AB31" s="111">
        <v>2489</v>
      </c>
      <c r="AC31" s="112">
        <v>2877</v>
      </c>
      <c r="AD31" s="113">
        <v>2882</v>
      </c>
      <c r="AE31" s="113">
        <v>2972</v>
      </c>
      <c r="AF31" s="113">
        <v>3055</v>
      </c>
      <c r="AG31" s="114">
        <v>2963</v>
      </c>
      <c r="AH31" s="234">
        <v>2193</v>
      </c>
      <c r="AI31" s="235">
        <v>0</v>
      </c>
      <c r="AJ31" s="235">
        <v>0</v>
      </c>
      <c r="AK31" s="235">
        <v>0</v>
      </c>
      <c r="AL31" s="236">
        <v>0</v>
      </c>
      <c r="AM31" s="4"/>
    </row>
    <row r="32" spans="2:40">
      <c r="B32" s="318">
        <v>43875</v>
      </c>
      <c r="C32" s="229">
        <f t="shared" si="0"/>
        <v>59599</v>
      </c>
      <c r="D32" s="230">
        <v>1203</v>
      </c>
      <c r="E32" s="231">
        <v>1212</v>
      </c>
      <c r="F32" s="231">
        <v>1176</v>
      </c>
      <c r="G32" s="231">
        <v>1159</v>
      </c>
      <c r="H32" s="232">
        <v>1091</v>
      </c>
      <c r="I32" s="101">
        <v>1109</v>
      </c>
      <c r="J32" s="102">
        <v>1096</v>
      </c>
      <c r="K32" s="102">
        <v>1123</v>
      </c>
      <c r="L32" s="102">
        <v>1075</v>
      </c>
      <c r="M32" s="103">
        <v>1239</v>
      </c>
      <c r="N32" s="104">
        <v>1239</v>
      </c>
      <c r="O32" s="105">
        <v>1522</v>
      </c>
      <c r="P32" s="105">
        <v>1672</v>
      </c>
      <c r="Q32" s="105">
        <v>1717</v>
      </c>
      <c r="R32" s="106">
        <v>2018</v>
      </c>
      <c r="S32" s="230">
        <v>2006</v>
      </c>
      <c r="T32" s="231">
        <v>2037</v>
      </c>
      <c r="U32" s="231">
        <v>2391</v>
      </c>
      <c r="V32" s="231">
        <v>2402</v>
      </c>
      <c r="W32" s="232">
        <v>2277</v>
      </c>
      <c r="X32" s="101">
        <v>2099</v>
      </c>
      <c r="Y32" s="102">
        <v>2196</v>
      </c>
      <c r="Z32" s="102">
        <v>2394</v>
      </c>
      <c r="AA32" s="102">
        <v>2503</v>
      </c>
      <c r="AB32" s="103">
        <v>2489</v>
      </c>
      <c r="AC32" s="104">
        <v>2877</v>
      </c>
      <c r="AD32" s="105">
        <v>2882</v>
      </c>
      <c r="AE32" s="105">
        <v>2972</v>
      </c>
      <c r="AF32" s="105">
        <v>3055</v>
      </c>
      <c r="AG32" s="106">
        <v>2969</v>
      </c>
      <c r="AH32" s="230">
        <v>2393</v>
      </c>
      <c r="AI32" s="231">
        <v>6</v>
      </c>
      <c r="AJ32" s="231">
        <v>0</v>
      </c>
      <c r="AK32" s="231">
        <v>0</v>
      </c>
      <c r="AL32" s="232">
        <v>0</v>
      </c>
      <c r="AM32" s="4"/>
      <c r="AN32" s="74" t="s">
        <v>2769</v>
      </c>
    </row>
    <row r="33" spans="2:39">
      <c r="B33" s="318">
        <v>43903</v>
      </c>
      <c r="C33" s="229">
        <f t="shared" si="0"/>
        <v>59795</v>
      </c>
      <c r="D33" s="230">
        <v>1203</v>
      </c>
      <c r="E33" s="231">
        <v>1212</v>
      </c>
      <c r="F33" s="231">
        <v>1176</v>
      </c>
      <c r="G33" s="231">
        <v>1159</v>
      </c>
      <c r="H33" s="232">
        <v>1091</v>
      </c>
      <c r="I33" s="101">
        <v>1109</v>
      </c>
      <c r="J33" s="102">
        <v>1096</v>
      </c>
      <c r="K33" s="102">
        <v>1123</v>
      </c>
      <c r="L33" s="102">
        <v>1075</v>
      </c>
      <c r="M33" s="103">
        <v>1239</v>
      </c>
      <c r="N33" s="104">
        <v>1239</v>
      </c>
      <c r="O33" s="105">
        <v>1522</v>
      </c>
      <c r="P33" s="105">
        <v>1672</v>
      </c>
      <c r="Q33" s="105">
        <v>1717</v>
      </c>
      <c r="R33" s="106">
        <v>2018</v>
      </c>
      <c r="S33" s="230">
        <v>2006</v>
      </c>
      <c r="T33" s="231">
        <v>2037</v>
      </c>
      <c r="U33" s="231">
        <v>2391</v>
      </c>
      <c r="V33" s="231">
        <v>2402</v>
      </c>
      <c r="W33" s="232">
        <v>2277</v>
      </c>
      <c r="X33" s="101">
        <v>2099</v>
      </c>
      <c r="Y33" s="102">
        <v>2196</v>
      </c>
      <c r="Z33" s="102">
        <v>2394</v>
      </c>
      <c r="AA33" s="102">
        <v>2503</v>
      </c>
      <c r="AB33" s="103">
        <v>2489</v>
      </c>
      <c r="AC33" s="104">
        <v>2877</v>
      </c>
      <c r="AD33" s="105">
        <v>2882</v>
      </c>
      <c r="AE33" s="105">
        <v>2972</v>
      </c>
      <c r="AF33" s="105">
        <v>3055</v>
      </c>
      <c r="AG33" s="106">
        <v>2970</v>
      </c>
      <c r="AH33" s="230">
        <v>2571</v>
      </c>
      <c r="AI33" s="231">
        <v>23</v>
      </c>
      <c r="AJ33" s="231">
        <v>0</v>
      </c>
      <c r="AK33" s="231">
        <v>0</v>
      </c>
      <c r="AL33" s="232">
        <v>0</v>
      </c>
      <c r="AM33" s="4"/>
    </row>
    <row r="34" spans="2:39">
      <c r="B34" s="318">
        <v>43913</v>
      </c>
      <c r="C34" s="229">
        <f t="shared" si="0"/>
        <v>59815</v>
      </c>
      <c r="D34" s="230">
        <v>1203</v>
      </c>
      <c r="E34" s="231">
        <v>1212</v>
      </c>
      <c r="F34" s="231">
        <v>1176</v>
      </c>
      <c r="G34" s="231">
        <v>1159</v>
      </c>
      <c r="H34" s="232">
        <v>1091</v>
      </c>
      <c r="I34" s="101">
        <v>1109</v>
      </c>
      <c r="J34" s="102">
        <v>1096</v>
      </c>
      <c r="K34" s="102">
        <v>1123</v>
      </c>
      <c r="L34" s="102">
        <v>1075</v>
      </c>
      <c r="M34" s="103">
        <v>1239</v>
      </c>
      <c r="N34" s="104">
        <v>1239</v>
      </c>
      <c r="O34" s="105">
        <v>1522</v>
      </c>
      <c r="P34" s="105">
        <v>1672</v>
      </c>
      <c r="Q34" s="105">
        <v>1717</v>
      </c>
      <c r="R34" s="106">
        <v>2018</v>
      </c>
      <c r="S34" s="230">
        <v>2006</v>
      </c>
      <c r="T34" s="231">
        <v>2037</v>
      </c>
      <c r="U34" s="231">
        <v>2391</v>
      </c>
      <c r="V34" s="231">
        <v>2402</v>
      </c>
      <c r="W34" s="232">
        <v>2277</v>
      </c>
      <c r="X34" s="101">
        <v>2099</v>
      </c>
      <c r="Y34" s="102">
        <v>2196</v>
      </c>
      <c r="Z34" s="102">
        <v>2394</v>
      </c>
      <c r="AA34" s="102">
        <v>2503</v>
      </c>
      <c r="AB34" s="103">
        <v>2489</v>
      </c>
      <c r="AC34" s="104">
        <v>2877</v>
      </c>
      <c r="AD34" s="105">
        <v>2882</v>
      </c>
      <c r="AE34" s="105">
        <v>2972</v>
      </c>
      <c r="AF34" s="105">
        <v>3055</v>
      </c>
      <c r="AG34" s="106">
        <v>2973</v>
      </c>
      <c r="AH34" s="230">
        <v>2588</v>
      </c>
      <c r="AI34" s="231">
        <v>23</v>
      </c>
      <c r="AJ34" s="231">
        <v>0</v>
      </c>
      <c r="AK34" s="231">
        <v>0</v>
      </c>
      <c r="AL34" s="232">
        <v>0</v>
      </c>
      <c r="AM34" s="4"/>
    </row>
    <row r="35" spans="2:39">
      <c r="B35" s="318">
        <v>43923</v>
      </c>
      <c r="C35" s="229">
        <f t="shared" si="0"/>
        <v>59852</v>
      </c>
      <c r="D35" s="230">
        <v>1203</v>
      </c>
      <c r="E35" s="231">
        <v>1212</v>
      </c>
      <c r="F35" s="231">
        <v>1176</v>
      </c>
      <c r="G35" s="231">
        <v>1159</v>
      </c>
      <c r="H35" s="232">
        <v>1091</v>
      </c>
      <c r="I35" s="101">
        <v>1109</v>
      </c>
      <c r="J35" s="102">
        <v>1096</v>
      </c>
      <c r="K35" s="102">
        <v>1123</v>
      </c>
      <c r="L35" s="102">
        <v>1075</v>
      </c>
      <c r="M35" s="103">
        <v>1239</v>
      </c>
      <c r="N35" s="104">
        <v>1239</v>
      </c>
      <c r="O35" s="105">
        <v>1522</v>
      </c>
      <c r="P35" s="105">
        <v>1672</v>
      </c>
      <c r="Q35" s="105">
        <v>1717</v>
      </c>
      <c r="R35" s="106">
        <v>2018</v>
      </c>
      <c r="S35" s="230">
        <v>2006</v>
      </c>
      <c r="T35" s="231">
        <v>2037</v>
      </c>
      <c r="U35" s="231">
        <v>2391</v>
      </c>
      <c r="V35" s="231">
        <v>2402</v>
      </c>
      <c r="W35" s="232">
        <v>2277</v>
      </c>
      <c r="X35" s="101">
        <v>2099</v>
      </c>
      <c r="Y35" s="102">
        <v>2196</v>
      </c>
      <c r="Z35" s="102">
        <v>2394</v>
      </c>
      <c r="AA35" s="102">
        <v>2503</v>
      </c>
      <c r="AB35" s="103">
        <v>2489</v>
      </c>
      <c r="AC35" s="104">
        <v>2877</v>
      </c>
      <c r="AD35" s="105">
        <v>2882</v>
      </c>
      <c r="AE35" s="105">
        <v>2972</v>
      </c>
      <c r="AF35" s="105">
        <v>3055</v>
      </c>
      <c r="AG35" s="106">
        <v>2973</v>
      </c>
      <c r="AH35" s="230">
        <v>2625</v>
      </c>
      <c r="AI35" s="231">
        <v>23</v>
      </c>
      <c r="AJ35" s="231">
        <v>0</v>
      </c>
      <c r="AK35" s="231">
        <v>0</v>
      </c>
      <c r="AL35" s="232">
        <v>0</v>
      </c>
      <c r="AM35" s="4"/>
    </row>
    <row r="36" spans="2:39">
      <c r="B36" s="318">
        <v>43928</v>
      </c>
      <c r="C36" s="229">
        <f t="shared" si="0"/>
        <v>59876</v>
      </c>
      <c r="D36" s="230">
        <v>1203</v>
      </c>
      <c r="E36" s="231">
        <v>1212</v>
      </c>
      <c r="F36" s="231">
        <v>1176</v>
      </c>
      <c r="G36" s="231">
        <v>1159</v>
      </c>
      <c r="H36" s="232">
        <v>1091</v>
      </c>
      <c r="I36" s="101">
        <v>1109</v>
      </c>
      <c r="J36" s="102">
        <v>1096</v>
      </c>
      <c r="K36" s="102">
        <v>1123</v>
      </c>
      <c r="L36" s="102">
        <v>1075</v>
      </c>
      <c r="M36" s="103">
        <v>1239</v>
      </c>
      <c r="N36" s="104">
        <v>1239</v>
      </c>
      <c r="O36" s="105">
        <v>1522</v>
      </c>
      <c r="P36" s="105">
        <v>1672</v>
      </c>
      <c r="Q36" s="105">
        <v>1717</v>
      </c>
      <c r="R36" s="106">
        <v>2018</v>
      </c>
      <c r="S36" s="230">
        <v>2006</v>
      </c>
      <c r="T36" s="231">
        <v>2037</v>
      </c>
      <c r="U36" s="231">
        <v>2391</v>
      </c>
      <c r="V36" s="231">
        <v>2402</v>
      </c>
      <c r="W36" s="232">
        <v>2277</v>
      </c>
      <c r="X36" s="101">
        <v>2099</v>
      </c>
      <c r="Y36" s="102">
        <v>2196</v>
      </c>
      <c r="Z36" s="102">
        <v>2394</v>
      </c>
      <c r="AA36" s="102">
        <v>2503</v>
      </c>
      <c r="AB36" s="103">
        <v>2489</v>
      </c>
      <c r="AC36" s="104">
        <v>2877</v>
      </c>
      <c r="AD36" s="105">
        <v>2882</v>
      </c>
      <c r="AE36" s="105">
        <v>2972</v>
      </c>
      <c r="AF36" s="105">
        <v>3055</v>
      </c>
      <c r="AG36" s="106">
        <v>2973</v>
      </c>
      <c r="AH36" s="230">
        <v>2649</v>
      </c>
      <c r="AI36" s="231">
        <v>23</v>
      </c>
      <c r="AJ36" s="231">
        <v>0</v>
      </c>
      <c r="AK36" s="231">
        <v>0</v>
      </c>
      <c r="AL36" s="232">
        <v>0</v>
      </c>
      <c r="AM36" s="4"/>
    </row>
    <row r="37" spans="2:39">
      <c r="B37" s="318">
        <v>43936</v>
      </c>
      <c r="C37" s="229">
        <f t="shared" si="0"/>
        <v>59888</v>
      </c>
      <c r="D37" s="230">
        <v>1203</v>
      </c>
      <c r="E37" s="231">
        <v>1212</v>
      </c>
      <c r="F37" s="231">
        <v>1176</v>
      </c>
      <c r="G37" s="231">
        <v>1159</v>
      </c>
      <c r="H37" s="232">
        <v>1091</v>
      </c>
      <c r="I37" s="101">
        <v>1109</v>
      </c>
      <c r="J37" s="102">
        <v>1096</v>
      </c>
      <c r="K37" s="102">
        <v>1123</v>
      </c>
      <c r="L37" s="102">
        <v>1075</v>
      </c>
      <c r="M37" s="103">
        <v>1239</v>
      </c>
      <c r="N37" s="104">
        <v>1239</v>
      </c>
      <c r="O37" s="105">
        <v>1522</v>
      </c>
      <c r="P37" s="105">
        <v>1672</v>
      </c>
      <c r="Q37" s="105">
        <v>1717</v>
      </c>
      <c r="R37" s="106">
        <v>2018</v>
      </c>
      <c r="S37" s="230">
        <v>2006</v>
      </c>
      <c r="T37" s="231">
        <v>2037</v>
      </c>
      <c r="U37" s="231">
        <v>2391</v>
      </c>
      <c r="V37" s="231">
        <v>2402</v>
      </c>
      <c r="W37" s="232">
        <v>2277</v>
      </c>
      <c r="X37" s="101">
        <v>2099</v>
      </c>
      <c r="Y37" s="102">
        <v>2196</v>
      </c>
      <c r="Z37" s="102">
        <v>2394</v>
      </c>
      <c r="AA37" s="102">
        <v>2503</v>
      </c>
      <c r="AB37" s="103">
        <v>2489</v>
      </c>
      <c r="AC37" s="104">
        <v>2877</v>
      </c>
      <c r="AD37" s="105">
        <v>2882</v>
      </c>
      <c r="AE37" s="105">
        <v>2972</v>
      </c>
      <c r="AF37" s="105">
        <v>3055</v>
      </c>
      <c r="AG37" s="106">
        <v>2973</v>
      </c>
      <c r="AH37" s="230">
        <v>2661</v>
      </c>
      <c r="AI37" s="231">
        <v>23</v>
      </c>
      <c r="AJ37" s="231">
        <v>0</v>
      </c>
      <c r="AK37" s="231">
        <v>0</v>
      </c>
      <c r="AL37" s="232">
        <v>0</v>
      </c>
      <c r="AM37" s="4"/>
    </row>
    <row r="38" spans="2:39">
      <c r="B38" s="318">
        <v>43942</v>
      </c>
      <c r="C38" s="229">
        <f t="shared" si="0"/>
        <v>59913</v>
      </c>
      <c r="D38" s="230">
        <v>1203</v>
      </c>
      <c r="E38" s="231">
        <v>1212</v>
      </c>
      <c r="F38" s="231">
        <v>1176</v>
      </c>
      <c r="G38" s="231">
        <v>1159</v>
      </c>
      <c r="H38" s="232">
        <v>1091</v>
      </c>
      <c r="I38" s="101">
        <v>1109</v>
      </c>
      <c r="J38" s="102">
        <v>1096</v>
      </c>
      <c r="K38" s="102">
        <v>1123</v>
      </c>
      <c r="L38" s="102">
        <v>1075</v>
      </c>
      <c r="M38" s="103">
        <v>1239</v>
      </c>
      <c r="N38" s="104">
        <v>1239</v>
      </c>
      <c r="O38" s="105">
        <v>1522</v>
      </c>
      <c r="P38" s="105">
        <v>1672</v>
      </c>
      <c r="Q38" s="105">
        <v>1717</v>
      </c>
      <c r="R38" s="106">
        <v>2018</v>
      </c>
      <c r="S38" s="230">
        <v>2006</v>
      </c>
      <c r="T38" s="231">
        <v>2037</v>
      </c>
      <c r="U38" s="231">
        <v>2391</v>
      </c>
      <c r="V38" s="231">
        <v>2402</v>
      </c>
      <c r="W38" s="232">
        <v>2277</v>
      </c>
      <c r="X38" s="101">
        <v>2099</v>
      </c>
      <c r="Y38" s="102">
        <v>2196</v>
      </c>
      <c r="Z38" s="102">
        <v>2394</v>
      </c>
      <c r="AA38" s="102">
        <v>2503</v>
      </c>
      <c r="AB38" s="103">
        <v>2489</v>
      </c>
      <c r="AC38" s="104">
        <v>2877</v>
      </c>
      <c r="AD38" s="105">
        <v>2882</v>
      </c>
      <c r="AE38" s="105">
        <v>2972</v>
      </c>
      <c r="AF38" s="105">
        <v>3055</v>
      </c>
      <c r="AG38" s="106">
        <v>2973</v>
      </c>
      <c r="AH38" s="230">
        <v>2686</v>
      </c>
      <c r="AI38" s="231">
        <v>23</v>
      </c>
      <c r="AJ38" s="231">
        <v>0</v>
      </c>
      <c r="AK38" s="231">
        <v>0</v>
      </c>
      <c r="AL38" s="232">
        <v>0</v>
      </c>
      <c r="AM38" s="4"/>
    </row>
    <row r="39" spans="2:39">
      <c r="B39" s="318">
        <v>43949</v>
      </c>
      <c r="C39" s="229">
        <f t="shared" si="0"/>
        <v>59948</v>
      </c>
      <c r="D39" s="230">
        <v>1203</v>
      </c>
      <c r="E39" s="231">
        <v>1212</v>
      </c>
      <c r="F39" s="231">
        <v>1176</v>
      </c>
      <c r="G39" s="231">
        <v>1159</v>
      </c>
      <c r="H39" s="232">
        <v>1091</v>
      </c>
      <c r="I39" s="101">
        <v>1109</v>
      </c>
      <c r="J39" s="102">
        <v>1096</v>
      </c>
      <c r="K39" s="102">
        <v>1123</v>
      </c>
      <c r="L39" s="102">
        <v>1075</v>
      </c>
      <c r="M39" s="103">
        <v>1239</v>
      </c>
      <c r="N39" s="104">
        <v>1239</v>
      </c>
      <c r="O39" s="105">
        <v>1522</v>
      </c>
      <c r="P39" s="105">
        <v>1672</v>
      </c>
      <c r="Q39" s="105">
        <v>1717</v>
      </c>
      <c r="R39" s="106">
        <v>2018</v>
      </c>
      <c r="S39" s="230">
        <v>2006</v>
      </c>
      <c r="T39" s="231">
        <v>2037</v>
      </c>
      <c r="U39" s="231">
        <v>2392</v>
      </c>
      <c r="V39" s="231">
        <v>2402</v>
      </c>
      <c r="W39" s="232">
        <v>2277</v>
      </c>
      <c r="X39" s="101">
        <v>2099</v>
      </c>
      <c r="Y39" s="102">
        <v>2196</v>
      </c>
      <c r="Z39" s="102">
        <v>2394</v>
      </c>
      <c r="AA39" s="102">
        <v>2503</v>
      </c>
      <c r="AB39" s="103">
        <v>2489</v>
      </c>
      <c r="AC39" s="104">
        <v>2877</v>
      </c>
      <c r="AD39" s="105">
        <v>2882</v>
      </c>
      <c r="AE39" s="105">
        <v>2972</v>
      </c>
      <c r="AF39" s="105">
        <v>3055</v>
      </c>
      <c r="AG39" s="106">
        <v>2973</v>
      </c>
      <c r="AH39" s="230">
        <v>2700</v>
      </c>
      <c r="AI39" s="231">
        <v>43</v>
      </c>
      <c r="AJ39" s="231">
        <v>0</v>
      </c>
      <c r="AK39" s="231">
        <v>0</v>
      </c>
      <c r="AL39" s="232">
        <v>0</v>
      </c>
      <c r="AM39" s="4"/>
    </row>
    <row r="40" spans="2:39">
      <c r="B40" s="318">
        <v>43955</v>
      </c>
      <c r="C40" s="229">
        <f t="shared" si="0"/>
        <v>59988</v>
      </c>
      <c r="D40" s="230">
        <v>1203</v>
      </c>
      <c r="E40" s="231">
        <v>1212</v>
      </c>
      <c r="F40" s="231">
        <v>1176</v>
      </c>
      <c r="G40" s="231">
        <v>1159</v>
      </c>
      <c r="H40" s="232">
        <v>1091</v>
      </c>
      <c r="I40" s="101">
        <v>1109</v>
      </c>
      <c r="J40" s="102">
        <v>1096</v>
      </c>
      <c r="K40" s="102">
        <v>1123</v>
      </c>
      <c r="L40" s="102">
        <v>1075</v>
      </c>
      <c r="M40" s="103">
        <v>1239</v>
      </c>
      <c r="N40" s="104">
        <v>1239</v>
      </c>
      <c r="O40" s="105">
        <v>1522</v>
      </c>
      <c r="P40" s="105">
        <v>1672</v>
      </c>
      <c r="Q40" s="105">
        <v>1717</v>
      </c>
      <c r="R40" s="106">
        <v>2018</v>
      </c>
      <c r="S40" s="230">
        <v>2006</v>
      </c>
      <c r="T40" s="231">
        <v>2037</v>
      </c>
      <c r="U40" s="231">
        <v>2392</v>
      </c>
      <c r="V40" s="231">
        <v>2402</v>
      </c>
      <c r="W40" s="232">
        <v>2277</v>
      </c>
      <c r="X40" s="101">
        <v>2099</v>
      </c>
      <c r="Y40" s="102">
        <v>2196</v>
      </c>
      <c r="Z40" s="102">
        <v>2394</v>
      </c>
      <c r="AA40" s="102">
        <v>2503</v>
      </c>
      <c r="AB40" s="103">
        <v>2489</v>
      </c>
      <c r="AC40" s="104">
        <v>2877</v>
      </c>
      <c r="AD40" s="105">
        <v>2882</v>
      </c>
      <c r="AE40" s="105">
        <v>2972</v>
      </c>
      <c r="AF40" s="105">
        <v>3057</v>
      </c>
      <c r="AG40" s="106">
        <v>2977</v>
      </c>
      <c r="AH40" s="230">
        <v>2714</v>
      </c>
      <c r="AI40" s="231">
        <v>63</v>
      </c>
      <c r="AJ40" s="231">
        <v>0</v>
      </c>
      <c r="AK40" s="231">
        <v>0</v>
      </c>
      <c r="AL40" s="232">
        <v>0</v>
      </c>
      <c r="AM40" s="4"/>
    </row>
    <row r="41" spans="2:39">
      <c r="B41" s="318">
        <v>43963</v>
      </c>
      <c r="C41" s="229">
        <f t="shared" si="0"/>
        <v>60002</v>
      </c>
      <c r="D41" s="230">
        <v>1203</v>
      </c>
      <c r="E41" s="231">
        <v>1212</v>
      </c>
      <c r="F41" s="231">
        <v>1176</v>
      </c>
      <c r="G41" s="231">
        <v>1159</v>
      </c>
      <c r="H41" s="232">
        <v>1091</v>
      </c>
      <c r="I41" s="101">
        <v>1109</v>
      </c>
      <c r="J41" s="102">
        <v>1096</v>
      </c>
      <c r="K41" s="102">
        <v>1123</v>
      </c>
      <c r="L41" s="102">
        <v>1075</v>
      </c>
      <c r="M41" s="103">
        <v>1239</v>
      </c>
      <c r="N41" s="104">
        <v>1239</v>
      </c>
      <c r="O41" s="105">
        <v>1522</v>
      </c>
      <c r="P41" s="105">
        <v>1672</v>
      </c>
      <c r="Q41" s="105">
        <v>1717</v>
      </c>
      <c r="R41" s="106">
        <v>2018</v>
      </c>
      <c r="S41" s="230">
        <v>2006</v>
      </c>
      <c r="T41" s="231">
        <v>2037</v>
      </c>
      <c r="U41" s="231">
        <v>2392</v>
      </c>
      <c r="V41" s="231">
        <v>2402</v>
      </c>
      <c r="W41" s="232">
        <v>2277</v>
      </c>
      <c r="X41" s="101">
        <v>2099</v>
      </c>
      <c r="Y41" s="102">
        <v>2196</v>
      </c>
      <c r="Z41" s="102">
        <v>2394</v>
      </c>
      <c r="AA41" s="102">
        <v>2503</v>
      </c>
      <c r="AB41" s="103">
        <v>2489</v>
      </c>
      <c r="AC41" s="104">
        <v>2877</v>
      </c>
      <c r="AD41" s="105">
        <v>2882</v>
      </c>
      <c r="AE41" s="105">
        <v>2972</v>
      </c>
      <c r="AF41" s="105">
        <v>3057</v>
      </c>
      <c r="AG41" s="106">
        <v>2977</v>
      </c>
      <c r="AH41" s="230">
        <v>2721</v>
      </c>
      <c r="AI41" s="231">
        <v>70</v>
      </c>
      <c r="AJ41" s="231">
        <v>0</v>
      </c>
      <c r="AK41" s="231">
        <v>0</v>
      </c>
      <c r="AL41" s="232">
        <v>0</v>
      </c>
      <c r="AM41" s="4"/>
    </row>
    <row r="42" spans="2:39">
      <c r="B42" s="318">
        <v>43969</v>
      </c>
      <c r="C42" s="229">
        <f t="shared" si="0"/>
        <v>60029</v>
      </c>
      <c r="D42" s="230">
        <v>1203</v>
      </c>
      <c r="E42" s="231">
        <v>1212</v>
      </c>
      <c r="F42" s="231">
        <v>1176</v>
      </c>
      <c r="G42" s="231">
        <v>1159</v>
      </c>
      <c r="H42" s="232">
        <v>1091</v>
      </c>
      <c r="I42" s="101">
        <v>1109</v>
      </c>
      <c r="J42" s="102">
        <v>1096</v>
      </c>
      <c r="K42" s="102">
        <v>1123</v>
      </c>
      <c r="L42" s="102">
        <v>1075</v>
      </c>
      <c r="M42" s="103">
        <v>1239</v>
      </c>
      <c r="N42" s="104">
        <v>1239</v>
      </c>
      <c r="O42" s="105">
        <v>1522</v>
      </c>
      <c r="P42" s="105">
        <v>1672</v>
      </c>
      <c r="Q42" s="105">
        <v>1717</v>
      </c>
      <c r="R42" s="106">
        <v>2018</v>
      </c>
      <c r="S42" s="230">
        <v>2006</v>
      </c>
      <c r="T42" s="231">
        <v>2037</v>
      </c>
      <c r="U42" s="231">
        <v>2392</v>
      </c>
      <c r="V42" s="231">
        <v>2402</v>
      </c>
      <c r="W42" s="232">
        <v>2277</v>
      </c>
      <c r="X42" s="101">
        <v>2099</v>
      </c>
      <c r="Y42" s="102">
        <v>2196</v>
      </c>
      <c r="Z42" s="102">
        <v>2394</v>
      </c>
      <c r="AA42" s="102">
        <v>2503</v>
      </c>
      <c r="AB42" s="103">
        <v>2489</v>
      </c>
      <c r="AC42" s="104">
        <v>2877</v>
      </c>
      <c r="AD42" s="105">
        <v>2882</v>
      </c>
      <c r="AE42" s="105">
        <v>2972</v>
      </c>
      <c r="AF42" s="105">
        <v>3057</v>
      </c>
      <c r="AG42" s="106">
        <v>2981</v>
      </c>
      <c r="AH42" s="230">
        <v>2724</v>
      </c>
      <c r="AI42" s="231">
        <v>90</v>
      </c>
      <c r="AJ42" s="231">
        <v>0</v>
      </c>
      <c r="AK42" s="231">
        <v>0</v>
      </c>
      <c r="AL42" s="232">
        <v>0</v>
      </c>
      <c r="AM42" s="4"/>
    </row>
    <row r="43" spans="2:39">
      <c r="B43" s="318">
        <v>44011</v>
      </c>
      <c r="C43" s="229">
        <f t="shared" si="0"/>
        <v>60186</v>
      </c>
      <c r="D43" s="230">
        <v>1203</v>
      </c>
      <c r="E43" s="231">
        <v>1212</v>
      </c>
      <c r="F43" s="231">
        <v>1176</v>
      </c>
      <c r="G43" s="231">
        <v>1159</v>
      </c>
      <c r="H43" s="232">
        <v>1091</v>
      </c>
      <c r="I43" s="101">
        <v>1109</v>
      </c>
      <c r="J43" s="102">
        <v>1096</v>
      </c>
      <c r="K43" s="102">
        <v>1123</v>
      </c>
      <c r="L43" s="102">
        <v>1075</v>
      </c>
      <c r="M43" s="103">
        <v>1239</v>
      </c>
      <c r="N43" s="104">
        <v>1239</v>
      </c>
      <c r="O43" s="105">
        <v>1522</v>
      </c>
      <c r="P43" s="105">
        <v>1672</v>
      </c>
      <c r="Q43" s="105">
        <v>1717</v>
      </c>
      <c r="R43" s="106">
        <v>2018</v>
      </c>
      <c r="S43" s="230">
        <v>2006</v>
      </c>
      <c r="T43" s="231">
        <v>2037</v>
      </c>
      <c r="U43" s="231">
        <v>2392</v>
      </c>
      <c r="V43" s="231">
        <v>2402</v>
      </c>
      <c r="W43" s="232">
        <v>2277</v>
      </c>
      <c r="X43" s="101">
        <v>2099</v>
      </c>
      <c r="Y43" s="102">
        <v>2196</v>
      </c>
      <c r="Z43" s="102">
        <v>2394</v>
      </c>
      <c r="AA43" s="102">
        <v>2503</v>
      </c>
      <c r="AB43" s="103">
        <v>2489</v>
      </c>
      <c r="AC43" s="104">
        <v>2877</v>
      </c>
      <c r="AD43" s="105">
        <v>2882</v>
      </c>
      <c r="AE43" s="105">
        <v>2972</v>
      </c>
      <c r="AF43" s="105">
        <v>3057</v>
      </c>
      <c r="AG43" s="106">
        <v>2981</v>
      </c>
      <c r="AH43" s="230">
        <v>2824</v>
      </c>
      <c r="AI43" s="231">
        <v>147</v>
      </c>
      <c r="AJ43" s="231">
        <v>0</v>
      </c>
      <c r="AK43" s="231">
        <v>0</v>
      </c>
      <c r="AL43" s="232">
        <v>0</v>
      </c>
      <c r="AM43" s="4"/>
    </row>
    <row r="44" spans="2:39">
      <c r="B44" s="318">
        <v>44026</v>
      </c>
      <c r="C44" s="229">
        <f t="shared" si="0"/>
        <v>60232</v>
      </c>
      <c r="D44" s="230">
        <v>1203</v>
      </c>
      <c r="E44" s="231">
        <v>1212</v>
      </c>
      <c r="F44" s="231">
        <v>1176</v>
      </c>
      <c r="G44" s="231">
        <v>1159</v>
      </c>
      <c r="H44" s="232">
        <v>1091</v>
      </c>
      <c r="I44" s="101">
        <v>1109</v>
      </c>
      <c r="J44" s="102">
        <v>1096</v>
      </c>
      <c r="K44" s="102">
        <v>1123</v>
      </c>
      <c r="L44" s="102">
        <v>1075</v>
      </c>
      <c r="M44" s="103">
        <v>1239</v>
      </c>
      <c r="N44" s="104">
        <v>1239</v>
      </c>
      <c r="O44" s="105">
        <v>1522</v>
      </c>
      <c r="P44" s="105">
        <v>1672</v>
      </c>
      <c r="Q44" s="105">
        <v>1717</v>
      </c>
      <c r="R44" s="106">
        <v>2018</v>
      </c>
      <c r="S44" s="230">
        <v>2006</v>
      </c>
      <c r="T44" s="231">
        <v>2037</v>
      </c>
      <c r="U44" s="231">
        <v>2392</v>
      </c>
      <c r="V44" s="231">
        <v>2402</v>
      </c>
      <c r="W44" s="232">
        <v>2277</v>
      </c>
      <c r="X44" s="101">
        <v>2099</v>
      </c>
      <c r="Y44" s="102">
        <v>2196</v>
      </c>
      <c r="Z44" s="102">
        <v>2394</v>
      </c>
      <c r="AA44" s="102">
        <v>2503</v>
      </c>
      <c r="AB44" s="103">
        <v>2489</v>
      </c>
      <c r="AC44" s="104">
        <v>2877</v>
      </c>
      <c r="AD44" s="105">
        <v>2882</v>
      </c>
      <c r="AE44" s="105">
        <v>2972</v>
      </c>
      <c r="AF44" s="105">
        <v>3057</v>
      </c>
      <c r="AG44" s="106">
        <v>2981</v>
      </c>
      <c r="AH44" s="230">
        <v>2826</v>
      </c>
      <c r="AI44" s="231">
        <v>191</v>
      </c>
      <c r="AJ44" s="231">
        <v>0</v>
      </c>
      <c r="AK44" s="231">
        <v>0</v>
      </c>
      <c r="AL44" s="232">
        <v>0</v>
      </c>
      <c r="AM44" s="4"/>
    </row>
    <row r="45" spans="2:39">
      <c r="B45" s="318">
        <v>44052</v>
      </c>
      <c r="C45" s="229">
        <f t="shared" si="0"/>
        <v>60373</v>
      </c>
      <c r="D45" s="230">
        <v>1203</v>
      </c>
      <c r="E45" s="231">
        <v>1212</v>
      </c>
      <c r="F45" s="231">
        <v>1176</v>
      </c>
      <c r="G45" s="231">
        <v>1159</v>
      </c>
      <c r="H45" s="232">
        <v>1091</v>
      </c>
      <c r="I45" s="101">
        <v>1109</v>
      </c>
      <c r="J45" s="102">
        <v>1096</v>
      </c>
      <c r="K45" s="102">
        <v>1123</v>
      </c>
      <c r="L45" s="102">
        <v>1075</v>
      </c>
      <c r="M45" s="103">
        <v>1239</v>
      </c>
      <c r="N45" s="104">
        <v>1239</v>
      </c>
      <c r="O45" s="105">
        <v>1522</v>
      </c>
      <c r="P45" s="105">
        <v>1672</v>
      </c>
      <c r="Q45" s="105">
        <v>1717</v>
      </c>
      <c r="R45" s="106">
        <v>2018</v>
      </c>
      <c r="S45" s="230">
        <v>2006</v>
      </c>
      <c r="T45" s="231">
        <v>2037</v>
      </c>
      <c r="U45" s="231">
        <v>2392</v>
      </c>
      <c r="V45" s="231">
        <v>2402</v>
      </c>
      <c r="W45" s="232">
        <v>2277</v>
      </c>
      <c r="X45" s="101">
        <v>2099</v>
      </c>
      <c r="Y45" s="102">
        <v>2196</v>
      </c>
      <c r="Z45" s="102">
        <v>2394</v>
      </c>
      <c r="AA45" s="102">
        <v>2503</v>
      </c>
      <c r="AB45" s="103">
        <v>2489</v>
      </c>
      <c r="AC45" s="104">
        <v>2877</v>
      </c>
      <c r="AD45" s="105">
        <v>2882</v>
      </c>
      <c r="AE45" s="105">
        <v>2972</v>
      </c>
      <c r="AF45" s="105">
        <v>3057</v>
      </c>
      <c r="AG45" s="106">
        <v>2987</v>
      </c>
      <c r="AH45" s="230">
        <v>2843</v>
      </c>
      <c r="AI45" s="231">
        <v>309</v>
      </c>
      <c r="AJ45" s="231">
        <v>0</v>
      </c>
      <c r="AK45" s="231">
        <v>0</v>
      </c>
      <c r="AL45" s="232">
        <v>0</v>
      </c>
      <c r="AM45" s="4"/>
    </row>
    <row r="46" spans="2:39">
      <c r="B46" s="318">
        <v>44056</v>
      </c>
      <c r="C46" s="229">
        <f t="shared" si="0"/>
        <v>60413</v>
      </c>
      <c r="D46" s="230">
        <v>1203</v>
      </c>
      <c r="E46" s="231">
        <v>1212</v>
      </c>
      <c r="F46" s="231">
        <v>1176</v>
      </c>
      <c r="G46" s="231">
        <v>1159</v>
      </c>
      <c r="H46" s="232">
        <v>1091</v>
      </c>
      <c r="I46" s="101">
        <v>1109</v>
      </c>
      <c r="J46" s="102">
        <v>1096</v>
      </c>
      <c r="K46" s="102">
        <v>1123</v>
      </c>
      <c r="L46" s="102">
        <v>1075</v>
      </c>
      <c r="M46" s="103">
        <v>1239</v>
      </c>
      <c r="N46" s="104">
        <v>1239</v>
      </c>
      <c r="O46" s="105">
        <v>1522</v>
      </c>
      <c r="P46" s="105">
        <v>1672</v>
      </c>
      <c r="Q46" s="105">
        <v>1717</v>
      </c>
      <c r="R46" s="106">
        <v>2018</v>
      </c>
      <c r="S46" s="230">
        <v>2006</v>
      </c>
      <c r="T46" s="231">
        <v>2037</v>
      </c>
      <c r="U46" s="231">
        <v>2392</v>
      </c>
      <c r="V46" s="231">
        <v>2402</v>
      </c>
      <c r="W46" s="232">
        <v>2277</v>
      </c>
      <c r="X46" s="101">
        <v>2099</v>
      </c>
      <c r="Y46" s="102">
        <v>2196</v>
      </c>
      <c r="Z46" s="102">
        <v>2394</v>
      </c>
      <c r="AA46" s="102">
        <v>2503</v>
      </c>
      <c r="AB46" s="103">
        <v>2489</v>
      </c>
      <c r="AC46" s="104">
        <v>2877</v>
      </c>
      <c r="AD46" s="105">
        <v>2882</v>
      </c>
      <c r="AE46" s="105">
        <v>2973</v>
      </c>
      <c r="AF46" s="105">
        <v>3059</v>
      </c>
      <c r="AG46" s="106">
        <v>2987</v>
      </c>
      <c r="AH46" s="230">
        <v>2844</v>
      </c>
      <c r="AI46" s="231">
        <v>345</v>
      </c>
      <c r="AJ46" s="231">
        <v>0</v>
      </c>
      <c r="AK46" s="231">
        <v>0</v>
      </c>
      <c r="AL46" s="232">
        <v>0</v>
      </c>
      <c r="AM46" s="4"/>
    </row>
    <row r="47" spans="2:39">
      <c r="B47" s="318">
        <v>44072</v>
      </c>
      <c r="C47" s="229">
        <f t="shared" si="0"/>
        <v>60552</v>
      </c>
      <c r="D47" s="230">
        <v>1203</v>
      </c>
      <c r="E47" s="231">
        <v>1212</v>
      </c>
      <c r="F47" s="231">
        <v>1176</v>
      </c>
      <c r="G47" s="231">
        <v>1159</v>
      </c>
      <c r="H47" s="232">
        <v>1091</v>
      </c>
      <c r="I47" s="101">
        <v>1109</v>
      </c>
      <c r="J47" s="102">
        <v>1096</v>
      </c>
      <c r="K47" s="102">
        <v>1123</v>
      </c>
      <c r="L47" s="102">
        <v>1075</v>
      </c>
      <c r="M47" s="103">
        <v>1239</v>
      </c>
      <c r="N47" s="104">
        <v>1239</v>
      </c>
      <c r="O47" s="105">
        <v>1522</v>
      </c>
      <c r="P47" s="105">
        <v>1672</v>
      </c>
      <c r="Q47" s="105">
        <v>1717</v>
      </c>
      <c r="R47" s="106">
        <v>2018</v>
      </c>
      <c r="S47" s="230">
        <v>2006</v>
      </c>
      <c r="T47" s="231">
        <v>2037</v>
      </c>
      <c r="U47" s="231">
        <v>2392</v>
      </c>
      <c r="V47" s="231">
        <v>2402</v>
      </c>
      <c r="W47" s="232">
        <v>2277</v>
      </c>
      <c r="X47" s="101">
        <v>2099</v>
      </c>
      <c r="Y47" s="102">
        <v>2196</v>
      </c>
      <c r="Z47" s="102">
        <v>2394</v>
      </c>
      <c r="AA47" s="102">
        <v>2503</v>
      </c>
      <c r="AB47" s="103">
        <v>2489</v>
      </c>
      <c r="AC47" s="104">
        <v>2877</v>
      </c>
      <c r="AD47" s="105">
        <v>2882</v>
      </c>
      <c r="AE47" s="105">
        <v>2973</v>
      </c>
      <c r="AF47" s="105">
        <v>3059</v>
      </c>
      <c r="AG47" s="106">
        <v>2987</v>
      </c>
      <c r="AH47" s="230">
        <v>2861</v>
      </c>
      <c r="AI47" s="231">
        <v>467</v>
      </c>
      <c r="AJ47" s="231">
        <v>0</v>
      </c>
      <c r="AK47" s="231">
        <v>0</v>
      </c>
      <c r="AL47" s="232">
        <v>0</v>
      </c>
      <c r="AM47" s="4"/>
    </row>
    <row r="48" spans="2:39">
      <c r="B48" s="318">
        <v>44094</v>
      </c>
      <c r="C48" s="229">
        <f t="shared" si="0"/>
        <v>60711</v>
      </c>
      <c r="D48" s="230">
        <v>1203</v>
      </c>
      <c r="E48" s="231">
        <v>1212</v>
      </c>
      <c r="F48" s="231">
        <v>1176</v>
      </c>
      <c r="G48" s="231">
        <v>1159</v>
      </c>
      <c r="H48" s="232">
        <v>1091</v>
      </c>
      <c r="I48" s="101">
        <v>1109</v>
      </c>
      <c r="J48" s="102">
        <v>1096</v>
      </c>
      <c r="K48" s="102">
        <v>1123</v>
      </c>
      <c r="L48" s="102">
        <v>1075</v>
      </c>
      <c r="M48" s="103">
        <v>1239</v>
      </c>
      <c r="N48" s="104">
        <v>1239</v>
      </c>
      <c r="O48" s="105">
        <v>1522</v>
      </c>
      <c r="P48" s="105">
        <v>1672</v>
      </c>
      <c r="Q48" s="105">
        <v>1717</v>
      </c>
      <c r="R48" s="106">
        <v>2018</v>
      </c>
      <c r="S48" s="230">
        <v>2006</v>
      </c>
      <c r="T48" s="231">
        <v>2037</v>
      </c>
      <c r="U48" s="231">
        <v>2392</v>
      </c>
      <c r="V48" s="231">
        <v>2402</v>
      </c>
      <c r="W48" s="232">
        <v>2277</v>
      </c>
      <c r="X48" s="101">
        <v>2099</v>
      </c>
      <c r="Y48" s="102">
        <v>2196</v>
      </c>
      <c r="Z48" s="102">
        <v>2394</v>
      </c>
      <c r="AA48" s="102">
        <v>2503</v>
      </c>
      <c r="AB48" s="103">
        <v>2489</v>
      </c>
      <c r="AC48" s="104">
        <v>2877</v>
      </c>
      <c r="AD48" s="105">
        <v>2882</v>
      </c>
      <c r="AE48" s="105">
        <v>2973</v>
      </c>
      <c r="AF48" s="105">
        <v>3059</v>
      </c>
      <c r="AG48" s="106">
        <v>2987</v>
      </c>
      <c r="AH48" s="230">
        <v>2861</v>
      </c>
      <c r="AI48" s="231">
        <v>626</v>
      </c>
      <c r="AJ48" s="231">
        <v>0</v>
      </c>
      <c r="AK48" s="231">
        <v>0</v>
      </c>
      <c r="AL48" s="232">
        <v>0</v>
      </c>
      <c r="AM48" s="4"/>
    </row>
    <row r="49" spans="2:40">
      <c r="B49" s="318">
        <v>44109</v>
      </c>
      <c r="C49" s="229">
        <f t="shared" si="0"/>
        <v>60886</v>
      </c>
      <c r="D49" s="230">
        <v>1203</v>
      </c>
      <c r="E49" s="231">
        <v>1212</v>
      </c>
      <c r="F49" s="231">
        <v>1176</v>
      </c>
      <c r="G49" s="231">
        <v>1159</v>
      </c>
      <c r="H49" s="232">
        <v>1091</v>
      </c>
      <c r="I49" s="101">
        <v>1109</v>
      </c>
      <c r="J49" s="102">
        <v>1096</v>
      </c>
      <c r="K49" s="102">
        <v>1123</v>
      </c>
      <c r="L49" s="102">
        <v>1075</v>
      </c>
      <c r="M49" s="103">
        <v>1239</v>
      </c>
      <c r="N49" s="104">
        <v>1239</v>
      </c>
      <c r="O49" s="105">
        <v>1522</v>
      </c>
      <c r="P49" s="105">
        <v>1672</v>
      </c>
      <c r="Q49" s="105">
        <v>1717</v>
      </c>
      <c r="R49" s="106">
        <v>2018</v>
      </c>
      <c r="S49" s="230">
        <v>2006</v>
      </c>
      <c r="T49" s="231">
        <v>2037</v>
      </c>
      <c r="U49" s="231">
        <v>2392</v>
      </c>
      <c r="V49" s="231">
        <v>2402</v>
      </c>
      <c r="W49" s="232">
        <v>2277</v>
      </c>
      <c r="X49" s="101">
        <v>2099</v>
      </c>
      <c r="Y49" s="102">
        <v>2196</v>
      </c>
      <c r="Z49" s="102">
        <v>2394</v>
      </c>
      <c r="AA49" s="102">
        <v>2503</v>
      </c>
      <c r="AB49" s="103">
        <v>2489</v>
      </c>
      <c r="AC49" s="104">
        <v>2877</v>
      </c>
      <c r="AD49" s="105">
        <v>2882</v>
      </c>
      <c r="AE49" s="105">
        <v>2973</v>
      </c>
      <c r="AF49" s="105">
        <v>3059</v>
      </c>
      <c r="AG49" s="106">
        <v>2987</v>
      </c>
      <c r="AH49" s="230">
        <v>2862</v>
      </c>
      <c r="AI49" s="231">
        <v>800</v>
      </c>
      <c r="AJ49" s="231">
        <v>0</v>
      </c>
      <c r="AK49" s="231">
        <v>0</v>
      </c>
      <c r="AL49" s="232">
        <v>0</v>
      </c>
      <c r="AM49" s="4"/>
    </row>
    <row r="50" spans="2:40">
      <c r="B50" s="318">
        <v>44118</v>
      </c>
      <c r="C50" s="229">
        <f t="shared" si="0"/>
        <v>60988</v>
      </c>
      <c r="D50" s="230">
        <v>1203</v>
      </c>
      <c r="E50" s="231">
        <v>1212</v>
      </c>
      <c r="F50" s="231">
        <v>1176</v>
      </c>
      <c r="G50" s="231">
        <v>1159</v>
      </c>
      <c r="H50" s="232">
        <v>1091</v>
      </c>
      <c r="I50" s="101">
        <v>1109</v>
      </c>
      <c r="J50" s="102">
        <v>1096</v>
      </c>
      <c r="K50" s="102">
        <v>1123</v>
      </c>
      <c r="L50" s="102">
        <v>1075</v>
      </c>
      <c r="M50" s="103">
        <v>1239</v>
      </c>
      <c r="N50" s="104">
        <v>1239</v>
      </c>
      <c r="O50" s="105">
        <v>1522</v>
      </c>
      <c r="P50" s="105">
        <v>1672</v>
      </c>
      <c r="Q50" s="105">
        <v>1717</v>
      </c>
      <c r="R50" s="106">
        <v>2018</v>
      </c>
      <c r="S50" s="230">
        <v>2006</v>
      </c>
      <c r="T50" s="231">
        <v>2037</v>
      </c>
      <c r="U50" s="231">
        <v>2392</v>
      </c>
      <c r="V50" s="231">
        <v>2402</v>
      </c>
      <c r="W50" s="232">
        <v>2277</v>
      </c>
      <c r="X50" s="101">
        <v>2099</v>
      </c>
      <c r="Y50" s="102">
        <v>2196</v>
      </c>
      <c r="Z50" s="102">
        <v>2394</v>
      </c>
      <c r="AA50" s="102">
        <v>2503</v>
      </c>
      <c r="AB50" s="103">
        <v>2489</v>
      </c>
      <c r="AC50" s="104">
        <v>2877</v>
      </c>
      <c r="AD50" s="105">
        <v>2882</v>
      </c>
      <c r="AE50" s="105">
        <v>2973</v>
      </c>
      <c r="AF50" s="105">
        <v>3059</v>
      </c>
      <c r="AG50" s="106">
        <v>2987</v>
      </c>
      <c r="AH50" s="230">
        <v>2862</v>
      </c>
      <c r="AI50" s="231">
        <v>902</v>
      </c>
      <c r="AJ50" s="231">
        <v>0</v>
      </c>
      <c r="AK50" s="231">
        <v>0</v>
      </c>
      <c r="AL50" s="232">
        <v>0</v>
      </c>
      <c r="AM50" s="4"/>
    </row>
    <row r="51" spans="2:40">
      <c r="B51" s="318">
        <v>44127</v>
      </c>
      <c r="C51" s="229">
        <f t="shared" si="0"/>
        <v>61181</v>
      </c>
      <c r="D51" s="230">
        <v>1203</v>
      </c>
      <c r="E51" s="231">
        <v>1212</v>
      </c>
      <c r="F51" s="231">
        <v>1176</v>
      </c>
      <c r="G51" s="231">
        <v>1159</v>
      </c>
      <c r="H51" s="232">
        <v>1091</v>
      </c>
      <c r="I51" s="101">
        <v>1109</v>
      </c>
      <c r="J51" s="102">
        <v>1096</v>
      </c>
      <c r="K51" s="102">
        <v>1123</v>
      </c>
      <c r="L51" s="102">
        <v>1075</v>
      </c>
      <c r="M51" s="103">
        <v>1239</v>
      </c>
      <c r="N51" s="104">
        <v>1239</v>
      </c>
      <c r="O51" s="105">
        <v>1522</v>
      </c>
      <c r="P51" s="105">
        <v>1672</v>
      </c>
      <c r="Q51" s="105">
        <v>1717</v>
      </c>
      <c r="R51" s="106">
        <v>2018</v>
      </c>
      <c r="S51" s="230">
        <v>2006</v>
      </c>
      <c r="T51" s="231">
        <v>2037</v>
      </c>
      <c r="U51" s="231">
        <v>2392</v>
      </c>
      <c r="V51" s="231">
        <v>2402</v>
      </c>
      <c r="W51" s="232">
        <v>2277</v>
      </c>
      <c r="X51" s="101">
        <v>2099</v>
      </c>
      <c r="Y51" s="102">
        <v>2196</v>
      </c>
      <c r="Z51" s="102">
        <v>2394</v>
      </c>
      <c r="AA51" s="102">
        <v>2503</v>
      </c>
      <c r="AB51" s="103">
        <v>2489</v>
      </c>
      <c r="AC51" s="104">
        <v>2877</v>
      </c>
      <c r="AD51" s="105">
        <v>2882</v>
      </c>
      <c r="AE51" s="105">
        <v>2973</v>
      </c>
      <c r="AF51" s="105">
        <v>3059</v>
      </c>
      <c r="AG51" s="106">
        <v>2987</v>
      </c>
      <c r="AH51" s="230">
        <v>2862</v>
      </c>
      <c r="AI51" s="231">
        <v>1095</v>
      </c>
      <c r="AJ51" s="231">
        <v>0</v>
      </c>
      <c r="AK51" s="231">
        <v>0</v>
      </c>
      <c r="AL51" s="232">
        <v>0</v>
      </c>
      <c r="AM51" s="4"/>
    </row>
    <row r="52" spans="2:40">
      <c r="B52" s="318">
        <v>44136</v>
      </c>
      <c r="C52" s="229">
        <f t="shared" si="0"/>
        <v>61286</v>
      </c>
      <c r="D52" s="230">
        <v>1203</v>
      </c>
      <c r="E52" s="231">
        <v>1212</v>
      </c>
      <c r="F52" s="231">
        <v>1176</v>
      </c>
      <c r="G52" s="231">
        <v>1159</v>
      </c>
      <c r="H52" s="232">
        <v>1091</v>
      </c>
      <c r="I52" s="101">
        <v>1109</v>
      </c>
      <c r="J52" s="102">
        <v>1096</v>
      </c>
      <c r="K52" s="102">
        <v>1123</v>
      </c>
      <c r="L52" s="102">
        <v>1075</v>
      </c>
      <c r="M52" s="103">
        <v>1239</v>
      </c>
      <c r="N52" s="104">
        <v>1239</v>
      </c>
      <c r="O52" s="105">
        <v>1522</v>
      </c>
      <c r="P52" s="105">
        <v>1672</v>
      </c>
      <c r="Q52" s="105">
        <v>1717</v>
      </c>
      <c r="R52" s="106">
        <v>2018</v>
      </c>
      <c r="S52" s="230">
        <v>2006</v>
      </c>
      <c r="T52" s="231">
        <v>2037</v>
      </c>
      <c r="U52" s="231">
        <v>2392</v>
      </c>
      <c r="V52" s="231">
        <v>2402</v>
      </c>
      <c r="W52" s="232">
        <v>2277</v>
      </c>
      <c r="X52" s="101">
        <v>2099</v>
      </c>
      <c r="Y52" s="102">
        <v>2196</v>
      </c>
      <c r="Z52" s="102">
        <v>2394</v>
      </c>
      <c r="AA52" s="102">
        <v>2503</v>
      </c>
      <c r="AB52" s="103">
        <v>2489</v>
      </c>
      <c r="AC52" s="104">
        <v>2877</v>
      </c>
      <c r="AD52" s="105">
        <v>2882</v>
      </c>
      <c r="AE52" s="105">
        <v>2973</v>
      </c>
      <c r="AF52" s="105">
        <v>3059</v>
      </c>
      <c r="AG52" s="106">
        <v>2987</v>
      </c>
      <c r="AH52" s="230">
        <v>2867</v>
      </c>
      <c r="AI52" s="231">
        <v>1195</v>
      </c>
      <c r="AJ52" s="231">
        <v>0</v>
      </c>
      <c r="AK52" s="231">
        <v>0</v>
      </c>
      <c r="AL52" s="232">
        <v>0</v>
      </c>
      <c r="AM52" s="4"/>
      <c r="AN52" s="74" t="s">
        <v>2929</v>
      </c>
    </row>
    <row r="53" spans="2:40">
      <c r="B53" s="318">
        <v>44143</v>
      </c>
      <c r="C53" s="229">
        <f t="shared" si="0"/>
        <v>61387</v>
      </c>
      <c r="D53" s="230">
        <v>1203</v>
      </c>
      <c r="E53" s="231">
        <v>1212</v>
      </c>
      <c r="F53" s="231">
        <v>1176</v>
      </c>
      <c r="G53" s="231">
        <v>1159</v>
      </c>
      <c r="H53" s="232">
        <v>1091</v>
      </c>
      <c r="I53" s="101">
        <v>1109</v>
      </c>
      <c r="J53" s="102">
        <v>1096</v>
      </c>
      <c r="K53" s="102">
        <v>1123</v>
      </c>
      <c r="L53" s="102">
        <v>1075</v>
      </c>
      <c r="M53" s="103">
        <v>1239</v>
      </c>
      <c r="N53" s="104">
        <v>1239</v>
      </c>
      <c r="O53" s="105">
        <v>1522</v>
      </c>
      <c r="P53" s="105">
        <v>1672</v>
      </c>
      <c r="Q53" s="105">
        <v>1717</v>
      </c>
      <c r="R53" s="106">
        <v>2018</v>
      </c>
      <c r="S53" s="230">
        <v>2006</v>
      </c>
      <c r="T53" s="231">
        <v>2037</v>
      </c>
      <c r="U53" s="231">
        <v>2392</v>
      </c>
      <c r="V53" s="231">
        <v>2402</v>
      </c>
      <c r="W53" s="232">
        <v>2277</v>
      </c>
      <c r="X53" s="101">
        <v>2099</v>
      </c>
      <c r="Y53" s="102">
        <v>2196</v>
      </c>
      <c r="Z53" s="102">
        <v>2394</v>
      </c>
      <c r="AA53" s="102">
        <v>2503</v>
      </c>
      <c r="AB53" s="103">
        <v>2489</v>
      </c>
      <c r="AC53" s="104">
        <v>2877</v>
      </c>
      <c r="AD53" s="105">
        <v>2882</v>
      </c>
      <c r="AE53" s="105">
        <v>2973</v>
      </c>
      <c r="AF53" s="105">
        <v>3059</v>
      </c>
      <c r="AG53" s="106">
        <v>2987</v>
      </c>
      <c r="AH53" s="230">
        <v>2867</v>
      </c>
      <c r="AI53" s="231">
        <v>1296</v>
      </c>
      <c r="AJ53" s="231">
        <v>0</v>
      </c>
      <c r="AK53" s="231">
        <v>0</v>
      </c>
      <c r="AL53" s="232">
        <v>0</v>
      </c>
      <c r="AM53" s="4"/>
      <c r="AN53" s="74" t="s">
        <v>2929</v>
      </c>
    </row>
    <row r="54" spans="2:40">
      <c r="B54" s="318">
        <v>44159</v>
      </c>
      <c r="C54" s="229">
        <f t="shared" si="0"/>
        <v>61559</v>
      </c>
      <c r="D54" s="230">
        <v>1203</v>
      </c>
      <c r="E54" s="231">
        <v>1212</v>
      </c>
      <c r="F54" s="231">
        <v>1176</v>
      </c>
      <c r="G54" s="231">
        <v>1159</v>
      </c>
      <c r="H54" s="232">
        <v>1091</v>
      </c>
      <c r="I54" s="101">
        <v>1109</v>
      </c>
      <c r="J54" s="102">
        <v>1096</v>
      </c>
      <c r="K54" s="102">
        <v>1123</v>
      </c>
      <c r="L54" s="102">
        <v>1075</v>
      </c>
      <c r="M54" s="103">
        <v>1239</v>
      </c>
      <c r="N54" s="104">
        <v>1239</v>
      </c>
      <c r="O54" s="105">
        <v>1522</v>
      </c>
      <c r="P54" s="105">
        <v>1672</v>
      </c>
      <c r="Q54" s="105">
        <v>1717</v>
      </c>
      <c r="R54" s="106">
        <v>2018</v>
      </c>
      <c r="S54" s="230">
        <v>2006</v>
      </c>
      <c r="T54" s="231">
        <v>2037</v>
      </c>
      <c r="U54" s="231">
        <v>2392</v>
      </c>
      <c r="V54" s="231">
        <v>2402</v>
      </c>
      <c r="W54" s="232">
        <v>2277</v>
      </c>
      <c r="X54" s="101">
        <v>2099</v>
      </c>
      <c r="Y54" s="102">
        <v>2196</v>
      </c>
      <c r="Z54" s="102">
        <v>2394</v>
      </c>
      <c r="AA54" s="102">
        <v>2503</v>
      </c>
      <c r="AB54" s="103">
        <v>2489</v>
      </c>
      <c r="AC54" s="104">
        <v>2877</v>
      </c>
      <c r="AD54" s="105">
        <v>2882</v>
      </c>
      <c r="AE54" s="105">
        <v>2973</v>
      </c>
      <c r="AF54" s="105">
        <v>3059</v>
      </c>
      <c r="AG54" s="106">
        <v>2988</v>
      </c>
      <c r="AH54" s="230">
        <v>2869</v>
      </c>
      <c r="AI54" s="231">
        <v>1465</v>
      </c>
      <c r="AJ54" s="231">
        <v>0</v>
      </c>
      <c r="AK54" s="231">
        <v>0</v>
      </c>
      <c r="AL54" s="232">
        <v>0</v>
      </c>
      <c r="AM54" s="4"/>
      <c r="AN54" s="74" t="s">
        <v>2929</v>
      </c>
    </row>
    <row r="55" spans="2:40">
      <c r="B55" s="318">
        <v>44164</v>
      </c>
      <c r="C55" s="229">
        <f t="shared" si="0"/>
        <v>61590</v>
      </c>
      <c r="D55" s="230">
        <v>1203</v>
      </c>
      <c r="E55" s="231">
        <v>1212</v>
      </c>
      <c r="F55" s="231">
        <v>1176</v>
      </c>
      <c r="G55" s="231">
        <v>1159</v>
      </c>
      <c r="H55" s="232">
        <v>1091</v>
      </c>
      <c r="I55" s="101">
        <v>1109</v>
      </c>
      <c r="J55" s="102">
        <v>1096</v>
      </c>
      <c r="K55" s="102">
        <v>1123</v>
      </c>
      <c r="L55" s="102">
        <v>1075</v>
      </c>
      <c r="M55" s="103">
        <v>1239</v>
      </c>
      <c r="N55" s="104">
        <v>1239</v>
      </c>
      <c r="O55" s="105">
        <v>1522</v>
      </c>
      <c r="P55" s="105">
        <v>1672</v>
      </c>
      <c r="Q55" s="105">
        <v>1717</v>
      </c>
      <c r="R55" s="106">
        <v>2018</v>
      </c>
      <c r="S55" s="230">
        <v>2006</v>
      </c>
      <c r="T55" s="231">
        <v>2037</v>
      </c>
      <c r="U55" s="231">
        <v>2392</v>
      </c>
      <c r="V55" s="231">
        <v>2402</v>
      </c>
      <c r="W55" s="232">
        <v>2277</v>
      </c>
      <c r="X55" s="101">
        <v>2099</v>
      </c>
      <c r="Y55" s="102">
        <v>2196</v>
      </c>
      <c r="Z55" s="102">
        <v>2394</v>
      </c>
      <c r="AA55" s="102">
        <v>2503</v>
      </c>
      <c r="AB55" s="103">
        <v>2489</v>
      </c>
      <c r="AC55" s="104">
        <v>2877</v>
      </c>
      <c r="AD55" s="105">
        <v>2882</v>
      </c>
      <c r="AE55" s="105">
        <v>2973</v>
      </c>
      <c r="AF55" s="105">
        <v>3060</v>
      </c>
      <c r="AG55" s="106">
        <v>2988</v>
      </c>
      <c r="AH55" s="230">
        <v>2869</v>
      </c>
      <c r="AI55" s="231">
        <v>1495</v>
      </c>
      <c r="AJ55" s="231">
        <v>0</v>
      </c>
      <c r="AK55" s="231">
        <v>0</v>
      </c>
      <c r="AL55" s="232">
        <v>0</v>
      </c>
      <c r="AM55" s="4"/>
      <c r="AN55" s="74" t="s">
        <v>2928</v>
      </c>
    </row>
    <row r="56" spans="2:40">
      <c r="B56" s="319">
        <v>44210</v>
      </c>
      <c r="C56" s="233">
        <f t="shared" si="0"/>
        <v>62023</v>
      </c>
      <c r="D56" s="234">
        <v>1203</v>
      </c>
      <c r="E56" s="235">
        <v>1212</v>
      </c>
      <c r="F56" s="235">
        <v>1176</v>
      </c>
      <c r="G56" s="235">
        <v>1159</v>
      </c>
      <c r="H56" s="236">
        <v>1091</v>
      </c>
      <c r="I56" s="109">
        <v>1109</v>
      </c>
      <c r="J56" s="110">
        <v>1096</v>
      </c>
      <c r="K56" s="110">
        <v>1123</v>
      </c>
      <c r="L56" s="110">
        <v>1075</v>
      </c>
      <c r="M56" s="111">
        <v>1239</v>
      </c>
      <c r="N56" s="112">
        <v>1239</v>
      </c>
      <c r="O56" s="113">
        <v>1522</v>
      </c>
      <c r="P56" s="113">
        <v>1672</v>
      </c>
      <c r="Q56" s="113">
        <v>1717</v>
      </c>
      <c r="R56" s="114">
        <v>2018</v>
      </c>
      <c r="S56" s="234">
        <v>2006</v>
      </c>
      <c r="T56" s="235">
        <v>2037</v>
      </c>
      <c r="U56" s="235">
        <v>2392</v>
      </c>
      <c r="V56" s="235">
        <v>2402</v>
      </c>
      <c r="W56" s="236">
        <v>2277</v>
      </c>
      <c r="X56" s="109">
        <v>2099</v>
      </c>
      <c r="Y56" s="110">
        <v>2196</v>
      </c>
      <c r="Z56" s="110">
        <v>2394</v>
      </c>
      <c r="AA56" s="110">
        <v>2503</v>
      </c>
      <c r="AB56" s="111">
        <v>2489</v>
      </c>
      <c r="AC56" s="112">
        <v>2877</v>
      </c>
      <c r="AD56" s="113">
        <v>2882</v>
      </c>
      <c r="AE56" s="113">
        <v>2973</v>
      </c>
      <c r="AF56" s="113">
        <v>3060</v>
      </c>
      <c r="AG56" s="114">
        <v>2988</v>
      </c>
      <c r="AH56" s="234">
        <v>2871</v>
      </c>
      <c r="AI56" s="235">
        <v>1926</v>
      </c>
      <c r="AJ56" s="235">
        <v>0</v>
      </c>
      <c r="AK56" s="235">
        <v>0</v>
      </c>
      <c r="AL56" s="236">
        <v>0</v>
      </c>
      <c r="AM56" s="4"/>
    </row>
    <row r="57" spans="2:40">
      <c r="B57" s="318">
        <v>44216</v>
      </c>
      <c r="C57" s="229">
        <f t="shared" si="0"/>
        <v>62046</v>
      </c>
      <c r="D57" s="230">
        <v>1203</v>
      </c>
      <c r="E57" s="231">
        <v>1212</v>
      </c>
      <c r="F57" s="231">
        <v>1176</v>
      </c>
      <c r="G57" s="231">
        <v>1159</v>
      </c>
      <c r="H57" s="232">
        <v>1091</v>
      </c>
      <c r="I57" s="101">
        <v>1109</v>
      </c>
      <c r="J57" s="102">
        <v>1096</v>
      </c>
      <c r="K57" s="102">
        <v>1123</v>
      </c>
      <c r="L57" s="102">
        <v>1075</v>
      </c>
      <c r="M57" s="103">
        <v>1239</v>
      </c>
      <c r="N57" s="104">
        <v>1239</v>
      </c>
      <c r="O57" s="105">
        <v>1522</v>
      </c>
      <c r="P57" s="105">
        <v>1672</v>
      </c>
      <c r="Q57" s="105">
        <v>1717</v>
      </c>
      <c r="R57" s="106">
        <v>2018</v>
      </c>
      <c r="S57" s="230">
        <v>2006</v>
      </c>
      <c r="T57" s="231">
        <v>2037</v>
      </c>
      <c r="U57" s="231">
        <v>2392</v>
      </c>
      <c r="V57" s="231">
        <v>2402</v>
      </c>
      <c r="W57" s="232">
        <v>2277</v>
      </c>
      <c r="X57" s="101">
        <v>2099</v>
      </c>
      <c r="Y57" s="102">
        <v>2196</v>
      </c>
      <c r="Z57" s="102">
        <v>2394</v>
      </c>
      <c r="AA57" s="102">
        <v>2503</v>
      </c>
      <c r="AB57" s="103">
        <v>2489</v>
      </c>
      <c r="AC57" s="104">
        <v>2877</v>
      </c>
      <c r="AD57" s="105">
        <v>2882</v>
      </c>
      <c r="AE57" s="105">
        <v>2973</v>
      </c>
      <c r="AF57" s="105">
        <v>3060</v>
      </c>
      <c r="AG57" s="106">
        <v>2988</v>
      </c>
      <c r="AH57" s="230">
        <v>2871</v>
      </c>
      <c r="AI57" s="231">
        <v>1949</v>
      </c>
      <c r="AJ57" s="231">
        <v>0</v>
      </c>
      <c r="AK57" s="231">
        <v>0</v>
      </c>
      <c r="AL57" s="232">
        <v>0</v>
      </c>
      <c r="AM57" s="4"/>
    </row>
    <row r="58" spans="2:40">
      <c r="B58" s="318">
        <v>44219</v>
      </c>
      <c r="C58" s="229">
        <f t="shared" si="0"/>
        <v>62071</v>
      </c>
      <c r="D58" s="230">
        <v>1203</v>
      </c>
      <c r="E58" s="231">
        <v>1212</v>
      </c>
      <c r="F58" s="231">
        <v>1176</v>
      </c>
      <c r="G58" s="231">
        <v>1159</v>
      </c>
      <c r="H58" s="232">
        <v>1091</v>
      </c>
      <c r="I58" s="101">
        <v>1109</v>
      </c>
      <c r="J58" s="102">
        <v>1096</v>
      </c>
      <c r="K58" s="102">
        <v>1123</v>
      </c>
      <c r="L58" s="102">
        <v>1075</v>
      </c>
      <c r="M58" s="103">
        <v>1239</v>
      </c>
      <c r="N58" s="104">
        <v>1239</v>
      </c>
      <c r="O58" s="105">
        <v>1522</v>
      </c>
      <c r="P58" s="105">
        <v>1672</v>
      </c>
      <c r="Q58" s="105">
        <v>1717</v>
      </c>
      <c r="R58" s="106">
        <v>2018</v>
      </c>
      <c r="S58" s="230">
        <v>2006</v>
      </c>
      <c r="T58" s="231">
        <v>2037</v>
      </c>
      <c r="U58" s="231">
        <v>2392</v>
      </c>
      <c r="V58" s="231">
        <v>2402</v>
      </c>
      <c r="W58" s="232">
        <v>2277</v>
      </c>
      <c r="X58" s="101">
        <v>2099</v>
      </c>
      <c r="Y58" s="102">
        <v>2196</v>
      </c>
      <c r="Z58" s="102">
        <v>2394</v>
      </c>
      <c r="AA58" s="102">
        <v>2503</v>
      </c>
      <c r="AB58" s="103">
        <v>2489</v>
      </c>
      <c r="AC58" s="104">
        <v>2877</v>
      </c>
      <c r="AD58" s="105">
        <v>2882</v>
      </c>
      <c r="AE58" s="105">
        <v>2973</v>
      </c>
      <c r="AF58" s="105">
        <v>3060</v>
      </c>
      <c r="AG58" s="106">
        <v>2988</v>
      </c>
      <c r="AH58" s="230">
        <v>2871</v>
      </c>
      <c r="AI58" s="231">
        <v>1974</v>
      </c>
      <c r="AJ58" s="231">
        <v>0</v>
      </c>
      <c r="AK58" s="231">
        <v>0</v>
      </c>
      <c r="AL58" s="232">
        <v>0</v>
      </c>
      <c r="AM58" s="4"/>
      <c r="AN58" s="74" t="s">
        <v>2937</v>
      </c>
    </row>
    <row r="59" spans="2:40">
      <c r="B59" s="318">
        <v>44234</v>
      </c>
      <c r="C59" s="229">
        <f t="shared" si="0"/>
        <v>62150</v>
      </c>
      <c r="D59" s="230">
        <v>1203</v>
      </c>
      <c r="E59" s="231">
        <v>1212</v>
      </c>
      <c r="F59" s="231">
        <v>1176</v>
      </c>
      <c r="G59" s="231">
        <v>1159</v>
      </c>
      <c r="H59" s="232">
        <v>1091</v>
      </c>
      <c r="I59" s="101">
        <v>1109</v>
      </c>
      <c r="J59" s="102">
        <v>1096</v>
      </c>
      <c r="K59" s="102">
        <v>1123</v>
      </c>
      <c r="L59" s="102">
        <v>1075</v>
      </c>
      <c r="M59" s="103">
        <v>1239</v>
      </c>
      <c r="N59" s="104">
        <v>1239</v>
      </c>
      <c r="O59" s="105">
        <v>1522</v>
      </c>
      <c r="P59" s="105">
        <v>1672</v>
      </c>
      <c r="Q59" s="105">
        <v>1717</v>
      </c>
      <c r="R59" s="106">
        <v>2018</v>
      </c>
      <c r="S59" s="230">
        <v>2006</v>
      </c>
      <c r="T59" s="231">
        <v>2037</v>
      </c>
      <c r="U59" s="231">
        <v>2392</v>
      </c>
      <c r="V59" s="231">
        <v>2402</v>
      </c>
      <c r="W59" s="232">
        <v>2277</v>
      </c>
      <c r="X59" s="101">
        <v>2099</v>
      </c>
      <c r="Y59" s="102">
        <v>2196</v>
      </c>
      <c r="Z59" s="102">
        <v>2394</v>
      </c>
      <c r="AA59" s="102">
        <v>2503</v>
      </c>
      <c r="AB59" s="103">
        <v>2489</v>
      </c>
      <c r="AC59" s="104">
        <v>2877</v>
      </c>
      <c r="AD59" s="105">
        <v>2882</v>
      </c>
      <c r="AE59" s="105">
        <v>2973</v>
      </c>
      <c r="AF59" s="105">
        <v>3060</v>
      </c>
      <c r="AG59" s="106">
        <v>2988</v>
      </c>
      <c r="AH59" s="230">
        <v>2871</v>
      </c>
      <c r="AI59" s="231">
        <v>2053</v>
      </c>
      <c r="AJ59" s="231">
        <v>0</v>
      </c>
      <c r="AK59" s="231">
        <v>0</v>
      </c>
      <c r="AL59" s="232">
        <v>0</v>
      </c>
      <c r="AM59" s="4"/>
    </row>
    <row r="60" spans="2:40">
      <c r="B60" s="318">
        <v>44243</v>
      </c>
      <c r="C60" s="229">
        <f t="shared" si="0"/>
        <v>62153</v>
      </c>
      <c r="D60" s="230">
        <v>1203</v>
      </c>
      <c r="E60" s="231">
        <v>1212</v>
      </c>
      <c r="F60" s="231">
        <v>1176</v>
      </c>
      <c r="G60" s="231">
        <v>1159</v>
      </c>
      <c r="H60" s="232">
        <v>1091</v>
      </c>
      <c r="I60" s="101">
        <v>1109</v>
      </c>
      <c r="J60" s="102">
        <v>1096</v>
      </c>
      <c r="K60" s="102">
        <v>1123</v>
      </c>
      <c r="L60" s="102">
        <v>1075</v>
      </c>
      <c r="M60" s="103">
        <v>1239</v>
      </c>
      <c r="N60" s="104">
        <v>1239</v>
      </c>
      <c r="O60" s="105">
        <v>1522</v>
      </c>
      <c r="P60" s="105">
        <v>1672</v>
      </c>
      <c r="Q60" s="105">
        <v>1717</v>
      </c>
      <c r="R60" s="106">
        <v>2018</v>
      </c>
      <c r="S60" s="230">
        <v>2006</v>
      </c>
      <c r="T60" s="231">
        <v>2037</v>
      </c>
      <c r="U60" s="231">
        <v>2392</v>
      </c>
      <c r="V60" s="231">
        <v>2402</v>
      </c>
      <c r="W60" s="232">
        <v>2277</v>
      </c>
      <c r="X60" s="101">
        <v>2099</v>
      </c>
      <c r="Y60" s="102">
        <v>2196</v>
      </c>
      <c r="Z60" s="102">
        <v>2394</v>
      </c>
      <c r="AA60" s="102">
        <v>2503</v>
      </c>
      <c r="AB60" s="103">
        <v>2489</v>
      </c>
      <c r="AC60" s="104">
        <v>2877</v>
      </c>
      <c r="AD60" s="105">
        <v>2882</v>
      </c>
      <c r="AE60" s="105">
        <v>2973</v>
      </c>
      <c r="AF60" s="105">
        <v>3060</v>
      </c>
      <c r="AG60" s="106">
        <v>2988</v>
      </c>
      <c r="AH60" s="230">
        <v>2871</v>
      </c>
      <c r="AI60" s="231">
        <v>2056</v>
      </c>
      <c r="AJ60" s="231">
        <v>0</v>
      </c>
      <c r="AK60" s="231">
        <v>0</v>
      </c>
      <c r="AL60" s="232">
        <v>0</v>
      </c>
      <c r="AM60" s="4"/>
    </row>
    <row r="61" spans="2:40">
      <c r="B61" s="318">
        <v>44248</v>
      </c>
      <c r="C61" s="229">
        <f t="shared" si="0"/>
        <v>62225</v>
      </c>
      <c r="D61" s="230">
        <v>1203</v>
      </c>
      <c r="E61" s="231">
        <v>1212</v>
      </c>
      <c r="F61" s="231">
        <v>1176</v>
      </c>
      <c r="G61" s="231">
        <v>1159</v>
      </c>
      <c r="H61" s="232">
        <v>1091</v>
      </c>
      <c r="I61" s="101">
        <v>1109</v>
      </c>
      <c r="J61" s="102">
        <v>1096</v>
      </c>
      <c r="K61" s="102">
        <v>1123</v>
      </c>
      <c r="L61" s="102">
        <v>1075</v>
      </c>
      <c r="M61" s="103">
        <v>1239</v>
      </c>
      <c r="N61" s="104">
        <v>1239</v>
      </c>
      <c r="O61" s="105">
        <v>1522</v>
      </c>
      <c r="P61" s="105">
        <v>1672</v>
      </c>
      <c r="Q61" s="105">
        <v>1717</v>
      </c>
      <c r="R61" s="106">
        <v>2018</v>
      </c>
      <c r="S61" s="230">
        <v>2006</v>
      </c>
      <c r="T61" s="231">
        <v>2037</v>
      </c>
      <c r="U61" s="231">
        <v>2392</v>
      </c>
      <c r="V61" s="231">
        <v>2402</v>
      </c>
      <c r="W61" s="232">
        <v>2277</v>
      </c>
      <c r="X61" s="101">
        <v>2099</v>
      </c>
      <c r="Y61" s="102">
        <v>2196</v>
      </c>
      <c r="Z61" s="102">
        <v>2394</v>
      </c>
      <c r="AA61" s="102">
        <v>2503</v>
      </c>
      <c r="AB61" s="103">
        <v>2489</v>
      </c>
      <c r="AC61" s="104">
        <v>2877</v>
      </c>
      <c r="AD61" s="105">
        <v>2882</v>
      </c>
      <c r="AE61" s="105">
        <v>2973</v>
      </c>
      <c r="AF61" s="105">
        <v>3060</v>
      </c>
      <c r="AG61" s="106">
        <v>2988</v>
      </c>
      <c r="AH61" s="230">
        <v>2871</v>
      </c>
      <c r="AI61" s="231">
        <v>2128</v>
      </c>
      <c r="AJ61" s="231">
        <v>0</v>
      </c>
      <c r="AK61" s="231">
        <v>0</v>
      </c>
      <c r="AL61" s="232">
        <v>0</v>
      </c>
      <c r="AM61" s="4"/>
    </row>
    <row r="62" spans="2:40">
      <c r="B62" s="318">
        <v>44255</v>
      </c>
      <c r="C62" s="229">
        <f t="shared" si="0"/>
        <v>62272</v>
      </c>
      <c r="D62" s="230">
        <v>1203</v>
      </c>
      <c r="E62" s="231">
        <v>1212</v>
      </c>
      <c r="F62" s="231">
        <v>1176</v>
      </c>
      <c r="G62" s="231">
        <v>1159</v>
      </c>
      <c r="H62" s="232">
        <v>1091</v>
      </c>
      <c r="I62" s="101">
        <v>1109</v>
      </c>
      <c r="J62" s="102">
        <v>1096</v>
      </c>
      <c r="K62" s="102">
        <v>1123</v>
      </c>
      <c r="L62" s="102">
        <v>1075</v>
      </c>
      <c r="M62" s="103">
        <v>1239</v>
      </c>
      <c r="N62" s="104">
        <v>1239</v>
      </c>
      <c r="O62" s="105">
        <v>1522</v>
      </c>
      <c r="P62" s="105">
        <v>1672</v>
      </c>
      <c r="Q62" s="105">
        <v>1717</v>
      </c>
      <c r="R62" s="106">
        <v>2018</v>
      </c>
      <c r="S62" s="230">
        <v>2006</v>
      </c>
      <c r="T62" s="231">
        <v>2037</v>
      </c>
      <c r="U62" s="231">
        <v>2392</v>
      </c>
      <c r="V62" s="231">
        <v>2402</v>
      </c>
      <c r="W62" s="232">
        <v>2277</v>
      </c>
      <c r="X62" s="101">
        <v>2099</v>
      </c>
      <c r="Y62" s="102">
        <v>2196</v>
      </c>
      <c r="Z62" s="102">
        <v>2394</v>
      </c>
      <c r="AA62" s="102">
        <v>2503</v>
      </c>
      <c r="AB62" s="103">
        <v>2489</v>
      </c>
      <c r="AC62" s="104">
        <v>2877</v>
      </c>
      <c r="AD62" s="105">
        <v>2882</v>
      </c>
      <c r="AE62" s="105">
        <v>2973</v>
      </c>
      <c r="AF62" s="105">
        <v>3060</v>
      </c>
      <c r="AG62" s="106">
        <v>2988</v>
      </c>
      <c r="AH62" s="230">
        <v>2871</v>
      </c>
      <c r="AI62" s="231">
        <v>2164</v>
      </c>
      <c r="AJ62" s="231">
        <v>11</v>
      </c>
      <c r="AK62" s="231">
        <v>0</v>
      </c>
      <c r="AL62" s="232">
        <v>0</v>
      </c>
      <c r="AM62" s="4"/>
    </row>
    <row r="63" spans="2:40">
      <c r="B63" s="318">
        <v>44269</v>
      </c>
      <c r="C63" s="229">
        <f t="shared" si="0"/>
        <v>62376</v>
      </c>
      <c r="D63" s="230">
        <v>1203</v>
      </c>
      <c r="E63" s="231">
        <v>1212</v>
      </c>
      <c r="F63" s="231">
        <v>1176</v>
      </c>
      <c r="G63" s="231">
        <v>1159</v>
      </c>
      <c r="H63" s="232">
        <v>1091</v>
      </c>
      <c r="I63" s="101">
        <v>1109</v>
      </c>
      <c r="J63" s="102">
        <v>1096</v>
      </c>
      <c r="K63" s="102">
        <v>1123</v>
      </c>
      <c r="L63" s="102">
        <v>1075</v>
      </c>
      <c r="M63" s="103">
        <v>1239</v>
      </c>
      <c r="N63" s="104">
        <v>1239</v>
      </c>
      <c r="O63" s="105">
        <v>1522</v>
      </c>
      <c r="P63" s="105">
        <v>1672</v>
      </c>
      <c r="Q63" s="105">
        <v>1717</v>
      </c>
      <c r="R63" s="106">
        <v>2018</v>
      </c>
      <c r="S63" s="230">
        <v>2006</v>
      </c>
      <c r="T63" s="231">
        <v>2037</v>
      </c>
      <c r="U63" s="231">
        <v>2392</v>
      </c>
      <c r="V63" s="231">
        <v>2402</v>
      </c>
      <c r="W63" s="232">
        <v>2277</v>
      </c>
      <c r="X63" s="101">
        <v>2099</v>
      </c>
      <c r="Y63" s="102">
        <v>2196</v>
      </c>
      <c r="Z63" s="102">
        <v>2394</v>
      </c>
      <c r="AA63" s="102">
        <v>2503</v>
      </c>
      <c r="AB63" s="103">
        <v>2489</v>
      </c>
      <c r="AC63" s="104">
        <v>2877</v>
      </c>
      <c r="AD63" s="105">
        <v>2882</v>
      </c>
      <c r="AE63" s="105">
        <v>2973</v>
      </c>
      <c r="AF63" s="105">
        <v>3060</v>
      </c>
      <c r="AG63" s="106">
        <v>2988</v>
      </c>
      <c r="AH63" s="230">
        <v>2875</v>
      </c>
      <c r="AI63" s="231">
        <v>2251</v>
      </c>
      <c r="AJ63" s="231">
        <v>24</v>
      </c>
      <c r="AK63" s="231">
        <v>0</v>
      </c>
      <c r="AL63" s="232">
        <v>0</v>
      </c>
      <c r="AM63" s="4"/>
    </row>
    <row r="64" spans="2:40">
      <c r="B64" s="318">
        <v>44276</v>
      </c>
      <c r="C64" s="229">
        <f t="shared" si="0"/>
        <v>62402</v>
      </c>
      <c r="D64" s="230">
        <v>1203</v>
      </c>
      <c r="E64" s="231">
        <v>1212</v>
      </c>
      <c r="F64" s="231">
        <v>1176</v>
      </c>
      <c r="G64" s="231">
        <v>1159</v>
      </c>
      <c r="H64" s="232">
        <v>1091</v>
      </c>
      <c r="I64" s="101">
        <v>1109</v>
      </c>
      <c r="J64" s="102">
        <v>1096</v>
      </c>
      <c r="K64" s="102">
        <v>1123</v>
      </c>
      <c r="L64" s="102">
        <v>1075</v>
      </c>
      <c r="M64" s="103">
        <v>1239</v>
      </c>
      <c r="N64" s="104">
        <v>1239</v>
      </c>
      <c r="O64" s="105">
        <v>1522</v>
      </c>
      <c r="P64" s="105">
        <v>1672</v>
      </c>
      <c r="Q64" s="105">
        <v>1717</v>
      </c>
      <c r="R64" s="106">
        <v>2018</v>
      </c>
      <c r="S64" s="230">
        <v>2006</v>
      </c>
      <c r="T64" s="231">
        <v>2037</v>
      </c>
      <c r="U64" s="231">
        <v>2392</v>
      </c>
      <c r="V64" s="231">
        <v>2402</v>
      </c>
      <c r="W64" s="232">
        <v>2277</v>
      </c>
      <c r="X64" s="101">
        <v>2099</v>
      </c>
      <c r="Y64" s="102">
        <v>2196</v>
      </c>
      <c r="Z64" s="102">
        <v>2394</v>
      </c>
      <c r="AA64" s="102">
        <v>2503</v>
      </c>
      <c r="AB64" s="103">
        <v>2489</v>
      </c>
      <c r="AC64" s="104">
        <v>2877</v>
      </c>
      <c r="AD64" s="105">
        <v>2882</v>
      </c>
      <c r="AE64" s="105">
        <v>2973</v>
      </c>
      <c r="AF64" s="105">
        <v>3060</v>
      </c>
      <c r="AG64" s="106">
        <v>2988</v>
      </c>
      <c r="AH64" s="230">
        <v>2875</v>
      </c>
      <c r="AI64" s="231">
        <v>2277</v>
      </c>
      <c r="AJ64" s="231">
        <v>24</v>
      </c>
      <c r="AK64" s="231">
        <v>0</v>
      </c>
      <c r="AL64" s="232">
        <v>0</v>
      </c>
      <c r="AM64" s="4"/>
    </row>
    <row r="65" spans="2:40">
      <c r="B65" s="318">
        <v>44283</v>
      </c>
      <c r="C65" s="229">
        <f t="shared" si="0"/>
        <v>62441</v>
      </c>
      <c r="D65" s="230">
        <v>1203</v>
      </c>
      <c r="E65" s="231">
        <v>1212</v>
      </c>
      <c r="F65" s="231">
        <v>1176</v>
      </c>
      <c r="G65" s="231">
        <v>1159</v>
      </c>
      <c r="H65" s="232">
        <v>1091</v>
      </c>
      <c r="I65" s="101">
        <v>1109</v>
      </c>
      <c r="J65" s="102">
        <v>1096</v>
      </c>
      <c r="K65" s="102">
        <v>1123</v>
      </c>
      <c r="L65" s="102">
        <v>1075</v>
      </c>
      <c r="M65" s="103">
        <v>1239</v>
      </c>
      <c r="N65" s="104">
        <v>1239</v>
      </c>
      <c r="O65" s="105">
        <v>1522</v>
      </c>
      <c r="P65" s="105">
        <v>1672</v>
      </c>
      <c r="Q65" s="105">
        <v>1717</v>
      </c>
      <c r="R65" s="106">
        <v>2018</v>
      </c>
      <c r="S65" s="230">
        <v>2006</v>
      </c>
      <c r="T65" s="231">
        <v>2037</v>
      </c>
      <c r="U65" s="231">
        <v>2392</v>
      </c>
      <c r="V65" s="231">
        <v>2402</v>
      </c>
      <c r="W65" s="232">
        <v>2277</v>
      </c>
      <c r="X65" s="101">
        <v>2099</v>
      </c>
      <c r="Y65" s="102">
        <v>2196</v>
      </c>
      <c r="Z65" s="102">
        <v>2394</v>
      </c>
      <c r="AA65" s="102">
        <v>2503</v>
      </c>
      <c r="AB65" s="103">
        <v>2489</v>
      </c>
      <c r="AC65" s="104">
        <v>2877</v>
      </c>
      <c r="AD65" s="105">
        <v>2882</v>
      </c>
      <c r="AE65" s="105">
        <v>2973</v>
      </c>
      <c r="AF65" s="105">
        <v>3060</v>
      </c>
      <c r="AG65" s="106">
        <v>2988</v>
      </c>
      <c r="AH65" s="230">
        <v>2875</v>
      </c>
      <c r="AI65" s="231">
        <v>2316</v>
      </c>
      <c r="AJ65" s="231">
        <v>24</v>
      </c>
      <c r="AK65" s="231">
        <v>0</v>
      </c>
      <c r="AL65" s="232">
        <v>0</v>
      </c>
      <c r="AM65" s="4"/>
    </row>
    <row r="66" spans="2:40">
      <c r="B66" s="318">
        <v>44329</v>
      </c>
      <c r="C66" s="229">
        <f t="shared" si="0"/>
        <v>62686</v>
      </c>
      <c r="D66" s="230">
        <v>1203</v>
      </c>
      <c r="E66" s="231">
        <v>1212</v>
      </c>
      <c r="F66" s="231">
        <v>1176</v>
      </c>
      <c r="G66" s="231">
        <v>1159</v>
      </c>
      <c r="H66" s="232">
        <v>1091</v>
      </c>
      <c r="I66" s="101">
        <v>1109</v>
      </c>
      <c r="J66" s="102">
        <v>1096</v>
      </c>
      <c r="K66" s="102">
        <v>1123</v>
      </c>
      <c r="L66" s="102">
        <v>1075</v>
      </c>
      <c r="M66" s="103">
        <v>1239</v>
      </c>
      <c r="N66" s="104">
        <v>1239</v>
      </c>
      <c r="O66" s="105">
        <v>1522</v>
      </c>
      <c r="P66" s="105">
        <v>1672</v>
      </c>
      <c r="Q66" s="105">
        <v>1717</v>
      </c>
      <c r="R66" s="106">
        <v>2018</v>
      </c>
      <c r="S66" s="230">
        <v>2006</v>
      </c>
      <c r="T66" s="231">
        <v>2037</v>
      </c>
      <c r="U66" s="231">
        <v>2392</v>
      </c>
      <c r="V66" s="231">
        <v>2402</v>
      </c>
      <c r="W66" s="232">
        <v>2277</v>
      </c>
      <c r="X66" s="101">
        <v>2099</v>
      </c>
      <c r="Y66" s="102">
        <v>2196</v>
      </c>
      <c r="Z66" s="102">
        <v>2394</v>
      </c>
      <c r="AA66" s="102">
        <v>2503</v>
      </c>
      <c r="AB66" s="103">
        <v>2489</v>
      </c>
      <c r="AC66" s="104">
        <v>2877</v>
      </c>
      <c r="AD66" s="105">
        <v>2882</v>
      </c>
      <c r="AE66" s="105">
        <v>2973</v>
      </c>
      <c r="AF66" s="105">
        <v>3060</v>
      </c>
      <c r="AG66" s="106">
        <v>2988</v>
      </c>
      <c r="AH66" s="230">
        <v>2876</v>
      </c>
      <c r="AI66" s="231">
        <v>2522</v>
      </c>
      <c r="AJ66" s="231">
        <v>62</v>
      </c>
      <c r="AK66" s="231">
        <v>0</v>
      </c>
      <c r="AL66" s="232">
        <v>0</v>
      </c>
      <c r="AM66" s="4"/>
    </row>
    <row r="67" spans="2:40">
      <c r="B67" s="318">
        <v>44352</v>
      </c>
      <c r="C67" s="229">
        <f t="shared" si="0"/>
        <v>62865</v>
      </c>
      <c r="D67" s="230">
        <v>1203</v>
      </c>
      <c r="E67" s="231">
        <v>1212</v>
      </c>
      <c r="F67" s="231">
        <v>1176</v>
      </c>
      <c r="G67" s="231">
        <v>1159</v>
      </c>
      <c r="H67" s="232">
        <v>1091</v>
      </c>
      <c r="I67" s="101">
        <v>1109</v>
      </c>
      <c r="J67" s="102">
        <v>1096</v>
      </c>
      <c r="K67" s="102">
        <v>1123</v>
      </c>
      <c r="L67" s="102">
        <v>1075</v>
      </c>
      <c r="M67" s="103">
        <v>1239</v>
      </c>
      <c r="N67" s="104">
        <v>1239</v>
      </c>
      <c r="O67" s="105">
        <v>1522</v>
      </c>
      <c r="P67" s="105">
        <v>1672</v>
      </c>
      <c r="Q67" s="105">
        <v>1717</v>
      </c>
      <c r="R67" s="106">
        <v>2018</v>
      </c>
      <c r="S67" s="230">
        <v>2006</v>
      </c>
      <c r="T67" s="231">
        <v>2037</v>
      </c>
      <c r="U67" s="231">
        <v>2392</v>
      </c>
      <c r="V67" s="231">
        <v>2402</v>
      </c>
      <c r="W67" s="232">
        <v>2277</v>
      </c>
      <c r="X67" s="101">
        <v>2099</v>
      </c>
      <c r="Y67" s="102">
        <v>2196</v>
      </c>
      <c r="Z67" s="102">
        <v>2394</v>
      </c>
      <c r="AA67" s="102">
        <v>2503</v>
      </c>
      <c r="AB67" s="103">
        <v>2489</v>
      </c>
      <c r="AC67" s="104">
        <v>2877</v>
      </c>
      <c r="AD67" s="105">
        <v>2882</v>
      </c>
      <c r="AE67" s="105">
        <v>2973</v>
      </c>
      <c r="AF67" s="105">
        <v>3060</v>
      </c>
      <c r="AG67" s="106">
        <v>2993</v>
      </c>
      <c r="AH67" s="230">
        <v>2882</v>
      </c>
      <c r="AI67" s="231">
        <v>2654</v>
      </c>
      <c r="AJ67" s="231">
        <v>98</v>
      </c>
      <c r="AK67" s="231">
        <v>0</v>
      </c>
      <c r="AL67" s="232">
        <v>0</v>
      </c>
      <c r="AM67" s="4"/>
    </row>
    <row r="68" spans="2:40">
      <c r="B68" s="318">
        <v>44387</v>
      </c>
      <c r="C68" s="229">
        <f t="shared" si="0"/>
        <v>63087</v>
      </c>
      <c r="D68" s="230">
        <v>1203</v>
      </c>
      <c r="E68" s="231">
        <v>1212</v>
      </c>
      <c r="F68" s="231">
        <v>1176</v>
      </c>
      <c r="G68" s="231">
        <v>1159</v>
      </c>
      <c r="H68" s="232">
        <v>1091</v>
      </c>
      <c r="I68" s="101">
        <v>1109</v>
      </c>
      <c r="J68" s="102">
        <v>1096</v>
      </c>
      <c r="K68" s="102">
        <v>1123</v>
      </c>
      <c r="L68" s="102">
        <v>1075</v>
      </c>
      <c r="M68" s="103">
        <v>1239</v>
      </c>
      <c r="N68" s="104">
        <v>1239</v>
      </c>
      <c r="O68" s="105">
        <v>1522</v>
      </c>
      <c r="P68" s="105">
        <v>1672</v>
      </c>
      <c r="Q68" s="105">
        <v>1717</v>
      </c>
      <c r="R68" s="106">
        <v>2018</v>
      </c>
      <c r="S68" s="230">
        <v>2006</v>
      </c>
      <c r="T68" s="231">
        <v>2037</v>
      </c>
      <c r="U68" s="231">
        <v>2392</v>
      </c>
      <c r="V68" s="231">
        <v>2402</v>
      </c>
      <c r="W68" s="232">
        <v>2277</v>
      </c>
      <c r="X68" s="101">
        <v>2099</v>
      </c>
      <c r="Y68" s="102">
        <v>2196</v>
      </c>
      <c r="Z68" s="102">
        <v>2394</v>
      </c>
      <c r="AA68" s="102">
        <v>2503</v>
      </c>
      <c r="AB68" s="103">
        <v>2489</v>
      </c>
      <c r="AC68" s="104">
        <v>2877</v>
      </c>
      <c r="AD68" s="105">
        <v>2882</v>
      </c>
      <c r="AE68" s="105">
        <v>2973</v>
      </c>
      <c r="AF68" s="105">
        <v>3060</v>
      </c>
      <c r="AG68" s="106">
        <v>2993</v>
      </c>
      <c r="AH68" s="230">
        <v>2886</v>
      </c>
      <c r="AI68" s="231">
        <v>2701</v>
      </c>
      <c r="AJ68" s="231">
        <v>269</v>
      </c>
      <c r="AK68" s="231">
        <v>0</v>
      </c>
      <c r="AL68" s="232">
        <v>0</v>
      </c>
      <c r="AM68" s="4"/>
    </row>
    <row r="69" spans="2:40">
      <c r="B69" s="318">
        <v>44416</v>
      </c>
      <c r="C69" s="229">
        <f t="shared" si="0"/>
        <v>63310</v>
      </c>
      <c r="D69" s="230">
        <v>1203</v>
      </c>
      <c r="E69" s="231">
        <v>1212</v>
      </c>
      <c r="F69" s="231">
        <v>1176</v>
      </c>
      <c r="G69" s="231">
        <v>1159</v>
      </c>
      <c r="H69" s="232">
        <v>1091</v>
      </c>
      <c r="I69" s="101">
        <v>1109</v>
      </c>
      <c r="J69" s="102">
        <v>1096</v>
      </c>
      <c r="K69" s="102">
        <v>1123</v>
      </c>
      <c r="L69" s="102">
        <v>1075</v>
      </c>
      <c r="M69" s="103">
        <v>1239</v>
      </c>
      <c r="N69" s="104">
        <v>1239</v>
      </c>
      <c r="O69" s="105">
        <v>1522</v>
      </c>
      <c r="P69" s="105">
        <v>1672</v>
      </c>
      <c r="Q69" s="105">
        <v>1717</v>
      </c>
      <c r="R69" s="106">
        <v>2018</v>
      </c>
      <c r="S69" s="230">
        <v>2006</v>
      </c>
      <c r="T69" s="231">
        <v>2037</v>
      </c>
      <c r="U69" s="231">
        <v>2392</v>
      </c>
      <c r="V69" s="231">
        <v>2402</v>
      </c>
      <c r="W69" s="232">
        <v>2277</v>
      </c>
      <c r="X69" s="101">
        <v>2099</v>
      </c>
      <c r="Y69" s="102">
        <v>2196</v>
      </c>
      <c r="Z69" s="102">
        <v>2394</v>
      </c>
      <c r="AA69" s="102">
        <v>2503</v>
      </c>
      <c r="AB69" s="103">
        <v>2489</v>
      </c>
      <c r="AC69" s="104">
        <v>2877</v>
      </c>
      <c r="AD69" s="105">
        <v>2882</v>
      </c>
      <c r="AE69" s="105">
        <v>2973</v>
      </c>
      <c r="AF69" s="105">
        <v>3060</v>
      </c>
      <c r="AG69" s="106">
        <v>2993</v>
      </c>
      <c r="AH69" s="230">
        <v>2886</v>
      </c>
      <c r="AI69" s="231">
        <v>2704</v>
      </c>
      <c r="AJ69" s="231">
        <v>489</v>
      </c>
      <c r="AK69" s="231">
        <v>0</v>
      </c>
      <c r="AL69" s="232">
        <v>0</v>
      </c>
      <c r="AM69" s="4"/>
    </row>
    <row r="70" spans="2:40">
      <c r="B70" s="318">
        <v>44455</v>
      </c>
      <c r="C70" s="229">
        <f t="shared" si="0"/>
        <v>63754</v>
      </c>
      <c r="D70" s="230">
        <v>1203</v>
      </c>
      <c r="E70" s="231">
        <v>1212</v>
      </c>
      <c r="F70" s="231">
        <v>1176</v>
      </c>
      <c r="G70" s="231">
        <v>1159</v>
      </c>
      <c r="H70" s="232">
        <v>1091</v>
      </c>
      <c r="I70" s="101">
        <v>1109</v>
      </c>
      <c r="J70" s="102">
        <v>1096</v>
      </c>
      <c r="K70" s="102">
        <v>1123</v>
      </c>
      <c r="L70" s="102">
        <v>1075</v>
      </c>
      <c r="M70" s="103">
        <v>1239</v>
      </c>
      <c r="N70" s="104">
        <v>1239</v>
      </c>
      <c r="O70" s="105">
        <v>1522</v>
      </c>
      <c r="P70" s="105">
        <v>1672</v>
      </c>
      <c r="Q70" s="105">
        <v>1717</v>
      </c>
      <c r="R70" s="106">
        <v>2018</v>
      </c>
      <c r="S70" s="230">
        <v>2006</v>
      </c>
      <c r="T70" s="231">
        <v>2037</v>
      </c>
      <c r="U70" s="231">
        <v>2392</v>
      </c>
      <c r="V70" s="231">
        <v>2402</v>
      </c>
      <c r="W70" s="232">
        <v>2277</v>
      </c>
      <c r="X70" s="101">
        <v>2099</v>
      </c>
      <c r="Y70" s="102">
        <v>2196</v>
      </c>
      <c r="Z70" s="102">
        <v>2394</v>
      </c>
      <c r="AA70" s="102">
        <v>2503</v>
      </c>
      <c r="AB70" s="103">
        <v>2489</v>
      </c>
      <c r="AC70" s="104">
        <v>2877</v>
      </c>
      <c r="AD70" s="105">
        <v>2882</v>
      </c>
      <c r="AE70" s="105">
        <v>2973</v>
      </c>
      <c r="AF70" s="105">
        <v>3060</v>
      </c>
      <c r="AG70" s="106">
        <v>2993</v>
      </c>
      <c r="AH70" s="230">
        <v>2886</v>
      </c>
      <c r="AI70" s="231">
        <v>2718</v>
      </c>
      <c r="AJ70" s="231">
        <v>919</v>
      </c>
      <c r="AK70" s="231">
        <v>0</v>
      </c>
      <c r="AL70" s="232">
        <v>0</v>
      </c>
      <c r="AM70" s="4"/>
    </row>
    <row r="71" spans="2:40">
      <c r="B71" s="318">
        <v>44517</v>
      </c>
      <c r="C71" s="229">
        <f t="shared" si="0"/>
        <v>64350</v>
      </c>
      <c r="D71" s="230">
        <v>1203</v>
      </c>
      <c r="E71" s="231">
        <v>1212</v>
      </c>
      <c r="F71" s="231">
        <v>1176</v>
      </c>
      <c r="G71" s="231">
        <v>1159</v>
      </c>
      <c r="H71" s="232">
        <v>1091</v>
      </c>
      <c r="I71" s="101">
        <v>1109</v>
      </c>
      <c r="J71" s="102">
        <v>1096</v>
      </c>
      <c r="K71" s="102">
        <v>1123</v>
      </c>
      <c r="L71" s="102">
        <v>1075</v>
      </c>
      <c r="M71" s="103">
        <v>1239</v>
      </c>
      <c r="N71" s="104">
        <v>1239</v>
      </c>
      <c r="O71" s="105">
        <v>1522</v>
      </c>
      <c r="P71" s="105">
        <v>1672</v>
      </c>
      <c r="Q71" s="105">
        <v>1717</v>
      </c>
      <c r="R71" s="106">
        <v>2018</v>
      </c>
      <c r="S71" s="230">
        <v>2006</v>
      </c>
      <c r="T71" s="231">
        <v>2037</v>
      </c>
      <c r="U71" s="231">
        <v>2392</v>
      </c>
      <c r="V71" s="231">
        <v>2402</v>
      </c>
      <c r="W71" s="232">
        <v>2277</v>
      </c>
      <c r="X71" s="101">
        <v>2099</v>
      </c>
      <c r="Y71" s="102">
        <v>2196</v>
      </c>
      <c r="Z71" s="102">
        <v>2394</v>
      </c>
      <c r="AA71" s="102">
        <v>2503</v>
      </c>
      <c r="AB71" s="103">
        <v>2489</v>
      </c>
      <c r="AC71" s="104">
        <v>2877</v>
      </c>
      <c r="AD71" s="105">
        <v>2882</v>
      </c>
      <c r="AE71" s="105">
        <v>2973</v>
      </c>
      <c r="AF71" s="105">
        <v>3060</v>
      </c>
      <c r="AG71" s="106">
        <v>2993</v>
      </c>
      <c r="AH71" s="230">
        <v>2886</v>
      </c>
      <c r="AI71" s="231">
        <v>2726</v>
      </c>
      <c r="AJ71" s="231">
        <v>1507</v>
      </c>
      <c r="AK71" s="231">
        <v>0</v>
      </c>
      <c r="AL71" s="232">
        <v>0</v>
      </c>
      <c r="AM71" s="4"/>
    </row>
    <row r="72" spans="2:40">
      <c r="B72" s="318">
        <v>44524</v>
      </c>
      <c r="C72" s="229">
        <f t="shared" si="0"/>
        <v>64366</v>
      </c>
      <c r="D72" s="230">
        <v>1203</v>
      </c>
      <c r="E72" s="231">
        <v>1212</v>
      </c>
      <c r="F72" s="231">
        <v>1176</v>
      </c>
      <c r="G72" s="231">
        <v>1159</v>
      </c>
      <c r="H72" s="232">
        <v>1091</v>
      </c>
      <c r="I72" s="101">
        <v>1109</v>
      </c>
      <c r="J72" s="102">
        <v>1096</v>
      </c>
      <c r="K72" s="102">
        <v>1123</v>
      </c>
      <c r="L72" s="102">
        <v>1075</v>
      </c>
      <c r="M72" s="103">
        <v>1239</v>
      </c>
      <c r="N72" s="104">
        <v>1239</v>
      </c>
      <c r="O72" s="105">
        <v>1522</v>
      </c>
      <c r="P72" s="105">
        <v>1672</v>
      </c>
      <c r="Q72" s="105">
        <v>1717</v>
      </c>
      <c r="R72" s="106">
        <v>2018</v>
      </c>
      <c r="S72" s="230">
        <v>2006</v>
      </c>
      <c r="T72" s="231">
        <v>2037</v>
      </c>
      <c r="U72" s="231">
        <v>2392</v>
      </c>
      <c r="V72" s="231">
        <v>2402</v>
      </c>
      <c r="W72" s="232">
        <v>2277</v>
      </c>
      <c r="X72" s="101">
        <v>2099</v>
      </c>
      <c r="Y72" s="102">
        <v>2196</v>
      </c>
      <c r="Z72" s="102">
        <v>2394</v>
      </c>
      <c r="AA72" s="102">
        <v>2503</v>
      </c>
      <c r="AB72" s="103">
        <v>2489</v>
      </c>
      <c r="AC72" s="104">
        <v>2877</v>
      </c>
      <c r="AD72" s="105">
        <v>2882</v>
      </c>
      <c r="AE72" s="105">
        <v>2971</v>
      </c>
      <c r="AF72" s="105">
        <v>3060</v>
      </c>
      <c r="AG72" s="106">
        <v>2991</v>
      </c>
      <c r="AH72" s="230">
        <v>2877</v>
      </c>
      <c r="AI72" s="231">
        <v>2725</v>
      </c>
      <c r="AJ72" s="231">
        <v>1537</v>
      </c>
      <c r="AK72" s="231">
        <v>0</v>
      </c>
      <c r="AL72" s="232">
        <v>0</v>
      </c>
      <c r="AM72" s="4"/>
      <c r="AN72" s="74" t="s">
        <v>3724</v>
      </c>
    </row>
    <row r="73" spans="2:40">
      <c r="B73" s="318">
        <v>44541</v>
      </c>
      <c r="C73" s="229">
        <f t="shared" si="0"/>
        <v>64490</v>
      </c>
      <c r="D73" s="230">
        <v>1203</v>
      </c>
      <c r="E73" s="231">
        <v>1212</v>
      </c>
      <c r="F73" s="231">
        <v>1176</v>
      </c>
      <c r="G73" s="231">
        <v>1159</v>
      </c>
      <c r="H73" s="232">
        <v>1091</v>
      </c>
      <c r="I73" s="101">
        <v>1109</v>
      </c>
      <c r="J73" s="102">
        <v>1096</v>
      </c>
      <c r="K73" s="102">
        <v>1123</v>
      </c>
      <c r="L73" s="102">
        <v>1075</v>
      </c>
      <c r="M73" s="103">
        <v>1239</v>
      </c>
      <c r="N73" s="104">
        <v>1239</v>
      </c>
      <c r="O73" s="105">
        <v>1522</v>
      </c>
      <c r="P73" s="105">
        <v>1672</v>
      </c>
      <c r="Q73" s="105">
        <v>1717</v>
      </c>
      <c r="R73" s="106">
        <v>2018</v>
      </c>
      <c r="S73" s="230">
        <v>2006</v>
      </c>
      <c r="T73" s="231">
        <v>2037</v>
      </c>
      <c r="U73" s="231">
        <v>2392</v>
      </c>
      <c r="V73" s="231">
        <v>2402</v>
      </c>
      <c r="W73" s="232">
        <v>2277</v>
      </c>
      <c r="X73" s="101">
        <v>2099</v>
      </c>
      <c r="Y73" s="102">
        <v>2196</v>
      </c>
      <c r="Z73" s="102">
        <v>2394</v>
      </c>
      <c r="AA73" s="102">
        <v>2503</v>
      </c>
      <c r="AB73" s="103">
        <v>2489</v>
      </c>
      <c r="AC73" s="104">
        <v>2877</v>
      </c>
      <c r="AD73" s="105">
        <v>2882</v>
      </c>
      <c r="AE73" s="105">
        <v>2971</v>
      </c>
      <c r="AF73" s="105">
        <v>3060</v>
      </c>
      <c r="AG73" s="106">
        <v>2991</v>
      </c>
      <c r="AH73" s="230">
        <v>2877</v>
      </c>
      <c r="AI73" s="231">
        <v>2758</v>
      </c>
      <c r="AJ73" s="231">
        <v>1628</v>
      </c>
      <c r="AK73" s="231"/>
      <c r="AL73" s="232"/>
      <c r="AM73" s="4"/>
    </row>
    <row r="74" spans="2:40">
      <c r="B74" s="318">
        <v>44551</v>
      </c>
      <c r="C74" s="229">
        <f t="shared" si="0"/>
        <v>64575</v>
      </c>
      <c r="D74" s="230">
        <v>1203</v>
      </c>
      <c r="E74" s="231">
        <v>1212</v>
      </c>
      <c r="F74" s="231">
        <v>1176</v>
      </c>
      <c r="G74" s="231">
        <v>1159</v>
      </c>
      <c r="H74" s="232">
        <v>1091</v>
      </c>
      <c r="I74" s="101">
        <v>1109</v>
      </c>
      <c r="J74" s="102">
        <v>1096</v>
      </c>
      <c r="K74" s="102">
        <v>1123</v>
      </c>
      <c r="L74" s="102">
        <v>1075</v>
      </c>
      <c r="M74" s="103">
        <v>1239</v>
      </c>
      <c r="N74" s="104">
        <v>1239</v>
      </c>
      <c r="O74" s="105">
        <v>1522</v>
      </c>
      <c r="P74" s="105">
        <v>1672</v>
      </c>
      <c r="Q74" s="105">
        <v>1717</v>
      </c>
      <c r="R74" s="106">
        <v>2018</v>
      </c>
      <c r="S74" s="230">
        <v>2006</v>
      </c>
      <c r="T74" s="231">
        <v>2037</v>
      </c>
      <c r="U74" s="231">
        <v>2392</v>
      </c>
      <c r="V74" s="231">
        <v>2402</v>
      </c>
      <c r="W74" s="232">
        <v>2277</v>
      </c>
      <c r="X74" s="101">
        <v>2099</v>
      </c>
      <c r="Y74" s="102">
        <v>2196</v>
      </c>
      <c r="Z74" s="102">
        <v>2394</v>
      </c>
      <c r="AA74" s="102">
        <v>2503</v>
      </c>
      <c r="AB74" s="103">
        <v>2489</v>
      </c>
      <c r="AC74" s="104">
        <v>2877</v>
      </c>
      <c r="AD74" s="105">
        <v>2882</v>
      </c>
      <c r="AE74" s="105">
        <v>2971</v>
      </c>
      <c r="AF74" s="105">
        <v>3060</v>
      </c>
      <c r="AG74" s="106">
        <v>2991</v>
      </c>
      <c r="AH74" s="230">
        <v>2877</v>
      </c>
      <c r="AI74" s="231">
        <v>2760</v>
      </c>
      <c r="AJ74" s="231">
        <v>1711</v>
      </c>
      <c r="AK74" s="231">
        <v>0</v>
      </c>
      <c r="AL74" s="232">
        <v>0</v>
      </c>
      <c r="AM74" s="4"/>
    </row>
    <row r="75" spans="2:40">
      <c r="B75" s="319">
        <v>44562</v>
      </c>
      <c r="C75" s="233">
        <f t="shared" si="0"/>
        <v>64688</v>
      </c>
      <c r="D75" s="234">
        <v>1203</v>
      </c>
      <c r="E75" s="235">
        <v>1212</v>
      </c>
      <c r="F75" s="235">
        <v>1176</v>
      </c>
      <c r="G75" s="235">
        <v>1159</v>
      </c>
      <c r="H75" s="236">
        <v>1091</v>
      </c>
      <c r="I75" s="109">
        <v>1109</v>
      </c>
      <c r="J75" s="110">
        <v>1096</v>
      </c>
      <c r="K75" s="110">
        <v>1123</v>
      </c>
      <c r="L75" s="110">
        <v>1075</v>
      </c>
      <c r="M75" s="111">
        <v>1239</v>
      </c>
      <c r="N75" s="112">
        <v>1239</v>
      </c>
      <c r="O75" s="113">
        <v>1522</v>
      </c>
      <c r="P75" s="113">
        <v>1672</v>
      </c>
      <c r="Q75" s="113">
        <v>1717</v>
      </c>
      <c r="R75" s="114">
        <v>2018</v>
      </c>
      <c r="S75" s="234">
        <v>2006</v>
      </c>
      <c r="T75" s="235">
        <v>2037</v>
      </c>
      <c r="U75" s="235">
        <v>2392</v>
      </c>
      <c r="V75" s="235">
        <v>2402</v>
      </c>
      <c r="W75" s="236">
        <v>2277</v>
      </c>
      <c r="X75" s="109">
        <v>2099</v>
      </c>
      <c r="Y75" s="110">
        <v>2196</v>
      </c>
      <c r="Z75" s="110">
        <v>2394</v>
      </c>
      <c r="AA75" s="110">
        <v>2503</v>
      </c>
      <c r="AB75" s="111">
        <v>2489</v>
      </c>
      <c r="AC75" s="112">
        <v>2877</v>
      </c>
      <c r="AD75" s="113">
        <v>2882</v>
      </c>
      <c r="AE75" s="113">
        <v>2971</v>
      </c>
      <c r="AF75" s="113">
        <v>3060</v>
      </c>
      <c r="AG75" s="114">
        <v>2991</v>
      </c>
      <c r="AH75" s="234">
        <v>2877</v>
      </c>
      <c r="AI75" s="235">
        <v>2760</v>
      </c>
      <c r="AJ75" s="235">
        <v>1824</v>
      </c>
      <c r="AK75" s="235">
        <v>0</v>
      </c>
      <c r="AL75" s="236">
        <v>0</v>
      </c>
      <c r="AM75" s="4"/>
    </row>
    <row r="76" spans="2:40">
      <c r="B76" s="318">
        <v>44569</v>
      </c>
      <c r="C76" s="229">
        <f t="shared" si="0"/>
        <v>64832</v>
      </c>
      <c r="D76" s="230">
        <v>1203</v>
      </c>
      <c r="E76" s="231">
        <v>1212</v>
      </c>
      <c r="F76" s="231">
        <v>1176</v>
      </c>
      <c r="G76" s="231">
        <v>1159</v>
      </c>
      <c r="H76" s="232">
        <v>1091</v>
      </c>
      <c r="I76" s="101">
        <v>1109</v>
      </c>
      <c r="J76" s="102">
        <v>1096</v>
      </c>
      <c r="K76" s="102">
        <v>1123</v>
      </c>
      <c r="L76" s="102">
        <v>1075</v>
      </c>
      <c r="M76" s="103">
        <v>1239</v>
      </c>
      <c r="N76" s="104">
        <v>1239</v>
      </c>
      <c r="O76" s="105">
        <v>1522</v>
      </c>
      <c r="P76" s="105">
        <v>1672</v>
      </c>
      <c r="Q76" s="105">
        <v>1717</v>
      </c>
      <c r="R76" s="106">
        <v>2018</v>
      </c>
      <c r="S76" s="230">
        <v>2006</v>
      </c>
      <c r="T76" s="231">
        <v>2037</v>
      </c>
      <c r="U76" s="231">
        <v>2392</v>
      </c>
      <c r="V76" s="231">
        <v>2402</v>
      </c>
      <c r="W76" s="232">
        <v>2277</v>
      </c>
      <c r="X76" s="101">
        <v>2099</v>
      </c>
      <c r="Y76" s="102">
        <v>2196</v>
      </c>
      <c r="Z76" s="102">
        <v>2394</v>
      </c>
      <c r="AA76" s="102">
        <v>2503</v>
      </c>
      <c r="AB76" s="103">
        <v>2489</v>
      </c>
      <c r="AC76" s="104">
        <v>2877</v>
      </c>
      <c r="AD76" s="105">
        <v>2882</v>
      </c>
      <c r="AE76" s="105">
        <v>2971</v>
      </c>
      <c r="AF76" s="105">
        <v>3060</v>
      </c>
      <c r="AG76" s="106">
        <v>2991</v>
      </c>
      <c r="AH76" s="230">
        <v>2877</v>
      </c>
      <c r="AI76" s="231">
        <v>2760</v>
      </c>
      <c r="AJ76" s="231">
        <v>1968</v>
      </c>
      <c r="AK76" s="231">
        <v>0</v>
      </c>
      <c r="AL76" s="232">
        <v>0</v>
      </c>
      <c r="AM76" s="4"/>
    </row>
    <row r="77" spans="2:40">
      <c r="B77" s="318">
        <v>44579</v>
      </c>
      <c r="C77" s="229">
        <f t="shared" si="0"/>
        <v>64885</v>
      </c>
      <c r="D77" s="230">
        <v>1203</v>
      </c>
      <c r="E77" s="231">
        <v>1212</v>
      </c>
      <c r="F77" s="231">
        <v>1176</v>
      </c>
      <c r="G77" s="231">
        <v>1159</v>
      </c>
      <c r="H77" s="232">
        <v>1091</v>
      </c>
      <c r="I77" s="101">
        <v>1109</v>
      </c>
      <c r="J77" s="102">
        <v>1096</v>
      </c>
      <c r="K77" s="102">
        <v>1123</v>
      </c>
      <c r="L77" s="102">
        <v>1075</v>
      </c>
      <c r="M77" s="103">
        <v>1239</v>
      </c>
      <c r="N77" s="104">
        <v>1239</v>
      </c>
      <c r="O77" s="105">
        <v>1522</v>
      </c>
      <c r="P77" s="105">
        <v>1672</v>
      </c>
      <c r="Q77" s="105">
        <v>1717</v>
      </c>
      <c r="R77" s="106">
        <v>2018</v>
      </c>
      <c r="S77" s="230">
        <v>2006</v>
      </c>
      <c r="T77" s="231">
        <v>2037</v>
      </c>
      <c r="U77" s="231">
        <v>2392</v>
      </c>
      <c r="V77" s="231">
        <v>2402</v>
      </c>
      <c r="W77" s="232">
        <v>2277</v>
      </c>
      <c r="X77" s="101">
        <v>2099</v>
      </c>
      <c r="Y77" s="102">
        <v>2196</v>
      </c>
      <c r="Z77" s="102">
        <v>2394</v>
      </c>
      <c r="AA77" s="102">
        <v>2503</v>
      </c>
      <c r="AB77" s="103">
        <v>2489</v>
      </c>
      <c r="AC77" s="104">
        <v>2877</v>
      </c>
      <c r="AD77" s="105">
        <v>2882</v>
      </c>
      <c r="AE77" s="105">
        <v>2971</v>
      </c>
      <c r="AF77" s="105">
        <v>3060</v>
      </c>
      <c r="AG77" s="106">
        <v>2991</v>
      </c>
      <c r="AH77" s="230">
        <v>2877</v>
      </c>
      <c r="AI77" s="231">
        <v>2760</v>
      </c>
      <c r="AJ77" s="231">
        <v>2021</v>
      </c>
      <c r="AK77" s="231">
        <v>0</v>
      </c>
      <c r="AL77" s="232">
        <v>0</v>
      </c>
      <c r="AM77" s="4"/>
    </row>
    <row r="78" spans="2:40">
      <c r="B78" s="318">
        <v>44587</v>
      </c>
      <c r="C78" s="229">
        <f t="shared" si="0"/>
        <v>64976</v>
      </c>
      <c r="D78" s="230">
        <v>1203</v>
      </c>
      <c r="E78" s="231">
        <v>1212</v>
      </c>
      <c r="F78" s="231">
        <v>1176</v>
      </c>
      <c r="G78" s="231">
        <v>1159</v>
      </c>
      <c r="H78" s="232">
        <v>1091</v>
      </c>
      <c r="I78" s="101">
        <v>1109</v>
      </c>
      <c r="J78" s="102">
        <v>1096</v>
      </c>
      <c r="K78" s="102">
        <v>1123</v>
      </c>
      <c r="L78" s="102">
        <v>1075</v>
      </c>
      <c r="M78" s="103">
        <v>1239</v>
      </c>
      <c r="N78" s="104">
        <v>1239</v>
      </c>
      <c r="O78" s="105">
        <v>1522</v>
      </c>
      <c r="P78" s="105">
        <v>1672</v>
      </c>
      <c r="Q78" s="105">
        <v>1717</v>
      </c>
      <c r="R78" s="106">
        <v>2018</v>
      </c>
      <c r="S78" s="230">
        <v>2006</v>
      </c>
      <c r="T78" s="231">
        <v>2037</v>
      </c>
      <c r="U78" s="231">
        <v>2392</v>
      </c>
      <c r="V78" s="231">
        <v>2402</v>
      </c>
      <c r="W78" s="232">
        <v>2277</v>
      </c>
      <c r="X78" s="101">
        <v>2099</v>
      </c>
      <c r="Y78" s="102">
        <v>2196</v>
      </c>
      <c r="Z78" s="102">
        <v>2394</v>
      </c>
      <c r="AA78" s="102">
        <v>2503</v>
      </c>
      <c r="AB78" s="103">
        <v>2489</v>
      </c>
      <c r="AC78" s="104">
        <v>2877</v>
      </c>
      <c r="AD78" s="105">
        <v>2882</v>
      </c>
      <c r="AE78" s="105">
        <v>2971</v>
      </c>
      <c r="AF78" s="105">
        <v>3060</v>
      </c>
      <c r="AG78" s="106">
        <v>2991</v>
      </c>
      <c r="AH78" s="230">
        <v>2877</v>
      </c>
      <c r="AI78" s="231">
        <v>2760</v>
      </c>
      <c r="AJ78" s="231">
        <v>2112</v>
      </c>
      <c r="AK78" s="231">
        <v>0</v>
      </c>
      <c r="AL78" s="232">
        <v>0</v>
      </c>
      <c r="AM78" s="4"/>
    </row>
    <row r="79" spans="2:40">
      <c r="B79" s="318">
        <v>44593</v>
      </c>
      <c r="C79" s="229">
        <f t="shared" si="0"/>
        <v>65093</v>
      </c>
      <c r="D79" s="230">
        <v>1203</v>
      </c>
      <c r="E79" s="231">
        <v>1212</v>
      </c>
      <c r="F79" s="231">
        <v>1176</v>
      </c>
      <c r="G79" s="231">
        <v>1159</v>
      </c>
      <c r="H79" s="232">
        <v>1091</v>
      </c>
      <c r="I79" s="101">
        <v>1109</v>
      </c>
      <c r="J79" s="102">
        <v>1096</v>
      </c>
      <c r="K79" s="102">
        <v>1123</v>
      </c>
      <c r="L79" s="102">
        <v>1075</v>
      </c>
      <c r="M79" s="103">
        <v>1239</v>
      </c>
      <c r="N79" s="104">
        <v>1239</v>
      </c>
      <c r="O79" s="105">
        <v>1522</v>
      </c>
      <c r="P79" s="105">
        <v>1672</v>
      </c>
      <c r="Q79" s="105">
        <v>1717</v>
      </c>
      <c r="R79" s="106">
        <v>2018</v>
      </c>
      <c r="S79" s="230">
        <v>2006</v>
      </c>
      <c r="T79" s="231">
        <v>2037</v>
      </c>
      <c r="U79" s="231">
        <v>2392</v>
      </c>
      <c r="V79" s="231">
        <v>2402</v>
      </c>
      <c r="W79" s="232">
        <v>2277</v>
      </c>
      <c r="X79" s="101">
        <v>2099</v>
      </c>
      <c r="Y79" s="102">
        <v>2196</v>
      </c>
      <c r="Z79" s="102">
        <v>2394</v>
      </c>
      <c r="AA79" s="102">
        <v>2503</v>
      </c>
      <c r="AB79" s="103">
        <v>2489</v>
      </c>
      <c r="AC79" s="104">
        <v>2877</v>
      </c>
      <c r="AD79" s="105">
        <v>2882</v>
      </c>
      <c r="AE79" s="105">
        <v>2971</v>
      </c>
      <c r="AF79" s="105">
        <v>3060</v>
      </c>
      <c r="AG79" s="106">
        <v>2991</v>
      </c>
      <c r="AH79" s="230">
        <v>2877</v>
      </c>
      <c r="AI79" s="231">
        <v>2760</v>
      </c>
      <c r="AJ79" s="231">
        <v>2229</v>
      </c>
      <c r="AK79" s="231">
        <v>0</v>
      </c>
      <c r="AL79" s="232">
        <v>0</v>
      </c>
      <c r="AM79" s="4"/>
    </row>
    <row r="80" spans="2:40">
      <c r="B80" s="318">
        <v>44605</v>
      </c>
      <c r="C80" s="229">
        <f t="shared" si="0"/>
        <v>65198</v>
      </c>
      <c r="D80" s="230">
        <v>1203</v>
      </c>
      <c r="E80" s="231">
        <v>1212</v>
      </c>
      <c r="F80" s="231">
        <v>1176</v>
      </c>
      <c r="G80" s="231">
        <v>1159</v>
      </c>
      <c r="H80" s="232">
        <v>1091</v>
      </c>
      <c r="I80" s="101">
        <v>1109</v>
      </c>
      <c r="J80" s="102">
        <v>1096</v>
      </c>
      <c r="K80" s="102">
        <v>1123</v>
      </c>
      <c r="L80" s="102">
        <v>1075</v>
      </c>
      <c r="M80" s="103">
        <v>1239</v>
      </c>
      <c r="N80" s="104">
        <v>1239</v>
      </c>
      <c r="O80" s="105">
        <v>1522</v>
      </c>
      <c r="P80" s="105">
        <v>1672</v>
      </c>
      <c r="Q80" s="105">
        <v>1717</v>
      </c>
      <c r="R80" s="106">
        <v>2018</v>
      </c>
      <c r="S80" s="230">
        <v>2006</v>
      </c>
      <c r="T80" s="231">
        <v>2037</v>
      </c>
      <c r="U80" s="231">
        <v>2392</v>
      </c>
      <c r="V80" s="231">
        <v>2402</v>
      </c>
      <c r="W80" s="232">
        <v>2277</v>
      </c>
      <c r="X80" s="101">
        <v>2099</v>
      </c>
      <c r="Y80" s="102">
        <v>2196</v>
      </c>
      <c r="Z80" s="102">
        <v>2394</v>
      </c>
      <c r="AA80" s="102">
        <v>2503</v>
      </c>
      <c r="AB80" s="103">
        <v>2489</v>
      </c>
      <c r="AC80" s="104">
        <v>2877</v>
      </c>
      <c r="AD80" s="105">
        <v>2882</v>
      </c>
      <c r="AE80" s="105">
        <v>2971</v>
      </c>
      <c r="AF80" s="105">
        <v>3060</v>
      </c>
      <c r="AG80" s="106">
        <v>2991</v>
      </c>
      <c r="AH80" s="230">
        <v>2879</v>
      </c>
      <c r="AI80" s="231">
        <v>2762</v>
      </c>
      <c r="AJ80" s="231">
        <v>2330</v>
      </c>
      <c r="AK80" s="231">
        <v>0</v>
      </c>
      <c r="AL80" s="232">
        <v>0</v>
      </c>
      <c r="AM80" s="4"/>
    </row>
    <row r="81" spans="2:40">
      <c r="B81" s="318">
        <v>44619</v>
      </c>
      <c r="C81" s="229">
        <f t="shared" si="0"/>
        <v>65318</v>
      </c>
      <c r="D81" s="230">
        <v>1203</v>
      </c>
      <c r="E81" s="231">
        <v>1212</v>
      </c>
      <c r="F81" s="231">
        <v>1176</v>
      </c>
      <c r="G81" s="231">
        <v>1159</v>
      </c>
      <c r="H81" s="232">
        <v>1091</v>
      </c>
      <c r="I81" s="101">
        <v>1109</v>
      </c>
      <c r="J81" s="102">
        <v>1096</v>
      </c>
      <c r="K81" s="102">
        <v>1123</v>
      </c>
      <c r="L81" s="102">
        <v>1075</v>
      </c>
      <c r="M81" s="103">
        <v>1239</v>
      </c>
      <c r="N81" s="104">
        <v>1239</v>
      </c>
      <c r="O81" s="105">
        <v>1522</v>
      </c>
      <c r="P81" s="105">
        <v>1672</v>
      </c>
      <c r="Q81" s="105">
        <v>1717</v>
      </c>
      <c r="R81" s="106">
        <v>2018</v>
      </c>
      <c r="S81" s="230">
        <v>2006</v>
      </c>
      <c r="T81" s="231">
        <v>2037</v>
      </c>
      <c r="U81" s="231">
        <v>2392</v>
      </c>
      <c r="V81" s="231">
        <v>2402</v>
      </c>
      <c r="W81" s="232">
        <v>2277</v>
      </c>
      <c r="X81" s="101">
        <v>2099</v>
      </c>
      <c r="Y81" s="102">
        <v>2196</v>
      </c>
      <c r="Z81" s="102">
        <v>2394</v>
      </c>
      <c r="AA81" s="102">
        <v>2503</v>
      </c>
      <c r="AB81" s="103">
        <v>2489</v>
      </c>
      <c r="AC81" s="104">
        <v>2877</v>
      </c>
      <c r="AD81" s="105">
        <v>2882</v>
      </c>
      <c r="AE81" s="105">
        <v>2971</v>
      </c>
      <c r="AF81" s="105">
        <v>3060</v>
      </c>
      <c r="AG81" s="106">
        <v>2991</v>
      </c>
      <c r="AH81" s="230">
        <v>2879</v>
      </c>
      <c r="AI81" s="231">
        <v>2766</v>
      </c>
      <c r="AJ81" s="231">
        <v>2446</v>
      </c>
      <c r="AK81" s="231">
        <v>0</v>
      </c>
      <c r="AL81" s="232">
        <v>0</v>
      </c>
      <c r="AM81" s="4"/>
    </row>
    <row r="82" spans="2:40">
      <c r="B82" s="318">
        <v>44626</v>
      </c>
      <c r="C82" s="229">
        <f t="shared" si="0"/>
        <v>65372</v>
      </c>
      <c r="D82" s="230">
        <v>1203</v>
      </c>
      <c r="E82" s="231">
        <v>1212</v>
      </c>
      <c r="F82" s="231">
        <v>1176</v>
      </c>
      <c r="G82" s="231">
        <v>1159</v>
      </c>
      <c r="H82" s="232">
        <v>1091</v>
      </c>
      <c r="I82" s="101">
        <v>1109</v>
      </c>
      <c r="J82" s="102">
        <v>1096</v>
      </c>
      <c r="K82" s="102">
        <v>1123</v>
      </c>
      <c r="L82" s="102">
        <v>1075</v>
      </c>
      <c r="M82" s="103">
        <v>1239</v>
      </c>
      <c r="N82" s="104">
        <v>1239</v>
      </c>
      <c r="O82" s="105">
        <v>1522</v>
      </c>
      <c r="P82" s="105">
        <v>1672</v>
      </c>
      <c r="Q82" s="105">
        <v>1717</v>
      </c>
      <c r="R82" s="106">
        <v>2018</v>
      </c>
      <c r="S82" s="230">
        <v>2006</v>
      </c>
      <c r="T82" s="231">
        <v>2037</v>
      </c>
      <c r="U82" s="231">
        <v>2392</v>
      </c>
      <c r="V82" s="231">
        <v>2402</v>
      </c>
      <c r="W82" s="232">
        <v>2277</v>
      </c>
      <c r="X82" s="101">
        <v>2099</v>
      </c>
      <c r="Y82" s="102">
        <v>2196</v>
      </c>
      <c r="Z82" s="102">
        <v>2394</v>
      </c>
      <c r="AA82" s="102">
        <v>2503</v>
      </c>
      <c r="AB82" s="103">
        <v>2489</v>
      </c>
      <c r="AC82" s="104">
        <v>2877</v>
      </c>
      <c r="AD82" s="105">
        <v>2882</v>
      </c>
      <c r="AE82" s="105">
        <v>2971</v>
      </c>
      <c r="AF82" s="105">
        <v>3060</v>
      </c>
      <c r="AG82" s="106">
        <v>2991</v>
      </c>
      <c r="AH82" s="230">
        <v>2879</v>
      </c>
      <c r="AI82" s="231">
        <v>2768</v>
      </c>
      <c r="AJ82" s="231">
        <v>2498</v>
      </c>
      <c r="AK82" s="231">
        <v>0</v>
      </c>
      <c r="AL82" s="232">
        <v>0</v>
      </c>
      <c r="AM82" s="4"/>
    </row>
    <row r="83" spans="2:40">
      <c r="B83" s="318">
        <v>44633</v>
      </c>
      <c r="C83" s="229">
        <f t="shared" si="0"/>
        <v>65436</v>
      </c>
      <c r="D83" s="230">
        <v>1203</v>
      </c>
      <c r="E83" s="231">
        <v>1212</v>
      </c>
      <c r="F83" s="231">
        <v>1176</v>
      </c>
      <c r="G83" s="231">
        <v>1159</v>
      </c>
      <c r="H83" s="232">
        <v>1091</v>
      </c>
      <c r="I83" s="101">
        <v>1109</v>
      </c>
      <c r="J83" s="102">
        <v>1096</v>
      </c>
      <c r="K83" s="102">
        <v>1123</v>
      </c>
      <c r="L83" s="102">
        <v>1075</v>
      </c>
      <c r="M83" s="103">
        <v>1239</v>
      </c>
      <c r="N83" s="104">
        <v>1239</v>
      </c>
      <c r="O83" s="105">
        <v>1522</v>
      </c>
      <c r="P83" s="105">
        <v>1672</v>
      </c>
      <c r="Q83" s="105">
        <v>1717</v>
      </c>
      <c r="R83" s="106">
        <v>2018</v>
      </c>
      <c r="S83" s="230">
        <v>2006</v>
      </c>
      <c r="T83" s="231">
        <v>2037</v>
      </c>
      <c r="U83" s="231">
        <v>2392</v>
      </c>
      <c r="V83" s="231">
        <v>2402</v>
      </c>
      <c r="W83" s="232">
        <v>2277</v>
      </c>
      <c r="X83" s="101">
        <v>2099</v>
      </c>
      <c r="Y83" s="102">
        <v>2196</v>
      </c>
      <c r="Z83" s="102">
        <v>2394</v>
      </c>
      <c r="AA83" s="102">
        <v>2503</v>
      </c>
      <c r="AB83" s="103">
        <v>2489</v>
      </c>
      <c r="AC83" s="104">
        <v>2877</v>
      </c>
      <c r="AD83" s="105">
        <v>2882</v>
      </c>
      <c r="AE83" s="105">
        <v>2971</v>
      </c>
      <c r="AF83" s="105">
        <v>3060</v>
      </c>
      <c r="AG83" s="106">
        <v>2991</v>
      </c>
      <c r="AH83" s="230">
        <v>2879</v>
      </c>
      <c r="AI83" s="231">
        <v>2782</v>
      </c>
      <c r="AJ83" s="231">
        <v>2548</v>
      </c>
      <c r="AK83" s="231">
        <v>0</v>
      </c>
      <c r="AL83" s="232">
        <v>0</v>
      </c>
      <c r="AM83" s="4"/>
    </row>
    <row r="84" spans="2:40">
      <c r="B84" s="318">
        <v>44637</v>
      </c>
      <c r="C84" s="229">
        <f t="shared" si="0"/>
        <v>65456</v>
      </c>
      <c r="D84" s="230">
        <v>1203</v>
      </c>
      <c r="E84" s="231">
        <v>1212</v>
      </c>
      <c r="F84" s="231">
        <v>1176</v>
      </c>
      <c r="G84" s="231">
        <v>1159</v>
      </c>
      <c r="H84" s="232">
        <v>1091</v>
      </c>
      <c r="I84" s="101">
        <v>1109</v>
      </c>
      <c r="J84" s="102">
        <v>1096</v>
      </c>
      <c r="K84" s="102">
        <v>1123</v>
      </c>
      <c r="L84" s="102">
        <v>1075</v>
      </c>
      <c r="M84" s="103">
        <v>1239</v>
      </c>
      <c r="N84" s="104">
        <v>1239</v>
      </c>
      <c r="O84" s="105">
        <v>1522</v>
      </c>
      <c r="P84" s="105">
        <v>1672</v>
      </c>
      <c r="Q84" s="105">
        <v>1717</v>
      </c>
      <c r="R84" s="106">
        <v>2018</v>
      </c>
      <c r="S84" s="230">
        <v>2006</v>
      </c>
      <c r="T84" s="231">
        <v>2037</v>
      </c>
      <c r="U84" s="231">
        <v>2392</v>
      </c>
      <c r="V84" s="231">
        <v>2402</v>
      </c>
      <c r="W84" s="232">
        <v>2277</v>
      </c>
      <c r="X84" s="101">
        <v>2099</v>
      </c>
      <c r="Y84" s="102">
        <v>2196</v>
      </c>
      <c r="Z84" s="102">
        <v>2394</v>
      </c>
      <c r="AA84" s="102">
        <v>2503</v>
      </c>
      <c r="AB84" s="103">
        <v>2489</v>
      </c>
      <c r="AC84" s="104">
        <v>2877</v>
      </c>
      <c r="AD84" s="105">
        <v>2882</v>
      </c>
      <c r="AE84" s="105">
        <v>2971</v>
      </c>
      <c r="AF84" s="105">
        <v>3060</v>
      </c>
      <c r="AG84" s="106">
        <v>2991</v>
      </c>
      <c r="AH84" s="230">
        <v>2879</v>
      </c>
      <c r="AI84" s="231">
        <v>2782</v>
      </c>
      <c r="AJ84" s="231">
        <v>2567</v>
      </c>
      <c r="AK84" s="231">
        <v>1</v>
      </c>
      <c r="AL84" s="232">
        <v>0</v>
      </c>
      <c r="AM84" s="4"/>
    </row>
    <row r="85" spans="2:40">
      <c r="B85" s="318">
        <v>44654</v>
      </c>
      <c r="C85" s="229">
        <f t="shared" si="0"/>
        <v>65513</v>
      </c>
      <c r="D85" s="230">
        <v>1203</v>
      </c>
      <c r="E85" s="231">
        <v>1212</v>
      </c>
      <c r="F85" s="231">
        <v>1176</v>
      </c>
      <c r="G85" s="231">
        <v>1159</v>
      </c>
      <c r="H85" s="232">
        <v>1091</v>
      </c>
      <c r="I85" s="101">
        <v>1109</v>
      </c>
      <c r="J85" s="102">
        <v>1096</v>
      </c>
      <c r="K85" s="102">
        <v>1123</v>
      </c>
      <c r="L85" s="102">
        <v>1075</v>
      </c>
      <c r="M85" s="103">
        <v>1239</v>
      </c>
      <c r="N85" s="104">
        <v>1239</v>
      </c>
      <c r="O85" s="105">
        <v>1522</v>
      </c>
      <c r="P85" s="105">
        <v>1672</v>
      </c>
      <c r="Q85" s="105">
        <v>1717</v>
      </c>
      <c r="R85" s="106">
        <v>2018</v>
      </c>
      <c r="S85" s="230">
        <v>2006</v>
      </c>
      <c r="T85" s="231">
        <v>2037</v>
      </c>
      <c r="U85" s="231">
        <v>2392</v>
      </c>
      <c r="V85" s="231">
        <v>2402</v>
      </c>
      <c r="W85" s="232">
        <v>2277</v>
      </c>
      <c r="X85" s="101">
        <v>2099</v>
      </c>
      <c r="Y85" s="102">
        <v>2196</v>
      </c>
      <c r="Z85" s="102">
        <v>2394</v>
      </c>
      <c r="AA85" s="102">
        <v>2503</v>
      </c>
      <c r="AB85" s="103">
        <v>2489</v>
      </c>
      <c r="AC85" s="104">
        <v>2877</v>
      </c>
      <c r="AD85" s="105">
        <v>2882</v>
      </c>
      <c r="AE85" s="105">
        <v>2971</v>
      </c>
      <c r="AF85" s="105">
        <v>3060</v>
      </c>
      <c r="AG85" s="106">
        <v>2991</v>
      </c>
      <c r="AH85" s="230">
        <v>2879</v>
      </c>
      <c r="AI85" s="231">
        <v>2786</v>
      </c>
      <c r="AJ85" s="231">
        <v>2611</v>
      </c>
      <c r="AK85" s="231">
        <v>10</v>
      </c>
      <c r="AL85" s="232">
        <v>0</v>
      </c>
      <c r="AM85" s="4"/>
    </row>
    <row r="86" spans="2:40">
      <c r="B86" s="318">
        <v>44668</v>
      </c>
      <c r="C86" s="229">
        <f t="shared" si="0"/>
        <v>65590</v>
      </c>
      <c r="D86" s="230">
        <v>1203</v>
      </c>
      <c r="E86" s="231">
        <v>1212</v>
      </c>
      <c r="F86" s="231">
        <v>1176</v>
      </c>
      <c r="G86" s="231">
        <v>1159</v>
      </c>
      <c r="H86" s="232">
        <v>1091</v>
      </c>
      <c r="I86" s="101">
        <v>1109</v>
      </c>
      <c r="J86" s="102">
        <v>1096</v>
      </c>
      <c r="K86" s="102">
        <v>1123</v>
      </c>
      <c r="L86" s="102">
        <v>1075</v>
      </c>
      <c r="M86" s="103">
        <v>1239</v>
      </c>
      <c r="N86" s="104">
        <v>1239</v>
      </c>
      <c r="O86" s="105">
        <v>1522</v>
      </c>
      <c r="P86" s="105">
        <v>1672</v>
      </c>
      <c r="Q86" s="105">
        <v>1717</v>
      </c>
      <c r="R86" s="106">
        <v>2018</v>
      </c>
      <c r="S86" s="230">
        <v>2006</v>
      </c>
      <c r="T86" s="231">
        <v>2037</v>
      </c>
      <c r="U86" s="231">
        <v>2392</v>
      </c>
      <c r="V86" s="231">
        <v>2402</v>
      </c>
      <c r="W86" s="232">
        <v>2277</v>
      </c>
      <c r="X86" s="101">
        <v>2099</v>
      </c>
      <c r="Y86" s="102">
        <v>2196</v>
      </c>
      <c r="Z86" s="102">
        <v>2394</v>
      </c>
      <c r="AA86" s="102">
        <v>2503</v>
      </c>
      <c r="AB86" s="103">
        <v>2489</v>
      </c>
      <c r="AC86" s="104">
        <v>2877</v>
      </c>
      <c r="AD86" s="105">
        <v>2882</v>
      </c>
      <c r="AE86" s="105">
        <v>2971</v>
      </c>
      <c r="AF86" s="105">
        <v>3060</v>
      </c>
      <c r="AG86" s="106">
        <v>2991</v>
      </c>
      <c r="AH86" s="230">
        <v>2879</v>
      </c>
      <c r="AI86" s="231">
        <v>2788</v>
      </c>
      <c r="AJ86" s="231">
        <v>2660</v>
      </c>
      <c r="AK86" s="231">
        <v>36</v>
      </c>
      <c r="AL86" s="232">
        <v>0</v>
      </c>
      <c r="AM86" s="4"/>
    </row>
    <row r="87" spans="2:40">
      <c r="B87" s="318">
        <v>44675</v>
      </c>
      <c r="C87" s="229">
        <f t="shared" si="0"/>
        <v>65636</v>
      </c>
      <c r="D87" s="230">
        <v>1203</v>
      </c>
      <c r="E87" s="231">
        <v>1212</v>
      </c>
      <c r="F87" s="231">
        <v>1176</v>
      </c>
      <c r="G87" s="231">
        <v>1159</v>
      </c>
      <c r="H87" s="232">
        <v>1091</v>
      </c>
      <c r="I87" s="101">
        <v>1109</v>
      </c>
      <c r="J87" s="102">
        <v>1096</v>
      </c>
      <c r="K87" s="102">
        <v>1123</v>
      </c>
      <c r="L87" s="102">
        <v>1075</v>
      </c>
      <c r="M87" s="103">
        <v>1239</v>
      </c>
      <c r="N87" s="104">
        <v>1239</v>
      </c>
      <c r="O87" s="105">
        <v>1522</v>
      </c>
      <c r="P87" s="105">
        <v>1672</v>
      </c>
      <c r="Q87" s="105">
        <v>1717</v>
      </c>
      <c r="R87" s="106">
        <v>2018</v>
      </c>
      <c r="S87" s="230">
        <v>2006</v>
      </c>
      <c r="T87" s="231">
        <v>2037</v>
      </c>
      <c r="U87" s="231">
        <v>2392</v>
      </c>
      <c r="V87" s="231">
        <v>2402</v>
      </c>
      <c r="W87" s="232">
        <v>2277</v>
      </c>
      <c r="X87" s="101">
        <v>2099</v>
      </c>
      <c r="Y87" s="102">
        <v>2196</v>
      </c>
      <c r="Z87" s="102">
        <v>2394</v>
      </c>
      <c r="AA87" s="102">
        <v>2503</v>
      </c>
      <c r="AB87" s="103">
        <v>2489</v>
      </c>
      <c r="AC87" s="104">
        <v>2877</v>
      </c>
      <c r="AD87" s="105">
        <v>2882</v>
      </c>
      <c r="AE87" s="105">
        <v>2971</v>
      </c>
      <c r="AF87" s="105">
        <v>3060</v>
      </c>
      <c r="AG87" s="106">
        <v>2991</v>
      </c>
      <c r="AH87" s="230">
        <v>2879</v>
      </c>
      <c r="AI87" s="231">
        <v>2788</v>
      </c>
      <c r="AJ87" s="231">
        <v>2661</v>
      </c>
      <c r="AK87" s="231">
        <v>81</v>
      </c>
      <c r="AL87" s="232">
        <v>0</v>
      </c>
      <c r="AM87" s="4"/>
    </row>
    <row r="88" spans="2:40">
      <c r="B88" s="318">
        <v>44703</v>
      </c>
      <c r="C88" s="229">
        <f t="shared" si="0"/>
        <v>65806</v>
      </c>
      <c r="D88" s="230">
        <v>1203</v>
      </c>
      <c r="E88" s="231">
        <v>1212</v>
      </c>
      <c r="F88" s="231">
        <v>1176</v>
      </c>
      <c r="G88" s="231">
        <v>1159</v>
      </c>
      <c r="H88" s="232">
        <v>1091</v>
      </c>
      <c r="I88" s="101">
        <v>1109</v>
      </c>
      <c r="J88" s="102">
        <v>1096</v>
      </c>
      <c r="K88" s="102">
        <v>1123</v>
      </c>
      <c r="L88" s="102">
        <v>1075</v>
      </c>
      <c r="M88" s="103">
        <v>1239</v>
      </c>
      <c r="N88" s="104">
        <v>1239</v>
      </c>
      <c r="O88" s="105">
        <v>1522</v>
      </c>
      <c r="P88" s="105">
        <v>1672</v>
      </c>
      <c r="Q88" s="105">
        <v>1717</v>
      </c>
      <c r="R88" s="106">
        <v>2018</v>
      </c>
      <c r="S88" s="230">
        <v>2006</v>
      </c>
      <c r="T88" s="231">
        <v>2037</v>
      </c>
      <c r="U88" s="231">
        <v>2392</v>
      </c>
      <c r="V88" s="231">
        <v>2402</v>
      </c>
      <c r="W88" s="232">
        <v>2277</v>
      </c>
      <c r="X88" s="101">
        <v>2099</v>
      </c>
      <c r="Y88" s="102">
        <v>2196</v>
      </c>
      <c r="Z88" s="102">
        <v>2394</v>
      </c>
      <c r="AA88" s="102">
        <v>2503</v>
      </c>
      <c r="AB88" s="103">
        <v>2489</v>
      </c>
      <c r="AC88" s="104">
        <v>2877</v>
      </c>
      <c r="AD88" s="105">
        <v>2882</v>
      </c>
      <c r="AE88" s="105">
        <v>2971</v>
      </c>
      <c r="AF88" s="105">
        <v>3060</v>
      </c>
      <c r="AG88" s="106">
        <v>2991</v>
      </c>
      <c r="AH88" s="230">
        <v>2879</v>
      </c>
      <c r="AI88" s="231">
        <v>2791</v>
      </c>
      <c r="AJ88" s="231">
        <v>2790</v>
      </c>
      <c r="AK88" s="231">
        <v>119</v>
      </c>
      <c r="AL88" s="232"/>
      <c r="AM88" s="4"/>
    </row>
    <row r="89" spans="2:40">
      <c r="B89" s="318">
        <v>44710</v>
      </c>
      <c r="C89" s="229">
        <f t="shared" si="0"/>
        <v>65817</v>
      </c>
      <c r="D89" s="230">
        <v>1203</v>
      </c>
      <c r="E89" s="231">
        <v>1212</v>
      </c>
      <c r="F89" s="231">
        <v>1176</v>
      </c>
      <c r="G89" s="231">
        <v>1159</v>
      </c>
      <c r="H89" s="232">
        <v>1091</v>
      </c>
      <c r="I89" s="101">
        <v>1109</v>
      </c>
      <c r="J89" s="102">
        <v>1096</v>
      </c>
      <c r="K89" s="102">
        <v>1123</v>
      </c>
      <c r="L89" s="102">
        <v>1075</v>
      </c>
      <c r="M89" s="103">
        <v>1239</v>
      </c>
      <c r="N89" s="104">
        <v>1239</v>
      </c>
      <c r="O89" s="105">
        <v>1522</v>
      </c>
      <c r="P89" s="105">
        <v>1672</v>
      </c>
      <c r="Q89" s="105">
        <v>1717</v>
      </c>
      <c r="R89" s="106">
        <v>2018</v>
      </c>
      <c r="S89" s="230">
        <v>2006</v>
      </c>
      <c r="T89" s="231">
        <v>2037</v>
      </c>
      <c r="U89" s="231">
        <v>2392</v>
      </c>
      <c r="V89" s="231">
        <v>2402</v>
      </c>
      <c r="W89" s="232">
        <v>2277</v>
      </c>
      <c r="X89" s="101">
        <v>2099</v>
      </c>
      <c r="Y89" s="102">
        <v>2196</v>
      </c>
      <c r="Z89" s="102">
        <v>2394</v>
      </c>
      <c r="AA89" s="102">
        <v>2503</v>
      </c>
      <c r="AB89" s="103">
        <v>2489</v>
      </c>
      <c r="AC89" s="104">
        <v>2877</v>
      </c>
      <c r="AD89" s="105">
        <v>2882</v>
      </c>
      <c r="AE89" s="105">
        <v>2971</v>
      </c>
      <c r="AF89" s="105">
        <v>3060</v>
      </c>
      <c r="AG89" s="106">
        <v>2991</v>
      </c>
      <c r="AH89" s="230">
        <v>2879</v>
      </c>
      <c r="AI89" s="231">
        <v>2791</v>
      </c>
      <c r="AJ89" s="231">
        <v>2794</v>
      </c>
      <c r="AK89" s="231">
        <v>126</v>
      </c>
      <c r="AL89" s="232">
        <v>0</v>
      </c>
      <c r="AM89" s="4"/>
    </row>
    <row r="90" spans="2:40">
      <c r="B90" s="318">
        <v>44723</v>
      </c>
      <c r="C90" s="229">
        <f t="shared" si="0"/>
        <v>65829</v>
      </c>
      <c r="D90" s="230">
        <v>1203</v>
      </c>
      <c r="E90" s="231">
        <v>1212</v>
      </c>
      <c r="F90" s="231">
        <v>1176</v>
      </c>
      <c r="G90" s="231">
        <v>1159</v>
      </c>
      <c r="H90" s="232">
        <v>1091</v>
      </c>
      <c r="I90" s="101">
        <v>1109</v>
      </c>
      <c r="J90" s="102">
        <v>1096</v>
      </c>
      <c r="K90" s="102">
        <v>1123</v>
      </c>
      <c r="L90" s="102">
        <v>1075</v>
      </c>
      <c r="M90" s="103">
        <v>1239</v>
      </c>
      <c r="N90" s="104">
        <v>1239</v>
      </c>
      <c r="O90" s="105">
        <v>1522</v>
      </c>
      <c r="P90" s="105">
        <v>1672</v>
      </c>
      <c r="Q90" s="105">
        <v>1717</v>
      </c>
      <c r="R90" s="106">
        <v>2018</v>
      </c>
      <c r="S90" s="230">
        <v>2006</v>
      </c>
      <c r="T90" s="231">
        <v>2037</v>
      </c>
      <c r="U90" s="231">
        <v>2392</v>
      </c>
      <c r="V90" s="231">
        <v>2402</v>
      </c>
      <c r="W90" s="232">
        <v>2277</v>
      </c>
      <c r="X90" s="101">
        <v>2099</v>
      </c>
      <c r="Y90" s="102">
        <v>2196</v>
      </c>
      <c r="Z90" s="102">
        <v>2394</v>
      </c>
      <c r="AA90" s="102">
        <v>2503</v>
      </c>
      <c r="AB90" s="103">
        <v>2489</v>
      </c>
      <c r="AC90" s="104">
        <v>2877</v>
      </c>
      <c r="AD90" s="105">
        <v>2882</v>
      </c>
      <c r="AE90" s="105">
        <v>2971</v>
      </c>
      <c r="AF90" s="105">
        <v>3060</v>
      </c>
      <c r="AG90" s="106">
        <v>2991</v>
      </c>
      <c r="AH90" s="230">
        <v>2879</v>
      </c>
      <c r="AI90" s="231">
        <v>2791</v>
      </c>
      <c r="AJ90" s="231">
        <v>2800</v>
      </c>
      <c r="AK90" s="231">
        <v>132</v>
      </c>
      <c r="AL90" s="232">
        <v>0</v>
      </c>
      <c r="AM90" s="4"/>
      <c r="AN90" s="1" t="s">
        <v>4012</v>
      </c>
    </row>
    <row r="91" spans="2:40">
      <c r="B91" s="318">
        <v>44744</v>
      </c>
      <c r="C91" s="229">
        <f t="shared" si="0"/>
        <v>66025</v>
      </c>
      <c r="D91" s="230">
        <v>1203</v>
      </c>
      <c r="E91" s="231">
        <v>1212</v>
      </c>
      <c r="F91" s="231">
        <v>1176</v>
      </c>
      <c r="G91" s="231">
        <v>1159</v>
      </c>
      <c r="H91" s="232">
        <v>1091</v>
      </c>
      <c r="I91" s="101">
        <v>1109</v>
      </c>
      <c r="J91" s="102">
        <v>1096</v>
      </c>
      <c r="K91" s="102">
        <v>1123</v>
      </c>
      <c r="L91" s="102">
        <v>1075</v>
      </c>
      <c r="M91" s="103">
        <v>1239</v>
      </c>
      <c r="N91" s="104">
        <v>1239</v>
      </c>
      <c r="O91" s="105">
        <v>1522</v>
      </c>
      <c r="P91" s="105">
        <v>1672</v>
      </c>
      <c r="Q91" s="105">
        <v>1717</v>
      </c>
      <c r="R91" s="106">
        <v>2018</v>
      </c>
      <c r="S91" s="230">
        <v>2006</v>
      </c>
      <c r="T91" s="231">
        <v>2037</v>
      </c>
      <c r="U91" s="231">
        <v>2392</v>
      </c>
      <c r="V91" s="231">
        <v>2402</v>
      </c>
      <c r="W91" s="232">
        <v>2277</v>
      </c>
      <c r="X91" s="101">
        <v>2099</v>
      </c>
      <c r="Y91" s="102">
        <v>2196</v>
      </c>
      <c r="Z91" s="102">
        <v>2394</v>
      </c>
      <c r="AA91" s="102">
        <v>2503</v>
      </c>
      <c r="AB91" s="103">
        <v>2489</v>
      </c>
      <c r="AC91" s="104">
        <v>2877</v>
      </c>
      <c r="AD91" s="105">
        <v>2882</v>
      </c>
      <c r="AE91" s="105">
        <v>2971</v>
      </c>
      <c r="AF91" s="105">
        <v>3060</v>
      </c>
      <c r="AG91" s="106">
        <v>2991</v>
      </c>
      <c r="AH91" s="230">
        <v>2879</v>
      </c>
      <c r="AI91" s="231">
        <v>2792</v>
      </c>
      <c r="AJ91" s="231">
        <v>2860</v>
      </c>
      <c r="AK91" s="231">
        <v>267</v>
      </c>
      <c r="AL91" s="232">
        <v>0</v>
      </c>
      <c r="AM91" s="4"/>
    </row>
    <row r="92" spans="2:40">
      <c r="B92" s="318">
        <v>44752</v>
      </c>
      <c r="C92" s="229">
        <f t="shared" si="0"/>
        <v>66046</v>
      </c>
      <c r="D92" s="230">
        <v>1203</v>
      </c>
      <c r="E92" s="231">
        <v>1212</v>
      </c>
      <c r="F92" s="231">
        <v>1176</v>
      </c>
      <c r="G92" s="231">
        <v>1159</v>
      </c>
      <c r="H92" s="232">
        <v>1091</v>
      </c>
      <c r="I92" s="101">
        <v>1109</v>
      </c>
      <c r="J92" s="102">
        <v>1096</v>
      </c>
      <c r="K92" s="102">
        <v>1123</v>
      </c>
      <c r="L92" s="102">
        <v>1075</v>
      </c>
      <c r="M92" s="103">
        <v>1239</v>
      </c>
      <c r="N92" s="104">
        <v>1239</v>
      </c>
      <c r="O92" s="105">
        <v>1522</v>
      </c>
      <c r="P92" s="105">
        <v>1672</v>
      </c>
      <c r="Q92" s="105">
        <v>1717</v>
      </c>
      <c r="R92" s="106">
        <v>2018</v>
      </c>
      <c r="S92" s="230">
        <v>2006</v>
      </c>
      <c r="T92" s="231">
        <v>2037</v>
      </c>
      <c r="U92" s="231">
        <v>2392</v>
      </c>
      <c r="V92" s="231">
        <v>2402</v>
      </c>
      <c r="W92" s="232">
        <v>2277</v>
      </c>
      <c r="X92" s="101">
        <v>2099</v>
      </c>
      <c r="Y92" s="102">
        <v>2196</v>
      </c>
      <c r="Z92" s="102">
        <v>2394</v>
      </c>
      <c r="AA92" s="102">
        <v>2503</v>
      </c>
      <c r="AB92" s="103">
        <v>2489</v>
      </c>
      <c r="AC92" s="104">
        <v>2877</v>
      </c>
      <c r="AD92" s="105">
        <v>2882</v>
      </c>
      <c r="AE92" s="105">
        <v>2971</v>
      </c>
      <c r="AF92" s="105">
        <v>3060</v>
      </c>
      <c r="AG92" s="106">
        <v>2991</v>
      </c>
      <c r="AH92" s="230">
        <v>2879</v>
      </c>
      <c r="AI92" s="231">
        <v>2792</v>
      </c>
      <c r="AJ92" s="231">
        <v>2877</v>
      </c>
      <c r="AK92" s="231">
        <v>271</v>
      </c>
      <c r="AL92" s="232">
        <v>0</v>
      </c>
      <c r="AM92" s="4"/>
    </row>
    <row r="93" spans="2:40">
      <c r="B93" s="318">
        <v>44760</v>
      </c>
      <c r="C93" s="229">
        <f t="shared" si="0"/>
        <v>66117</v>
      </c>
      <c r="D93" s="230">
        <v>1203</v>
      </c>
      <c r="E93" s="231">
        <v>1212</v>
      </c>
      <c r="F93" s="231">
        <v>1176</v>
      </c>
      <c r="G93" s="231">
        <v>1159</v>
      </c>
      <c r="H93" s="232">
        <v>1091</v>
      </c>
      <c r="I93" s="101">
        <v>1109</v>
      </c>
      <c r="J93" s="102">
        <v>1096</v>
      </c>
      <c r="K93" s="102">
        <v>1123</v>
      </c>
      <c r="L93" s="102">
        <v>1075</v>
      </c>
      <c r="M93" s="103">
        <v>1239</v>
      </c>
      <c r="N93" s="104">
        <v>1239</v>
      </c>
      <c r="O93" s="105">
        <v>1522</v>
      </c>
      <c r="P93" s="105">
        <v>1672</v>
      </c>
      <c r="Q93" s="105">
        <v>1717</v>
      </c>
      <c r="R93" s="106">
        <v>2018</v>
      </c>
      <c r="S93" s="230">
        <v>2006</v>
      </c>
      <c r="T93" s="231">
        <v>2037</v>
      </c>
      <c r="U93" s="231">
        <v>2392</v>
      </c>
      <c r="V93" s="231">
        <v>2402</v>
      </c>
      <c r="W93" s="232">
        <v>2277</v>
      </c>
      <c r="X93" s="101">
        <v>2099</v>
      </c>
      <c r="Y93" s="102">
        <v>2196</v>
      </c>
      <c r="Z93" s="102">
        <v>2394</v>
      </c>
      <c r="AA93" s="102">
        <v>2503</v>
      </c>
      <c r="AB93" s="103">
        <v>2489</v>
      </c>
      <c r="AC93" s="104">
        <v>2877</v>
      </c>
      <c r="AD93" s="105">
        <v>2882</v>
      </c>
      <c r="AE93" s="105">
        <v>2971</v>
      </c>
      <c r="AF93" s="105">
        <v>3060</v>
      </c>
      <c r="AG93" s="106">
        <v>2991</v>
      </c>
      <c r="AH93" s="230">
        <v>2879</v>
      </c>
      <c r="AI93" s="231">
        <v>2792</v>
      </c>
      <c r="AJ93" s="231">
        <v>2890</v>
      </c>
      <c r="AK93" s="231">
        <v>329</v>
      </c>
      <c r="AL93" s="232">
        <v>0</v>
      </c>
      <c r="AM93" s="4"/>
    </row>
    <row r="94" spans="2:40">
      <c r="B94" s="318">
        <v>44775</v>
      </c>
      <c r="C94" s="229">
        <f t="shared" si="0"/>
        <v>66279</v>
      </c>
      <c r="D94" s="230">
        <v>1203</v>
      </c>
      <c r="E94" s="231">
        <v>1212</v>
      </c>
      <c r="F94" s="231">
        <v>1176</v>
      </c>
      <c r="G94" s="231">
        <v>1159</v>
      </c>
      <c r="H94" s="232">
        <v>1091</v>
      </c>
      <c r="I94" s="101">
        <v>1109</v>
      </c>
      <c r="J94" s="102">
        <v>1096</v>
      </c>
      <c r="K94" s="102">
        <v>1123</v>
      </c>
      <c r="L94" s="102">
        <v>1075</v>
      </c>
      <c r="M94" s="103">
        <v>1239</v>
      </c>
      <c r="N94" s="104">
        <v>1239</v>
      </c>
      <c r="O94" s="105">
        <v>1522</v>
      </c>
      <c r="P94" s="105">
        <v>1672</v>
      </c>
      <c r="Q94" s="105">
        <v>1717</v>
      </c>
      <c r="R94" s="106">
        <v>2018</v>
      </c>
      <c r="S94" s="230">
        <v>2006</v>
      </c>
      <c r="T94" s="231">
        <v>2037</v>
      </c>
      <c r="U94" s="231">
        <v>2392</v>
      </c>
      <c r="V94" s="231">
        <v>2402</v>
      </c>
      <c r="W94" s="232">
        <v>2277</v>
      </c>
      <c r="X94" s="101">
        <v>2099</v>
      </c>
      <c r="Y94" s="102">
        <v>2196</v>
      </c>
      <c r="Z94" s="102">
        <v>2394</v>
      </c>
      <c r="AA94" s="102">
        <v>2503</v>
      </c>
      <c r="AB94" s="103">
        <v>2489</v>
      </c>
      <c r="AC94" s="104">
        <v>2877</v>
      </c>
      <c r="AD94" s="105">
        <v>2882</v>
      </c>
      <c r="AE94" s="105">
        <v>2971</v>
      </c>
      <c r="AF94" s="105">
        <v>3060</v>
      </c>
      <c r="AG94" s="106">
        <v>2991</v>
      </c>
      <c r="AH94" s="230">
        <v>2879</v>
      </c>
      <c r="AI94" s="231">
        <v>2792</v>
      </c>
      <c r="AJ94" s="231">
        <v>2921</v>
      </c>
      <c r="AK94" s="231">
        <v>460</v>
      </c>
      <c r="AL94" s="232">
        <v>0</v>
      </c>
      <c r="AM94" s="4"/>
    </row>
    <row r="95" spans="2:40">
      <c r="B95" s="318">
        <v>44781</v>
      </c>
      <c r="C95" s="229">
        <f t="shared" si="0"/>
        <v>66317</v>
      </c>
      <c r="D95" s="230">
        <v>1203</v>
      </c>
      <c r="E95" s="231">
        <v>1212</v>
      </c>
      <c r="F95" s="231">
        <v>1176</v>
      </c>
      <c r="G95" s="231">
        <v>1159</v>
      </c>
      <c r="H95" s="232">
        <v>1091</v>
      </c>
      <c r="I95" s="101">
        <v>1109</v>
      </c>
      <c r="J95" s="102">
        <v>1096</v>
      </c>
      <c r="K95" s="102">
        <v>1123</v>
      </c>
      <c r="L95" s="102">
        <v>1075</v>
      </c>
      <c r="M95" s="103">
        <v>1239</v>
      </c>
      <c r="N95" s="104">
        <v>1239</v>
      </c>
      <c r="O95" s="105">
        <v>1522</v>
      </c>
      <c r="P95" s="105">
        <v>1672</v>
      </c>
      <c r="Q95" s="105">
        <v>1717</v>
      </c>
      <c r="R95" s="106">
        <v>2018</v>
      </c>
      <c r="S95" s="230">
        <v>2006</v>
      </c>
      <c r="T95" s="231">
        <v>2037</v>
      </c>
      <c r="U95" s="231">
        <v>2392</v>
      </c>
      <c r="V95" s="231">
        <v>2402</v>
      </c>
      <c r="W95" s="232">
        <v>2277</v>
      </c>
      <c r="X95" s="101">
        <v>2099</v>
      </c>
      <c r="Y95" s="102">
        <v>2196</v>
      </c>
      <c r="Z95" s="102">
        <v>2394</v>
      </c>
      <c r="AA95" s="102">
        <v>2503</v>
      </c>
      <c r="AB95" s="103">
        <v>2489</v>
      </c>
      <c r="AC95" s="104">
        <v>2877</v>
      </c>
      <c r="AD95" s="105">
        <v>2882</v>
      </c>
      <c r="AE95" s="105">
        <v>2971</v>
      </c>
      <c r="AF95" s="105">
        <v>3060</v>
      </c>
      <c r="AG95" s="106">
        <v>2991</v>
      </c>
      <c r="AH95" s="230">
        <v>2879</v>
      </c>
      <c r="AI95" s="231">
        <v>2792</v>
      </c>
      <c r="AJ95" s="231">
        <v>2925</v>
      </c>
      <c r="AK95" s="231">
        <v>494</v>
      </c>
      <c r="AL95" s="232">
        <v>0</v>
      </c>
      <c r="AM95" s="4"/>
    </row>
    <row r="96" spans="2:40">
      <c r="B96" s="318">
        <v>44786</v>
      </c>
      <c r="C96" s="229">
        <f t="shared" si="0"/>
        <v>66400</v>
      </c>
      <c r="D96" s="230">
        <v>1203</v>
      </c>
      <c r="E96" s="231">
        <v>1212</v>
      </c>
      <c r="F96" s="231">
        <v>1176</v>
      </c>
      <c r="G96" s="231">
        <v>1159</v>
      </c>
      <c r="H96" s="232">
        <v>1091</v>
      </c>
      <c r="I96" s="101">
        <v>1109</v>
      </c>
      <c r="J96" s="102">
        <v>1096</v>
      </c>
      <c r="K96" s="102">
        <v>1123</v>
      </c>
      <c r="L96" s="102">
        <v>1075</v>
      </c>
      <c r="M96" s="103">
        <v>1239</v>
      </c>
      <c r="N96" s="104">
        <v>1239</v>
      </c>
      <c r="O96" s="105">
        <v>1522</v>
      </c>
      <c r="P96" s="105">
        <v>1672</v>
      </c>
      <c r="Q96" s="105">
        <v>1717</v>
      </c>
      <c r="R96" s="106">
        <v>2018</v>
      </c>
      <c r="S96" s="230">
        <v>2006</v>
      </c>
      <c r="T96" s="231">
        <v>2037</v>
      </c>
      <c r="U96" s="231">
        <v>2392</v>
      </c>
      <c r="V96" s="231">
        <v>2402</v>
      </c>
      <c r="W96" s="232">
        <v>2277</v>
      </c>
      <c r="X96" s="101">
        <v>2099</v>
      </c>
      <c r="Y96" s="102">
        <v>2196</v>
      </c>
      <c r="Z96" s="102">
        <v>2394</v>
      </c>
      <c r="AA96" s="102">
        <v>2503</v>
      </c>
      <c r="AB96" s="103">
        <v>2489</v>
      </c>
      <c r="AC96" s="104">
        <v>2877</v>
      </c>
      <c r="AD96" s="105">
        <v>2882</v>
      </c>
      <c r="AE96" s="105">
        <v>2971</v>
      </c>
      <c r="AF96" s="105">
        <v>3063</v>
      </c>
      <c r="AG96" s="106">
        <v>2991</v>
      </c>
      <c r="AH96" s="230">
        <v>2879</v>
      </c>
      <c r="AI96" s="231">
        <v>2795</v>
      </c>
      <c r="AJ96" s="231">
        <v>2927</v>
      </c>
      <c r="AK96" s="231">
        <v>569</v>
      </c>
      <c r="AL96" s="232">
        <v>0</v>
      </c>
      <c r="AM96" s="4"/>
      <c r="AN96" s="1" t="s">
        <v>4012</v>
      </c>
    </row>
    <row r="97" spans="2:40">
      <c r="B97" s="318">
        <v>44811</v>
      </c>
      <c r="C97" s="229">
        <f t="shared" si="0"/>
        <v>66743</v>
      </c>
      <c r="D97" s="230">
        <v>1203</v>
      </c>
      <c r="E97" s="231">
        <v>1212</v>
      </c>
      <c r="F97" s="231">
        <v>1176</v>
      </c>
      <c r="G97" s="231">
        <v>1159</v>
      </c>
      <c r="H97" s="232">
        <v>1091</v>
      </c>
      <c r="I97" s="101">
        <v>1109</v>
      </c>
      <c r="J97" s="102">
        <v>1096</v>
      </c>
      <c r="K97" s="102">
        <v>1123</v>
      </c>
      <c r="L97" s="102">
        <v>1075</v>
      </c>
      <c r="M97" s="103">
        <v>1239</v>
      </c>
      <c r="N97" s="104">
        <v>1239</v>
      </c>
      <c r="O97" s="105">
        <v>1522</v>
      </c>
      <c r="P97" s="105">
        <v>1672</v>
      </c>
      <c r="Q97" s="105">
        <v>1717</v>
      </c>
      <c r="R97" s="106">
        <v>2018</v>
      </c>
      <c r="S97" s="230">
        <v>2006</v>
      </c>
      <c r="T97" s="231">
        <v>2037</v>
      </c>
      <c r="U97" s="231">
        <v>2392</v>
      </c>
      <c r="V97" s="231">
        <v>2402</v>
      </c>
      <c r="W97" s="232">
        <v>2277</v>
      </c>
      <c r="X97" s="101">
        <v>2099</v>
      </c>
      <c r="Y97" s="102">
        <v>2196</v>
      </c>
      <c r="Z97" s="102">
        <v>2394</v>
      </c>
      <c r="AA97" s="102">
        <v>2503</v>
      </c>
      <c r="AB97" s="103">
        <v>2489</v>
      </c>
      <c r="AC97" s="104">
        <v>2877</v>
      </c>
      <c r="AD97" s="105">
        <v>2882</v>
      </c>
      <c r="AE97" s="105">
        <v>2971</v>
      </c>
      <c r="AF97" s="105">
        <v>3063</v>
      </c>
      <c r="AG97" s="106">
        <v>2991</v>
      </c>
      <c r="AH97" s="230">
        <v>2879</v>
      </c>
      <c r="AI97" s="231">
        <v>2801</v>
      </c>
      <c r="AJ97" s="231">
        <v>2932</v>
      </c>
      <c r="AK97" s="231">
        <v>901</v>
      </c>
      <c r="AL97" s="232">
        <v>0</v>
      </c>
      <c r="AM97" s="4"/>
    </row>
    <row r="98" spans="2:40">
      <c r="B98" s="318">
        <v>44822</v>
      </c>
      <c r="C98" s="229">
        <f t="shared" si="0"/>
        <v>66894</v>
      </c>
      <c r="D98" s="230">
        <v>1203</v>
      </c>
      <c r="E98" s="231">
        <v>1212</v>
      </c>
      <c r="F98" s="231">
        <v>1176</v>
      </c>
      <c r="G98" s="231">
        <v>1159</v>
      </c>
      <c r="H98" s="232">
        <v>1091</v>
      </c>
      <c r="I98" s="101">
        <v>1109</v>
      </c>
      <c r="J98" s="102">
        <v>1096</v>
      </c>
      <c r="K98" s="102">
        <v>1123</v>
      </c>
      <c r="L98" s="102">
        <v>1075</v>
      </c>
      <c r="M98" s="103">
        <v>1239</v>
      </c>
      <c r="N98" s="104">
        <v>1239</v>
      </c>
      <c r="O98" s="105">
        <v>1522</v>
      </c>
      <c r="P98" s="105">
        <v>1672</v>
      </c>
      <c r="Q98" s="105">
        <v>1717</v>
      </c>
      <c r="R98" s="106">
        <v>2018</v>
      </c>
      <c r="S98" s="230">
        <v>2006</v>
      </c>
      <c r="T98" s="231">
        <v>2037</v>
      </c>
      <c r="U98" s="231">
        <v>2392</v>
      </c>
      <c r="V98" s="231">
        <v>2402</v>
      </c>
      <c r="W98" s="232">
        <v>2277</v>
      </c>
      <c r="X98" s="101">
        <v>2099</v>
      </c>
      <c r="Y98" s="102">
        <v>2196</v>
      </c>
      <c r="Z98" s="102">
        <v>2394</v>
      </c>
      <c r="AA98" s="102">
        <v>2503</v>
      </c>
      <c r="AB98" s="103">
        <v>2489</v>
      </c>
      <c r="AC98" s="104">
        <v>2877</v>
      </c>
      <c r="AD98" s="105">
        <v>2882</v>
      </c>
      <c r="AE98" s="105">
        <v>2971</v>
      </c>
      <c r="AF98" s="105">
        <v>3063</v>
      </c>
      <c r="AG98" s="106">
        <v>2991</v>
      </c>
      <c r="AH98" s="230">
        <v>2879</v>
      </c>
      <c r="AI98" s="231">
        <v>2801</v>
      </c>
      <c r="AJ98" s="231">
        <v>2932</v>
      </c>
      <c r="AK98" s="231">
        <v>1052</v>
      </c>
      <c r="AL98" s="232">
        <v>0</v>
      </c>
      <c r="AM98" s="4"/>
    </row>
    <row r="99" spans="2:40">
      <c r="B99" s="318">
        <v>44829</v>
      </c>
      <c r="C99" s="229">
        <f t="shared" si="0"/>
        <v>66981</v>
      </c>
      <c r="D99" s="230">
        <v>1203</v>
      </c>
      <c r="E99" s="231">
        <v>1212</v>
      </c>
      <c r="F99" s="231">
        <v>1176</v>
      </c>
      <c r="G99" s="231">
        <v>1159</v>
      </c>
      <c r="H99" s="232">
        <v>1091</v>
      </c>
      <c r="I99" s="101">
        <v>1109</v>
      </c>
      <c r="J99" s="102">
        <v>1096</v>
      </c>
      <c r="K99" s="102">
        <v>1123</v>
      </c>
      <c r="L99" s="102">
        <v>1075</v>
      </c>
      <c r="M99" s="103">
        <v>1239</v>
      </c>
      <c r="N99" s="104">
        <v>1239</v>
      </c>
      <c r="O99" s="105">
        <v>1522</v>
      </c>
      <c r="P99" s="105">
        <v>1672</v>
      </c>
      <c r="Q99" s="105">
        <v>1717</v>
      </c>
      <c r="R99" s="106">
        <v>2018</v>
      </c>
      <c r="S99" s="230">
        <v>2006</v>
      </c>
      <c r="T99" s="231">
        <v>2037</v>
      </c>
      <c r="U99" s="231">
        <v>2392</v>
      </c>
      <c r="V99" s="231">
        <v>2402</v>
      </c>
      <c r="W99" s="232">
        <v>2277</v>
      </c>
      <c r="X99" s="101">
        <v>2099</v>
      </c>
      <c r="Y99" s="102">
        <v>2196</v>
      </c>
      <c r="Z99" s="102">
        <v>2394</v>
      </c>
      <c r="AA99" s="102">
        <v>2503</v>
      </c>
      <c r="AB99" s="103">
        <v>2489</v>
      </c>
      <c r="AC99" s="104">
        <v>2877</v>
      </c>
      <c r="AD99" s="105">
        <v>2882</v>
      </c>
      <c r="AE99" s="105">
        <v>2971</v>
      </c>
      <c r="AF99" s="105">
        <v>3063</v>
      </c>
      <c r="AG99" s="106">
        <v>2991</v>
      </c>
      <c r="AH99" s="230">
        <v>2879</v>
      </c>
      <c r="AI99" s="231">
        <v>2801</v>
      </c>
      <c r="AJ99" s="231">
        <v>2932</v>
      </c>
      <c r="AK99" s="231">
        <v>1139</v>
      </c>
      <c r="AL99" s="232">
        <v>0</v>
      </c>
      <c r="AM99" s="4"/>
    </row>
    <row r="100" spans="2:40">
      <c r="B100" s="318">
        <v>44835</v>
      </c>
      <c r="C100" s="229">
        <f t="shared" si="0"/>
        <v>67044</v>
      </c>
      <c r="D100" s="230">
        <v>1203</v>
      </c>
      <c r="E100" s="231">
        <v>1212</v>
      </c>
      <c r="F100" s="231">
        <v>1176</v>
      </c>
      <c r="G100" s="231">
        <v>1159</v>
      </c>
      <c r="H100" s="232">
        <v>1091</v>
      </c>
      <c r="I100" s="101">
        <v>1109</v>
      </c>
      <c r="J100" s="102">
        <v>1096</v>
      </c>
      <c r="K100" s="102">
        <v>1123</v>
      </c>
      <c r="L100" s="102">
        <v>1075</v>
      </c>
      <c r="M100" s="103">
        <v>1239</v>
      </c>
      <c r="N100" s="104">
        <v>1239</v>
      </c>
      <c r="O100" s="105">
        <v>1522</v>
      </c>
      <c r="P100" s="105">
        <v>1672</v>
      </c>
      <c r="Q100" s="105">
        <v>1717</v>
      </c>
      <c r="R100" s="106">
        <v>2018</v>
      </c>
      <c r="S100" s="230">
        <v>2006</v>
      </c>
      <c r="T100" s="231">
        <v>2037</v>
      </c>
      <c r="U100" s="231">
        <v>2392</v>
      </c>
      <c r="V100" s="231">
        <v>2402</v>
      </c>
      <c r="W100" s="232">
        <v>2277</v>
      </c>
      <c r="X100" s="101">
        <v>2099</v>
      </c>
      <c r="Y100" s="102">
        <v>2196</v>
      </c>
      <c r="Z100" s="102">
        <v>2394</v>
      </c>
      <c r="AA100" s="102">
        <v>2503</v>
      </c>
      <c r="AB100" s="103">
        <v>2489</v>
      </c>
      <c r="AC100" s="104">
        <v>2877</v>
      </c>
      <c r="AD100" s="105">
        <v>2882</v>
      </c>
      <c r="AE100" s="105">
        <v>2971</v>
      </c>
      <c r="AF100" s="105">
        <v>3063</v>
      </c>
      <c r="AG100" s="106">
        <v>2991</v>
      </c>
      <c r="AH100" s="230">
        <v>2879</v>
      </c>
      <c r="AI100" s="231">
        <v>2802</v>
      </c>
      <c r="AJ100" s="231">
        <v>2934</v>
      </c>
      <c r="AK100" s="231">
        <v>1199</v>
      </c>
      <c r="AL100" s="232">
        <v>0</v>
      </c>
      <c r="AM100" s="4"/>
    </row>
    <row r="101" spans="2:40">
      <c r="B101" s="318">
        <v>44835</v>
      </c>
      <c r="C101" s="229">
        <f t="shared" si="0"/>
        <v>67032</v>
      </c>
      <c r="D101" s="230">
        <v>1203</v>
      </c>
      <c r="E101" s="231">
        <v>1212</v>
      </c>
      <c r="F101" s="231">
        <v>1176</v>
      </c>
      <c r="G101" s="231">
        <v>1159</v>
      </c>
      <c r="H101" s="232">
        <v>1091</v>
      </c>
      <c r="I101" s="101">
        <v>1109</v>
      </c>
      <c r="J101" s="102">
        <v>1096</v>
      </c>
      <c r="K101" s="102">
        <v>1123</v>
      </c>
      <c r="L101" s="102">
        <v>1075</v>
      </c>
      <c r="M101" s="103">
        <v>1239</v>
      </c>
      <c r="N101" s="104">
        <v>1239</v>
      </c>
      <c r="O101" s="105">
        <v>1522</v>
      </c>
      <c r="P101" s="105">
        <v>1672</v>
      </c>
      <c r="Q101" s="105">
        <v>1717</v>
      </c>
      <c r="R101" s="106">
        <v>2018</v>
      </c>
      <c r="S101" s="230">
        <v>2006</v>
      </c>
      <c r="T101" s="231">
        <v>2037</v>
      </c>
      <c r="U101" s="231">
        <v>2392</v>
      </c>
      <c r="V101" s="231">
        <v>2402</v>
      </c>
      <c r="W101" s="232">
        <v>2277</v>
      </c>
      <c r="X101" s="101">
        <v>2099</v>
      </c>
      <c r="Y101" s="102">
        <v>2196</v>
      </c>
      <c r="Z101" s="102">
        <v>2394</v>
      </c>
      <c r="AA101" s="102">
        <v>2503</v>
      </c>
      <c r="AB101" s="103">
        <v>2489</v>
      </c>
      <c r="AC101" s="104">
        <v>2877</v>
      </c>
      <c r="AD101" s="105">
        <v>2882</v>
      </c>
      <c r="AE101" s="105">
        <v>2971</v>
      </c>
      <c r="AF101" s="105">
        <v>3063</v>
      </c>
      <c r="AG101" s="106">
        <v>2991</v>
      </c>
      <c r="AH101" s="230">
        <v>2879</v>
      </c>
      <c r="AI101" s="231">
        <v>2799</v>
      </c>
      <c r="AJ101" s="231">
        <v>2925</v>
      </c>
      <c r="AK101" s="231">
        <v>1199</v>
      </c>
      <c r="AL101" s="232">
        <v>0</v>
      </c>
      <c r="AM101" s="4"/>
      <c r="AN101" s="1" t="s">
        <v>4026</v>
      </c>
    </row>
    <row r="102" spans="2:40">
      <c r="B102" s="318"/>
      <c r="C102" s="229"/>
      <c r="D102" s="230"/>
      <c r="E102" s="231"/>
      <c r="F102" s="231"/>
      <c r="G102" s="231"/>
      <c r="H102" s="232"/>
      <c r="I102" s="101"/>
      <c r="J102" s="102"/>
      <c r="K102" s="102"/>
      <c r="L102" s="102"/>
      <c r="M102" s="103"/>
      <c r="N102" s="104"/>
      <c r="O102" s="105"/>
      <c r="P102" s="105"/>
      <c r="Q102" s="105"/>
      <c r="R102" s="106"/>
      <c r="S102" s="230"/>
      <c r="T102" s="231"/>
      <c r="U102" s="231"/>
      <c r="V102" s="231"/>
      <c r="W102" s="232"/>
      <c r="X102" s="101"/>
      <c r="Y102" s="102"/>
      <c r="Z102" s="102"/>
      <c r="AA102" s="102"/>
      <c r="AB102" s="103"/>
      <c r="AC102" s="104"/>
      <c r="AD102" s="105"/>
      <c r="AE102" s="105"/>
      <c r="AF102" s="105"/>
      <c r="AG102" s="106"/>
      <c r="AH102" s="230"/>
      <c r="AI102" s="231"/>
      <c r="AJ102" s="231"/>
      <c r="AK102" s="231"/>
      <c r="AL102" s="232"/>
      <c r="AM102" s="4"/>
    </row>
    <row r="103" spans="2:40" ht="13.5" thickBot="1">
      <c r="B103" s="318"/>
      <c r="C103" s="229">
        <f t="shared" si="0"/>
        <v>0</v>
      </c>
      <c r="D103" s="230"/>
      <c r="E103" s="231"/>
      <c r="F103" s="231"/>
      <c r="G103" s="231"/>
      <c r="H103" s="232"/>
      <c r="I103" s="101"/>
      <c r="J103" s="102"/>
      <c r="K103" s="102"/>
      <c r="L103" s="102"/>
      <c r="M103" s="103"/>
      <c r="N103" s="104"/>
      <c r="O103" s="105"/>
      <c r="P103" s="105"/>
      <c r="Q103" s="105"/>
      <c r="R103" s="106"/>
      <c r="S103" s="230"/>
      <c r="T103" s="231"/>
      <c r="U103" s="231"/>
      <c r="V103" s="231"/>
      <c r="W103" s="232"/>
      <c r="X103" s="101"/>
      <c r="Y103" s="102"/>
      <c r="Z103" s="102"/>
      <c r="AA103" s="102"/>
      <c r="AB103" s="103"/>
      <c r="AC103" s="104"/>
      <c r="AD103" s="105"/>
      <c r="AE103" s="105"/>
      <c r="AF103" s="105"/>
      <c r="AG103" s="106"/>
      <c r="AH103" s="230"/>
      <c r="AI103" s="231"/>
      <c r="AJ103" s="231"/>
      <c r="AK103" s="231"/>
      <c r="AL103" s="232"/>
      <c r="AM103" s="4"/>
    </row>
    <row r="104" spans="2:40">
      <c r="B104" s="5"/>
      <c r="C104" s="5"/>
      <c r="D104" s="5"/>
      <c r="E104" s="5"/>
      <c r="F104" s="5"/>
      <c r="G104" s="5"/>
      <c r="H104" s="5"/>
      <c r="I104" s="5"/>
      <c r="J104" s="5"/>
      <c r="K104" s="5"/>
      <c r="L104" s="5"/>
      <c r="M104" s="5"/>
      <c r="N104" s="5"/>
      <c r="O104" s="5"/>
      <c r="P104" s="5"/>
      <c r="Q104" s="5"/>
      <c r="R104" s="5"/>
      <c r="S104" s="5"/>
      <c r="T104" s="5"/>
      <c r="U104" s="5"/>
      <c r="V104" s="5"/>
      <c r="W104" s="5"/>
      <c r="X104" s="5"/>
      <c r="Y104" s="5"/>
      <c r="Z104" s="5"/>
      <c r="AA104" s="5"/>
      <c r="AB104" s="5"/>
      <c r="AC104" s="5"/>
      <c r="AD104" s="5"/>
      <c r="AE104" s="5"/>
      <c r="AF104" s="5"/>
      <c r="AG104" s="5"/>
      <c r="AH104" s="5"/>
      <c r="AI104" s="5"/>
      <c r="AJ104" s="5"/>
      <c r="AK104" s="5"/>
      <c r="AL104" s="5"/>
    </row>
    <row r="105" spans="2:40" ht="26.25">
      <c r="B105" s="356" t="s">
        <v>3722</v>
      </c>
    </row>
    <row r="106" spans="2:40" ht="13.5" thickBot="1">
      <c r="B106" s="322"/>
      <c r="C106" s="322"/>
      <c r="D106" s="322"/>
      <c r="E106" s="322"/>
      <c r="F106" s="322"/>
      <c r="G106" s="322"/>
      <c r="H106" s="322"/>
      <c r="I106" s="322"/>
      <c r="J106" s="322"/>
      <c r="K106" s="322"/>
      <c r="L106" s="322"/>
      <c r="M106" s="322"/>
      <c r="N106" s="322"/>
      <c r="O106" s="322"/>
      <c r="P106" s="322"/>
      <c r="Q106" s="322"/>
      <c r="R106" s="322"/>
      <c r="S106" s="322"/>
      <c r="T106" s="322"/>
      <c r="U106" s="322"/>
      <c r="V106" s="322"/>
      <c r="W106" s="322"/>
      <c r="X106" s="322"/>
      <c r="Y106" s="322"/>
      <c r="Z106" s="322"/>
      <c r="AA106" s="322"/>
      <c r="AB106" s="322"/>
      <c r="AC106" s="322"/>
      <c r="AD106" s="322"/>
      <c r="AE106" s="322"/>
      <c r="AF106" s="322"/>
      <c r="AG106" s="322"/>
      <c r="AH106" s="322"/>
      <c r="AI106" s="322"/>
      <c r="AJ106" s="322"/>
      <c r="AK106" s="322"/>
      <c r="AL106" s="322"/>
    </row>
    <row r="107" spans="2:40">
      <c r="B107" s="323">
        <v>42248</v>
      </c>
      <c r="C107" s="229">
        <f t="shared" ref="C107:C155" si="1">SUM(D107:AL107)</f>
        <v>46813</v>
      </c>
      <c r="D107" s="230">
        <f t="shared" ref="D107:AL109" si="2">D9-D8</f>
        <v>1201</v>
      </c>
      <c r="E107" s="231">
        <f t="shared" si="2"/>
        <v>1204</v>
      </c>
      <c r="F107" s="231">
        <f t="shared" si="2"/>
        <v>1170</v>
      </c>
      <c r="G107" s="231">
        <f t="shared" si="2"/>
        <v>1150</v>
      </c>
      <c r="H107" s="232">
        <f t="shared" si="2"/>
        <v>1091</v>
      </c>
      <c r="I107" s="101">
        <f t="shared" si="2"/>
        <v>1109</v>
      </c>
      <c r="J107" s="102">
        <f t="shared" si="2"/>
        <v>1095</v>
      </c>
      <c r="K107" s="102">
        <f t="shared" si="2"/>
        <v>1118</v>
      </c>
      <c r="L107" s="102">
        <f t="shared" si="2"/>
        <v>1075</v>
      </c>
      <c r="M107" s="103">
        <f t="shared" si="2"/>
        <v>1238</v>
      </c>
      <c r="N107" s="104">
        <f t="shared" si="2"/>
        <v>1239</v>
      </c>
      <c r="O107" s="105">
        <f t="shared" si="2"/>
        <v>1518</v>
      </c>
      <c r="P107" s="105">
        <f t="shared" si="2"/>
        <v>1658</v>
      </c>
      <c r="Q107" s="105">
        <f t="shared" si="2"/>
        <v>1696</v>
      </c>
      <c r="R107" s="106">
        <f t="shared" si="2"/>
        <v>1988</v>
      </c>
      <c r="S107" s="230">
        <f t="shared" si="2"/>
        <v>1982</v>
      </c>
      <c r="T107" s="231">
        <f t="shared" si="2"/>
        <v>2017</v>
      </c>
      <c r="U107" s="231">
        <f t="shared" si="2"/>
        <v>2374</v>
      </c>
      <c r="V107" s="231">
        <f t="shared" si="2"/>
        <v>2387</v>
      </c>
      <c r="W107" s="232">
        <f t="shared" si="2"/>
        <v>2234</v>
      </c>
      <c r="X107" s="101">
        <f t="shared" si="2"/>
        <v>2089</v>
      </c>
      <c r="Y107" s="102">
        <f t="shared" si="2"/>
        <v>2174</v>
      </c>
      <c r="Z107" s="102">
        <f t="shared" si="2"/>
        <v>2370</v>
      </c>
      <c r="AA107" s="102">
        <f t="shared" si="2"/>
        <v>2487</v>
      </c>
      <c r="AB107" s="103">
        <f t="shared" si="2"/>
        <v>2433</v>
      </c>
      <c r="AC107" s="104">
        <f t="shared" si="2"/>
        <v>2745</v>
      </c>
      <c r="AD107" s="105">
        <f t="shared" si="2"/>
        <v>1971</v>
      </c>
      <c r="AE107" s="105">
        <f t="shared" si="2"/>
        <v>0</v>
      </c>
      <c r="AF107" s="105">
        <f t="shared" si="2"/>
        <v>0</v>
      </c>
      <c r="AG107" s="106">
        <f t="shared" si="2"/>
        <v>0</v>
      </c>
      <c r="AH107" s="230">
        <f t="shared" si="2"/>
        <v>0</v>
      </c>
      <c r="AI107" s="231">
        <f t="shared" si="2"/>
        <v>0</v>
      </c>
      <c r="AJ107" s="231">
        <f t="shared" si="2"/>
        <v>0</v>
      </c>
      <c r="AK107" s="231">
        <f t="shared" si="2"/>
        <v>0</v>
      </c>
      <c r="AL107" s="232">
        <f t="shared" si="2"/>
        <v>0</v>
      </c>
      <c r="AM107" s="4"/>
      <c r="AN107" s="74" t="s">
        <v>2770</v>
      </c>
    </row>
    <row r="108" spans="2:40">
      <c r="B108" s="323">
        <v>42491</v>
      </c>
      <c r="C108" s="229">
        <f t="shared" si="1"/>
        <v>1047</v>
      </c>
      <c r="D108" s="230">
        <f t="shared" ref="D108:AL108" si="3">D10-D9</f>
        <v>0</v>
      </c>
      <c r="E108" s="231">
        <f t="shared" si="3"/>
        <v>1</v>
      </c>
      <c r="F108" s="231">
        <f t="shared" si="3"/>
        <v>0</v>
      </c>
      <c r="G108" s="231">
        <f t="shared" si="3"/>
        <v>0</v>
      </c>
      <c r="H108" s="232">
        <f t="shared" si="3"/>
        <v>0</v>
      </c>
      <c r="I108" s="101">
        <f t="shared" si="3"/>
        <v>0</v>
      </c>
      <c r="J108" s="102">
        <f t="shared" si="3"/>
        <v>0</v>
      </c>
      <c r="K108" s="102">
        <f t="shared" si="3"/>
        <v>0</v>
      </c>
      <c r="L108" s="102">
        <f t="shared" si="3"/>
        <v>0</v>
      </c>
      <c r="M108" s="103">
        <f t="shared" si="3"/>
        <v>0</v>
      </c>
      <c r="N108" s="104">
        <f t="shared" si="3"/>
        <v>0</v>
      </c>
      <c r="O108" s="105">
        <f t="shared" si="3"/>
        <v>2</v>
      </c>
      <c r="P108" s="105">
        <f t="shared" si="3"/>
        <v>0</v>
      </c>
      <c r="Q108" s="105">
        <f t="shared" si="3"/>
        <v>0</v>
      </c>
      <c r="R108" s="106">
        <f t="shared" si="3"/>
        <v>4</v>
      </c>
      <c r="S108" s="230">
        <f t="shared" si="3"/>
        <v>0</v>
      </c>
      <c r="T108" s="231">
        <f t="shared" si="3"/>
        <v>0</v>
      </c>
      <c r="U108" s="231">
        <f t="shared" si="3"/>
        <v>0</v>
      </c>
      <c r="V108" s="231">
        <f t="shared" si="3"/>
        <v>0</v>
      </c>
      <c r="W108" s="232">
        <f t="shared" si="3"/>
        <v>0</v>
      </c>
      <c r="X108" s="101">
        <f t="shared" si="3"/>
        <v>0</v>
      </c>
      <c r="Y108" s="102">
        <f t="shared" si="3"/>
        <v>0</v>
      </c>
      <c r="Z108" s="102">
        <f t="shared" si="3"/>
        <v>0</v>
      </c>
      <c r="AA108" s="102">
        <f t="shared" si="3"/>
        <v>-2</v>
      </c>
      <c r="AB108" s="103">
        <f t="shared" si="3"/>
        <v>-1</v>
      </c>
      <c r="AC108" s="104">
        <f t="shared" si="3"/>
        <v>56</v>
      </c>
      <c r="AD108" s="105">
        <f t="shared" si="3"/>
        <v>708</v>
      </c>
      <c r="AE108" s="105">
        <f t="shared" si="3"/>
        <v>279</v>
      </c>
      <c r="AF108" s="105">
        <f t="shared" si="3"/>
        <v>0</v>
      </c>
      <c r="AG108" s="106">
        <f t="shared" si="3"/>
        <v>0</v>
      </c>
      <c r="AH108" s="230">
        <f t="shared" si="3"/>
        <v>0</v>
      </c>
      <c r="AI108" s="231">
        <f t="shared" si="3"/>
        <v>0</v>
      </c>
      <c r="AJ108" s="231">
        <f t="shared" si="3"/>
        <v>0</v>
      </c>
      <c r="AK108" s="231">
        <f t="shared" si="3"/>
        <v>0</v>
      </c>
      <c r="AL108" s="232">
        <f t="shared" si="3"/>
        <v>0</v>
      </c>
      <c r="AM108" s="4"/>
    </row>
    <row r="109" spans="2:40">
      <c r="B109" s="323">
        <v>42614</v>
      </c>
      <c r="C109" s="229">
        <f t="shared" si="1"/>
        <v>1218</v>
      </c>
      <c r="D109" s="230">
        <f t="shared" si="2"/>
        <v>0</v>
      </c>
      <c r="E109" s="231">
        <f t="shared" si="2"/>
        <v>0</v>
      </c>
      <c r="F109" s="231">
        <f t="shared" si="2"/>
        <v>0</v>
      </c>
      <c r="G109" s="231">
        <f t="shared" si="2"/>
        <v>0</v>
      </c>
      <c r="H109" s="232">
        <f t="shared" si="2"/>
        <v>0</v>
      </c>
      <c r="I109" s="101">
        <f t="shared" si="2"/>
        <v>0</v>
      </c>
      <c r="J109" s="102">
        <f t="shared" si="2"/>
        <v>0</v>
      </c>
      <c r="K109" s="102">
        <f t="shared" si="2"/>
        <v>0</v>
      </c>
      <c r="L109" s="102">
        <f t="shared" si="2"/>
        <v>0</v>
      </c>
      <c r="M109" s="103">
        <f t="shared" si="2"/>
        <v>0</v>
      </c>
      <c r="N109" s="104">
        <f t="shared" si="2"/>
        <v>0</v>
      </c>
      <c r="O109" s="105">
        <f t="shared" si="2"/>
        <v>0</v>
      </c>
      <c r="P109" s="105">
        <f t="shared" si="2"/>
        <v>0</v>
      </c>
      <c r="Q109" s="105">
        <f t="shared" si="2"/>
        <v>0</v>
      </c>
      <c r="R109" s="106">
        <f t="shared" si="2"/>
        <v>0</v>
      </c>
      <c r="S109" s="230">
        <f t="shared" si="2"/>
        <v>0</v>
      </c>
      <c r="T109" s="231">
        <f t="shared" si="2"/>
        <v>0</v>
      </c>
      <c r="U109" s="231">
        <f t="shared" si="2"/>
        <v>0</v>
      </c>
      <c r="V109" s="231">
        <f t="shared" si="2"/>
        <v>0</v>
      </c>
      <c r="W109" s="232">
        <f t="shared" si="2"/>
        <v>0</v>
      </c>
      <c r="X109" s="101">
        <f t="shared" si="2"/>
        <v>0</v>
      </c>
      <c r="Y109" s="102">
        <f t="shared" si="2"/>
        <v>2</v>
      </c>
      <c r="Z109" s="102">
        <f t="shared" si="2"/>
        <v>2</v>
      </c>
      <c r="AA109" s="102">
        <f t="shared" si="2"/>
        <v>6</v>
      </c>
      <c r="AB109" s="103">
        <f t="shared" si="2"/>
        <v>6</v>
      </c>
      <c r="AC109" s="104">
        <f t="shared" si="2"/>
        <v>35</v>
      </c>
      <c r="AD109" s="105">
        <f t="shared" si="2"/>
        <v>76</v>
      </c>
      <c r="AE109" s="105">
        <f t="shared" si="2"/>
        <v>1091</v>
      </c>
      <c r="AF109" s="105">
        <f t="shared" si="2"/>
        <v>0</v>
      </c>
      <c r="AG109" s="106">
        <f t="shared" si="2"/>
        <v>0</v>
      </c>
      <c r="AH109" s="230">
        <f t="shared" si="2"/>
        <v>0</v>
      </c>
      <c r="AI109" s="231">
        <f t="shared" si="2"/>
        <v>0</v>
      </c>
      <c r="AJ109" s="231">
        <f t="shared" si="2"/>
        <v>0</v>
      </c>
      <c r="AK109" s="231">
        <f t="shared" si="2"/>
        <v>0</v>
      </c>
      <c r="AL109" s="232">
        <f t="shared" si="2"/>
        <v>0</v>
      </c>
      <c r="AM109" s="4"/>
    </row>
    <row r="110" spans="2:40">
      <c r="B110" s="323">
        <v>42795</v>
      </c>
      <c r="C110" s="229">
        <f t="shared" si="1"/>
        <v>1390</v>
      </c>
      <c r="D110" s="230">
        <f t="shared" ref="D110:AL110" si="4">D12-D11</f>
        <v>0</v>
      </c>
      <c r="E110" s="231">
        <f t="shared" si="4"/>
        <v>0</v>
      </c>
      <c r="F110" s="231">
        <f t="shared" si="4"/>
        <v>0</v>
      </c>
      <c r="G110" s="231">
        <f t="shared" si="4"/>
        <v>0</v>
      </c>
      <c r="H110" s="232">
        <f t="shared" si="4"/>
        <v>0</v>
      </c>
      <c r="I110" s="101">
        <f t="shared" si="4"/>
        <v>0</v>
      </c>
      <c r="J110" s="102">
        <f t="shared" si="4"/>
        <v>0</v>
      </c>
      <c r="K110" s="102">
        <f t="shared" si="4"/>
        <v>0</v>
      </c>
      <c r="L110" s="102">
        <f t="shared" si="4"/>
        <v>0</v>
      </c>
      <c r="M110" s="103">
        <f t="shared" si="4"/>
        <v>0</v>
      </c>
      <c r="N110" s="104">
        <f t="shared" si="4"/>
        <v>0</v>
      </c>
      <c r="O110" s="105">
        <f t="shared" si="4"/>
        <v>0</v>
      </c>
      <c r="P110" s="105">
        <f t="shared" si="4"/>
        <v>0</v>
      </c>
      <c r="Q110" s="105">
        <f t="shared" si="4"/>
        <v>0</v>
      </c>
      <c r="R110" s="106">
        <f t="shared" si="4"/>
        <v>0</v>
      </c>
      <c r="S110" s="230">
        <f t="shared" si="4"/>
        <v>0</v>
      </c>
      <c r="T110" s="231">
        <f t="shared" si="4"/>
        <v>0</v>
      </c>
      <c r="U110" s="231">
        <f t="shared" si="4"/>
        <v>0</v>
      </c>
      <c r="V110" s="231">
        <f t="shared" si="4"/>
        <v>0</v>
      </c>
      <c r="W110" s="232">
        <f t="shared" si="4"/>
        <v>0</v>
      </c>
      <c r="X110" s="101">
        <f t="shared" si="4"/>
        <v>0</v>
      </c>
      <c r="Y110" s="102">
        <f t="shared" si="4"/>
        <v>0</v>
      </c>
      <c r="Z110" s="102">
        <f t="shared" si="4"/>
        <v>0</v>
      </c>
      <c r="AA110" s="102">
        <f t="shared" si="4"/>
        <v>0</v>
      </c>
      <c r="AB110" s="103">
        <f t="shared" si="4"/>
        <v>1</v>
      </c>
      <c r="AC110" s="104">
        <f t="shared" si="4"/>
        <v>3</v>
      </c>
      <c r="AD110" s="105">
        <f t="shared" si="4"/>
        <v>51</v>
      </c>
      <c r="AE110" s="105">
        <f t="shared" si="4"/>
        <v>1335</v>
      </c>
      <c r="AF110" s="105">
        <f t="shared" si="4"/>
        <v>0</v>
      </c>
      <c r="AG110" s="106">
        <f t="shared" si="4"/>
        <v>0</v>
      </c>
      <c r="AH110" s="230">
        <f t="shared" si="4"/>
        <v>0</v>
      </c>
      <c r="AI110" s="231">
        <f t="shared" si="4"/>
        <v>0</v>
      </c>
      <c r="AJ110" s="231">
        <f t="shared" si="4"/>
        <v>0</v>
      </c>
      <c r="AK110" s="231">
        <f t="shared" si="4"/>
        <v>0</v>
      </c>
      <c r="AL110" s="232">
        <f t="shared" si="4"/>
        <v>0</v>
      </c>
      <c r="AM110" s="4"/>
    </row>
    <row r="111" spans="2:40">
      <c r="B111" s="318">
        <v>42880</v>
      </c>
      <c r="C111" s="229">
        <f t="shared" si="1"/>
        <v>304</v>
      </c>
      <c r="D111" s="230">
        <f t="shared" ref="D111:AL111" si="5">D13-D12</f>
        <v>0</v>
      </c>
      <c r="E111" s="231">
        <f t="shared" si="5"/>
        <v>0</v>
      </c>
      <c r="F111" s="231">
        <f t="shared" si="5"/>
        <v>0</v>
      </c>
      <c r="G111" s="231">
        <f t="shared" si="5"/>
        <v>0</v>
      </c>
      <c r="H111" s="232">
        <f t="shared" si="5"/>
        <v>0</v>
      </c>
      <c r="I111" s="101">
        <f t="shared" si="5"/>
        <v>0</v>
      </c>
      <c r="J111" s="102">
        <f t="shared" si="5"/>
        <v>0</v>
      </c>
      <c r="K111" s="102">
        <f t="shared" si="5"/>
        <v>0</v>
      </c>
      <c r="L111" s="102">
        <f t="shared" si="5"/>
        <v>0</v>
      </c>
      <c r="M111" s="103">
        <f t="shared" si="5"/>
        <v>0</v>
      </c>
      <c r="N111" s="104">
        <f t="shared" si="5"/>
        <v>0</v>
      </c>
      <c r="O111" s="105">
        <f t="shared" si="5"/>
        <v>0</v>
      </c>
      <c r="P111" s="105">
        <f t="shared" si="5"/>
        <v>0</v>
      </c>
      <c r="Q111" s="105">
        <f t="shared" si="5"/>
        <v>0</v>
      </c>
      <c r="R111" s="106">
        <f t="shared" si="5"/>
        <v>0</v>
      </c>
      <c r="S111" s="230">
        <f t="shared" si="5"/>
        <v>0</v>
      </c>
      <c r="T111" s="231">
        <f t="shared" si="5"/>
        <v>0</v>
      </c>
      <c r="U111" s="231">
        <f t="shared" si="5"/>
        <v>0</v>
      </c>
      <c r="V111" s="231">
        <f t="shared" si="5"/>
        <v>0</v>
      </c>
      <c r="W111" s="232">
        <f t="shared" si="5"/>
        <v>0</v>
      </c>
      <c r="X111" s="101">
        <f t="shared" si="5"/>
        <v>0</v>
      </c>
      <c r="Y111" s="102">
        <f t="shared" si="5"/>
        <v>0</v>
      </c>
      <c r="Z111" s="102">
        <f t="shared" si="5"/>
        <v>0</v>
      </c>
      <c r="AA111" s="102">
        <f t="shared" si="5"/>
        <v>0</v>
      </c>
      <c r="AB111" s="103">
        <f t="shared" si="5"/>
        <v>0</v>
      </c>
      <c r="AC111" s="104">
        <f t="shared" si="5"/>
        <v>0</v>
      </c>
      <c r="AD111" s="105">
        <f t="shared" si="5"/>
        <v>-2</v>
      </c>
      <c r="AE111" s="105">
        <f t="shared" si="5"/>
        <v>11</v>
      </c>
      <c r="AF111" s="105">
        <f t="shared" si="5"/>
        <v>295</v>
      </c>
      <c r="AG111" s="106">
        <f t="shared" si="5"/>
        <v>0</v>
      </c>
      <c r="AH111" s="230">
        <f t="shared" si="5"/>
        <v>0</v>
      </c>
      <c r="AI111" s="231">
        <f t="shared" si="5"/>
        <v>0</v>
      </c>
      <c r="AJ111" s="231">
        <f t="shared" si="5"/>
        <v>0</v>
      </c>
      <c r="AK111" s="231">
        <f t="shared" si="5"/>
        <v>0</v>
      </c>
      <c r="AL111" s="232">
        <f t="shared" si="5"/>
        <v>0</v>
      </c>
      <c r="AM111" s="4"/>
    </row>
    <row r="112" spans="2:40">
      <c r="B112" s="318">
        <v>42961</v>
      </c>
      <c r="C112" s="229">
        <f t="shared" si="1"/>
        <v>944</v>
      </c>
      <c r="D112" s="230">
        <f t="shared" ref="D112:AL112" si="6">D14-D13</f>
        <v>0</v>
      </c>
      <c r="E112" s="231">
        <f t="shared" si="6"/>
        <v>0</v>
      </c>
      <c r="F112" s="231">
        <f t="shared" si="6"/>
        <v>0</v>
      </c>
      <c r="G112" s="231">
        <f t="shared" si="6"/>
        <v>-1</v>
      </c>
      <c r="H112" s="232">
        <f t="shared" si="6"/>
        <v>0</v>
      </c>
      <c r="I112" s="101">
        <f t="shared" si="6"/>
        <v>0</v>
      </c>
      <c r="J112" s="102">
        <f t="shared" si="6"/>
        <v>0</v>
      </c>
      <c r="K112" s="102">
        <f t="shared" si="6"/>
        <v>0</v>
      </c>
      <c r="L112" s="102">
        <f t="shared" si="6"/>
        <v>0</v>
      </c>
      <c r="M112" s="103">
        <f t="shared" si="6"/>
        <v>0</v>
      </c>
      <c r="N112" s="104">
        <f t="shared" si="6"/>
        <v>0</v>
      </c>
      <c r="O112" s="105">
        <f t="shared" si="6"/>
        <v>0</v>
      </c>
      <c r="P112" s="105">
        <f t="shared" si="6"/>
        <v>0</v>
      </c>
      <c r="Q112" s="105">
        <f t="shared" si="6"/>
        <v>0</v>
      </c>
      <c r="R112" s="106">
        <f t="shared" si="6"/>
        <v>0</v>
      </c>
      <c r="S112" s="230">
        <f t="shared" si="6"/>
        <v>0</v>
      </c>
      <c r="T112" s="231">
        <f t="shared" si="6"/>
        <v>0</v>
      </c>
      <c r="U112" s="231">
        <f t="shared" si="6"/>
        <v>-1</v>
      </c>
      <c r="V112" s="231">
        <f t="shared" si="6"/>
        <v>0</v>
      </c>
      <c r="W112" s="232">
        <f t="shared" si="6"/>
        <v>0</v>
      </c>
      <c r="X112" s="101">
        <f t="shared" si="6"/>
        <v>0</v>
      </c>
      <c r="Y112" s="102">
        <f t="shared" si="6"/>
        <v>0</v>
      </c>
      <c r="Z112" s="102">
        <f t="shared" si="6"/>
        <v>0</v>
      </c>
      <c r="AA112" s="102">
        <f t="shared" si="6"/>
        <v>0</v>
      </c>
      <c r="AB112" s="103">
        <f t="shared" si="6"/>
        <v>0</v>
      </c>
      <c r="AC112" s="104">
        <f t="shared" si="6"/>
        <v>14</v>
      </c>
      <c r="AD112" s="105">
        <f t="shared" si="6"/>
        <v>18</v>
      </c>
      <c r="AE112" s="105">
        <f t="shared" si="6"/>
        <v>117</v>
      </c>
      <c r="AF112" s="105">
        <f t="shared" si="6"/>
        <v>797</v>
      </c>
      <c r="AG112" s="106">
        <f t="shared" si="6"/>
        <v>0</v>
      </c>
      <c r="AH112" s="230">
        <f t="shared" si="6"/>
        <v>0</v>
      </c>
      <c r="AI112" s="231">
        <f t="shared" si="6"/>
        <v>0</v>
      </c>
      <c r="AJ112" s="231">
        <f t="shared" si="6"/>
        <v>0</v>
      </c>
      <c r="AK112" s="231">
        <f t="shared" si="6"/>
        <v>0</v>
      </c>
      <c r="AL112" s="232">
        <f t="shared" si="6"/>
        <v>0</v>
      </c>
      <c r="AM112" s="4"/>
    </row>
    <row r="113" spans="2:40">
      <c r="B113" s="318">
        <v>43045</v>
      </c>
      <c r="C113" s="229">
        <f t="shared" si="1"/>
        <v>891</v>
      </c>
      <c r="D113" s="230">
        <f t="shared" ref="D113:AL113" si="7">D15-D14</f>
        <v>0</v>
      </c>
      <c r="E113" s="231">
        <f t="shared" si="7"/>
        <v>0</v>
      </c>
      <c r="F113" s="231">
        <f t="shared" si="7"/>
        <v>0</v>
      </c>
      <c r="G113" s="231">
        <f t="shared" si="7"/>
        <v>0</v>
      </c>
      <c r="H113" s="232">
        <f t="shared" si="7"/>
        <v>0</v>
      </c>
      <c r="I113" s="101">
        <f t="shared" si="7"/>
        <v>0</v>
      </c>
      <c r="J113" s="102">
        <f t="shared" si="7"/>
        <v>0</v>
      </c>
      <c r="K113" s="102">
        <f t="shared" si="7"/>
        <v>0</v>
      </c>
      <c r="L113" s="102">
        <f t="shared" si="7"/>
        <v>0</v>
      </c>
      <c r="M113" s="103">
        <f t="shared" si="7"/>
        <v>0</v>
      </c>
      <c r="N113" s="104">
        <f t="shared" si="7"/>
        <v>0</v>
      </c>
      <c r="O113" s="105">
        <f t="shared" si="7"/>
        <v>0</v>
      </c>
      <c r="P113" s="105">
        <f t="shared" si="7"/>
        <v>0</v>
      </c>
      <c r="Q113" s="105">
        <f t="shared" si="7"/>
        <v>0</v>
      </c>
      <c r="R113" s="106">
        <f t="shared" si="7"/>
        <v>0</v>
      </c>
      <c r="S113" s="230">
        <f t="shared" si="7"/>
        <v>0</v>
      </c>
      <c r="T113" s="231">
        <f t="shared" si="7"/>
        <v>0</v>
      </c>
      <c r="U113" s="231">
        <f t="shared" si="7"/>
        <v>0</v>
      </c>
      <c r="V113" s="231">
        <f t="shared" si="7"/>
        <v>0</v>
      </c>
      <c r="W113" s="232">
        <f t="shared" si="7"/>
        <v>0</v>
      </c>
      <c r="X113" s="101">
        <f t="shared" si="7"/>
        <v>0</v>
      </c>
      <c r="Y113" s="102">
        <f t="shared" si="7"/>
        <v>0</v>
      </c>
      <c r="Z113" s="102">
        <f t="shared" si="7"/>
        <v>0</v>
      </c>
      <c r="AA113" s="102">
        <f t="shared" si="7"/>
        <v>0</v>
      </c>
      <c r="AB113" s="103">
        <f t="shared" si="7"/>
        <v>0</v>
      </c>
      <c r="AC113" s="104">
        <f t="shared" si="7"/>
        <v>0</v>
      </c>
      <c r="AD113" s="105">
        <f t="shared" si="7"/>
        <v>3</v>
      </c>
      <c r="AE113" s="105">
        <f t="shared" si="7"/>
        <v>37</v>
      </c>
      <c r="AF113" s="105">
        <f t="shared" si="7"/>
        <v>851</v>
      </c>
      <c r="AG113" s="106">
        <f t="shared" si="7"/>
        <v>0</v>
      </c>
      <c r="AH113" s="230">
        <f t="shared" si="7"/>
        <v>0</v>
      </c>
      <c r="AI113" s="231">
        <f t="shared" si="7"/>
        <v>0</v>
      </c>
      <c r="AJ113" s="231">
        <f t="shared" si="7"/>
        <v>0</v>
      </c>
      <c r="AK113" s="231">
        <f t="shared" si="7"/>
        <v>0</v>
      </c>
      <c r="AL113" s="232">
        <f t="shared" si="7"/>
        <v>0</v>
      </c>
      <c r="AM113" s="4"/>
    </row>
    <row r="114" spans="2:40">
      <c r="B114" s="319">
        <v>43171</v>
      </c>
      <c r="C114" s="233">
        <f t="shared" si="1"/>
        <v>760</v>
      </c>
      <c r="D114" s="234">
        <f t="shared" ref="D114:AL114" si="8">D16-D15</f>
        <v>0</v>
      </c>
      <c r="E114" s="235">
        <f t="shared" si="8"/>
        <v>0</v>
      </c>
      <c r="F114" s="235">
        <f t="shared" si="8"/>
        <v>0</v>
      </c>
      <c r="G114" s="235">
        <f t="shared" si="8"/>
        <v>0</v>
      </c>
      <c r="H114" s="236">
        <f t="shared" si="8"/>
        <v>0</v>
      </c>
      <c r="I114" s="109">
        <f t="shared" si="8"/>
        <v>0</v>
      </c>
      <c r="J114" s="110">
        <f t="shared" si="8"/>
        <v>0</v>
      </c>
      <c r="K114" s="110">
        <f t="shared" si="8"/>
        <v>0</v>
      </c>
      <c r="L114" s="110">
        <f t="shared" si="8"/>
        <v>0</v>
      </c>
      <c r="M114" s="111">
        <f t="shared" si="8"/>
        <v>0</v>
      </c>
      <c r="N114" s="112">
        <f t="shared" si="8"/>
        <v>0</v>
      </c>
      <c r="O114" s="113">
        <f t="shared" si="8"/>
        <v>0</v>
      </c>
      <c r="P114" s="113">
        <f t="shared" si="8"/>
        <v>0</v>
      </c>
      <c r="Q114" s="113">
        <f t="shared" si="8"/>
        <v>0</v>
      </c>
      <c r="R114" s="114">
        <f t="shared" si="8"/>
        <v>0</v>
      </c>
      <c r="S114" s="234">
        <f t="shared" si="8"/>
        <v>0</v>
      </c>
      <c r="T114" s="235">
        <f t="shared" si="8"/>
        <v>0</v>
      </c>
      <c r="U114" s="235">
        <f t="shared" si="8"/>
        <v>0</v>
      </c>
      <c r="V114" s="235">
        <f t="shared" si="8"/>
        <v>0</v>
      </c>
      <c r="W114" s="236">
        <f t="shared" si="8"/>
        <v>0</v>
      </c>
      <c r="X114" s="109">
        <f t="shared" si="8"/>
        <v>0</v>
      </c>
      <c r="Y114" s="110">
        <f t="shared" si="8"/>
        <v>0</v>
      </c>
      <c r="Z114" s="110">
        <f t="shared" si="8"/>
        <v>0</v>
      </c>
      <c r="AA114" s="110">
        <f t="shared" si="8"/>
        <v>0</v>
      </c>
      <c r="AB114" s="111">
        <f t="shared" si="8"/>
        <v>0</v>
      </c>
      <c r="AC114" s="112">
        <f t="shared" si="8"/>
        <v>0</v>
      </c>
      <c r="AD114" s="113">
        <f t="shared" si="8"/>
        <v>0</v>
      </c>
      <c r="AE114" s="113">
        <f t="shared" si="8"/>
        <v>11</v>
      </c>
      <c r="AF114" s="113">
        <f t="shared" si="8"/>
        <v>727</v>
      </c>
      <c r="AG114" s="114">
        <f t="shared" si="8"/>
        <v>22</v>
      </c>
      <c r="AH114" s="234">
        <f t="shared" si="8"/>
        <v>0</v>
      </c>
      <c r="AI114" s="235">
        <f t="shared" si="8"/>
        <v>0</v>
      </c>
      <c r="AJ114" s="235">
        <f t="shared" si="8"/>
        <v>0</v>
      </c>
      <c r="AK114" s="235">
        <f t="shared" si="8"/>
        <v>0</v>
      </c>
      <c r="AL114" s="236">
        <f t="shared" si="8"/>
        <v>0</v>
      </c>
      <c r="AM114" s="4"/>
    </row>
    <row r="115" spans="2:40">
      <c r="B115" s="318">
        <v>43181</v>
      </c>
      <c r="C115" s="229">
        <f t="shared" si="1"/>
        <v>663</v>
      </c>
      <c r="D115" s="230">
        <f t="shared" ref="D115:AL115" si="9">D17-D16</f>
        <v>2</v>
      </c>
      <c r="E115" s="231">
        <f t="shared" si="9"/>
        <v>7</v>
      </c>
      <c r="F115" s="231">
        <f t="shared" si="9"/>
        <v>6</v>
      </c>
      <c r="G115" s="231">
        <f t="shared" si="9"/>
        <v>10</v>
      </c>
      <c r="H115" s="232">
        <f t="shared" si="9"/>
        <v>0</v>
      </c>
      <c r="I115" s="101">
        <f t="shared" si="9"/>
        <v>0</v>
      </c>
      <c r="J115" s="102">
        <f t="shared" si="9"/>
        <v>1</v>
      </c>
      <c r="K115" s="102">
        <f t="shared" si="9"/>
        <v>5</v>
      </c>
      <c r="L115" s="102">
        <f t="shared" si="9"/>
        <v>0</v>
      </c>
      <c r="M115" s="103">
        <f t="shared" si="9"/>
        <v>1</v>
      </c>
      <c r="N115" s="104">
        <f t="shared" si="9"/>
        <v>0</v>
      </c>
      <c r="O115" s="105">
        <f t="shared" si="9"/>
        <v>2</v>
      </c>
      <c r="P115" s="105">
        <f t="shared" si="9"/>
        <v>14</v>
      </c>
      <c r="Q115" s="105">
        <f t="shared" si="9"/>
        <v>21</v>
      </c>
      <c r="R115" s="106">
        <f t="shared" si="9"/>
        <v>26</v>
      </c>
      <c r="S115" s="230">
        <f t="shared" si="9"/>
        <v>24</v>
      </c>
      <c r="T115" s="231">
        <f t="shared" si="9"/>
        <v>20</v>
      </c>
      <c r="U115" s="231">
        <f t="shared" si="9"/>
        <v>18</v>
      </c>
      <c r="V115" s="231">
        <f t="shared" si="9"/>
        <v>15</v>
      </c>
      <c r="W115" s="232">
        <f t="shared" si="9"/>
        <v>32</v>
      </c>
      <c r="X115" s="101">
        <f t="shared" si="9"/>
        <v>10</v>
      </c>
      <c r="Y115" s="102">
        <f t="shared" si="9"/>
        <v>20</v>
      </c>
      <c r="Z115" s="102">
        <f t="shared" si="9"/>
        <v>21</v>
      </c>
      <c r="AA115" s="102">
        <f t="shared" si="9"/>
        <v>8</v>
      </c>
      <c r="AB115" s="103">
        <f t="shared" si="9"/>
        <v>50</v>
      </c>
      <c r="AC115" s="104">
        <f t="shared" si="9"/>
        <v>24</v>
      </c>
      <c r="AD115" s="105">
        <f t="shared" si="9"/>
        <v>55</v>
      </c>
      <c r="AE115" s="105">
        <f t="shared" si="9"/>
        <v>74</v>
      </c>
      <c r="AF115" s="105">
        <f t="shared" si="9"/>
        <v>157</v>
      </c>
      <c r="AG115" s="106">
        <f t="shared" si="9"/>
        <v>40</v>
      </c>
      <c r="AH115" s="230">
        <f t="shared" si="9"/>
        <v>0</v>
      </c>
      <c r="AI115" s="231">
        <f t="shared" si="9"/>
        <v>0</v>
      </c>
      <c r="AJ115" s="231">
        <f t="shared" si="9"/>
        <v>0</v>
      </c>
      <c r="AK115" s="231">
        <f t="shared" si="9"/>
        <v>0</v>
      </c>
      <c r="AL115" s="232">
        <f t="shared" si="9"/>
        <v>0</v>
      </c>
      <c r="AM115" s="4"/>
      <c r="AN115" s="74" t="s">
        <v>2768</v>
      </c>
    </row>
    <row r="116" spans="2:40">
      <c r="B116" s="318">
        <v>43273</v>
      </c>
      <c r="C116" s="229">
        <f t="shared" si="1"/>
        <v>457</v>
      </c>
      <c r="D116" s="230">
        <f t="shared" ref="D116:AL116" si="10">D18-D17</f>
        <v>0</v>
      </c>
      <c r="E116" s="231">
        <f t="shared" si="10"/>
        <v>0</v>
      </c>
      <c r="F116" s="231">
        <f t="shared" si="10"/>
        <v>0</v>
      </c>
      <c r="G116" s="231">
        <f t="shared" si="10"/>
        <v>0</v>
      </c>
      <c r="H116" s="232">
        <f t="shared" si="10"/>
        <v>0</v>
      </c>
      <c r="I116" s="101">
        <f t="shared" si="10"/>
        <v>0</v>
      </c>
      <c r="J116" s="102">
        <f t="shared" si="10"/>
        <v>0</v>
      </c>
      <c r="K116" s="102">
        <f t="shared" si="10"/>
        <v>0</v>
      </c>
      <c r="L116" s="102">
        <f t="shared" si="10"/>
        <v>0</v>
      </c>
      <c r="M116" s="103">
        <f t="shared" si="10"/>
        <v>0</v>
      </c>
      <c r="N116" s="104">
        <f t="shared" si="10"/>
        <v>0</v>
      </c>
      <c r="O116" s="105">
        <f t="shared" si="10"/>
        <v>0</v>
      </c>
      <c r="P116" s="105">
        <f t="shared" si="10"/>
        <v>0</v>
      </c>
      <c r="Q116" s="105">
        <f t="shared" si="10"/>
        <v>0</v>
      </c>
      <c r="R116" s="106">
        <f t="shared" si="10"/>
        <v>0</v>
      </c>
      <c r="S116" s="230">
        <f t="shared" si="10"/>
        <v>0</v>
      </c>
      <c r="T116" s="231">
        <f t="shared" si="10"/>
        <v>0</v>
      </c>
      <c r="U116" s="231">
        <f t="shared" si="10"/>
        <v>0</v>
      </c>
      <c r="V116" s="231">
        <f t="shared" si="10"/>
        <v>0</v>
      </c>
      <c r="W116" s="232">
        <f t="shared" si="10"/>
        <v>0</v>
      </c>
      <c r="X116" s="101">
        <f t="shared" si="10"/>
        <v>0</v>
      </c>
      <c r="Y116" s="102">
        <f t="shared" si="10"/>
        <v>0</v>
      </c>
      <c r="Z116" s="102">
        <f t="shared" si="10"/>
        <v>0</v>
      </c>
      <c r="AA116" s="102">
        <f t="shared" si="10"/>
        <v>0</v>
      </c>
      <c r="AB116" s="103">
        <f t="shared" si="10"/>
        <v>0</v>
      </c>
      <c r="AC116" s="104">
        <f t="shared" si="10"/>
        <v>0</v>
      </c>
      <c r="AD116" s="105">
        <f t="shared" si="10"/>
        <v>0</v>
      </c>
      <c r="AE116" s="105">
        <f t="shared" si="10"/>
        <v>0</v>
      </c>
      <c r="AF116" s="105">
        <f t="shared" si="10"/>
        <v>2</v>
      </c>
      <c r="AG116" s="106">
        <f t="shared" si="10"/>
        <v>455</v>
      </c>
      <c r="AH116" s="230">
        <f t="shared" si="10"/>
        <v>0</v>
      </c>
      <c r="AI116" s="231">
        <f t="shared" si="10"/>
        <v>0</v>
      </c>
      <c r="AJ116" s="231">
        <f t="shared" si="10"/>
        <v>0</v>
      </c>
      <c r="AK116" s="231">
        <f t="shared" si="10"/>
        <v>0</v>
      </c>
      <c r="AL116" s="232">
        <f t="shared" si="10"/>
        <v>0</v>
      </c>
      <c r="AM116" s="4"/>
    </row>
    <row r="117" spans="2:40">
      <c r="B117" s="318">
        <v>43363</v>
      </c>
      <c r="C117" s="229">
        <f t="shared" si="1"/>
        <v>890</v>
      </c>
      <c r="D117" s="230">
        <f t="shared" ref="D117:AL117" si="11">D19-D18</f>
        <v>0</v>
      </c>
      <c r="E117" s="231">
        <f t="shared" si="11"/>
        <v>0</v>
      </c>
      <c r="F117" s="231">
        <f t="shared" si="11"/>
        <v>0</v>
      </c>
      <c r="G117" s="231">
        <f t="shared" si="11"/>
        <v>0</v>
      </c>
      <c r="H117" s="232">
        <f t="shared" si="11"/>
        <v>0</v>
      </c>
      <c r="I117" s="101">
        <f t="shared" si="11"/>
        <v>0</v>
      </c>
      <c r="J117" s="102">
        <f t="shared" si="11"/>
        <v>0</v>
      </c>
      <c r="K117" s="102">
        <f t="shared" si="11"/>
        <v>0</v>
      </c>
      <c r="L117" s="102">
        <f t="shared" si="11"/>
        <v>0</v>
      </c>
      <c r="M117" s="103">
        <f t="shared" si="11"/>
        <v>0</v>
      </c>
      <c r="N117" s="104">
        <f t="shared" si="11"/>
        <v>0</v>
      </c>
      <c r="O117" s="105">
        <f t="shared" si="11"/>
        <v>0</v>
      </c>
      <c r="P117" s="105">
        <f t="shared" si="11"/>
        <v>0</v>
      </c>
      <c r="Q117" s="105">
        <f t="shared" si="11"/>
        <v>0</v>
      </c>
      <c r="R117" s="106">
        <f t="shared" si="11"/>
        <v>0</v>
      </c>
      <c r="S117" s="230">
        <f t="shared" si="11"/>
        <v>0</v>
      </c>
      <c r="T117" s="231">
        <f t="shared" si="11"/>
        <v>0</v>
      </c>
      <c r="U117" s="231">
        <f t="shared" si="11"/>
        <v>0</v>
      </c>
      <c r="V117" s="231">
        <f t="shared" si="11"/>
        <v>0</v>
      </c>
      <c r="W117" s="232">
        <f t="shared" si="11"/>
        <v>0</v>
      </c>
      <c r="X117" s="101">
        <f t="shared" si="11"/>
        <v>0</v>
      </c>
      <c r="Y117" s="102">
        <f t="shared" si="11"/>
        <v>0</v>
      </c>
      <c r="Z117" s="102">
        <f t="shared" si="11"/>
        <v>0</v>
      </c>
      <c r="AA117" s="102">
        <f t="shared" si="11"/>
        <v>0</v>
      </c>
      <c r="AB117" s="103">
        <f t="shared" si="11"/>
        <v>0</v>
      </c>
      <c r="AC117" s="104">
        <f t="shared" si="11"/>
        <v>0</v>
      </c>
      <c r="AD117" s="105">
        <f t="shared" si="11"/>
        <v>1</v>
      </c>
      <c r="AE117" s="105">
        <f t="shared" si="11"/>
        <v>1</v>
      </c>
      <c r="AF117" s="105">
        <f t="shared" si="11"/>
        <v>62</v>
      </c>
      <c r="AG117" s="106">
        <f t="shared" si="11"/>
        <v>826</v>
      </c>
      <c r="AH117" s="230">
        <f t="shared" si="11"/>
        <v>0</v>
      </c>
      <c r="AI117" s="231">
        <f t="shared" si="11"/>
        <v>0</v>
      </c>
      <c r="AJ117" s="231">
        <f t="shared" si="11"/>
        <v>0</v>
      </c>
      <c r="AK117" s="231">
        <f t="shared" si="11"/>
        <v>0</v>
      </c>
      <c r="AL117" s="232">
        <f t="shared" si="11"/>
        <v>0</v>
      </c>
      <c r="AM117" s="4"/>
    </row>
    <row r="118" spans="2:40">
      <c r="B118" s="318">
        <v>43414</v>
      </c>
      <c r="C118" s="229">
        <f t="shared" si="1"/>
        <v>385</v>
      </c>
      <c r="D118" s="230">
        <f t="shared" ref="D118:AL118" si="12">D20-D19</f>
        <v>0</v>
      </c>
      <c r="E118" s="231">
        <f t="shared" si="12"/>
        <v>0</v>
      </c>
      <c r="F118" s="231">
        <f t="shared" si="12"/>
        <v>0</v>
      </c>
      <c r="G118" s="231">
        <f t="shared" si="12"/>
        <v>0</v>
      </c>
      <c r="H118" s="232">
        <f t="shared" si="12"/>
        <v>0</v>
      </c>
      <c r="I118" s="101">
        <f t="shared" si="12"/>
        <v>0</v>
      </c>
      <c r="J118" s="102">
        <f t="shared" si="12"/>
        <v>0</v>
      </c>
      <c r="K118" s="102">
        <f t="shared" si="12"/>
        <v>0</v>
      </c>
      <c r="L118" s="102">
        <f t="shared" si="12"/>
        <v>0</v>
      </c>
      <c r="M118" s="103">
        <f t="shared" si="12"/>
        <v>0</v>
      </c>
      <c r="N118" s="104">
        <f t="shared" si="12"/>
        <v>0</v>
      </c>
      <c r="O118" s="105">
        <f t="shared" si="12"/>
        <v>0</v>
      </c>
      <c r="P118" s="105">
        <f t="shared" si="12"/>
        <v>0</v>
      </c>
      <c r="Q118" s="105">
        <f t="shared" si="12"/>
        <v>0</v>
      </c>
      <c r="R118" s="106">
        <f t="shared" si="12"/>
        <v>0</v>
      </c>
      <c r="S118" s="230">
        <f t="shared" si="12"/>
        <v>0</v>
      </c>
      <c r="T118" s="231">
        <f t="shared" si="12"/>
        <v>0</v>
      </c>
      <c r="U118" s="231">
        <f t="shared" si="12"/>
        <v>0</v>
      </c>
      <c r="V118" s="231">
        <f t="shared" si="12"/>
        <v>0</v>
      </c>
      <c r="W118" s="232">
        <f t="shared" si="12"/>
        <v>0</v>
      </c>
      <c r="X118" s="101">
        <f t="shared" si="12"/>
        <v>0</v>
      </c>
      <c r="Y118" s="102">
        <f t="shared" si="12"/>
        <v>0</v>
      </c>
      <c r="Z118" s="102">
        <f t="shared" si="12"/>
        <v>0</v>
      </c>
      <c r="AA118" s="102">
        <f t="shared" si="12"/>
        <v>0</v>
      </c>
      <c r="AB118" s="103">
        <f t="shared" si="12"/>
        <v>0</v>
      </c>
      <c r="AC118" s="104">
        <f t="shared" si="12"/>
        <v>0</v>
      </c>
      <c r="AD118" s="105">
        <f t="shared" si="12"/>
        <v>0</v>
      </c>
      <c r="AE118" s="105">
        <f t="shared" si="12"/>
        <v>1</v>
      </c>
      <c r="AF118" s="105">
        <f t="shared" si="12"/>
        <v>20</v>
      </c>
      <c r="AG118" s="106">
        <f t="shared" si="12"/>
        <v>364</v>
      </c>
      <c r="AH118" s="230">
        <f t="shared" si="12"/>
        <v>0</v>
      </c>
      <c r="AI118" s="231">
        <f t="shared" si="12"/>
        <v>0</v>
      </c>
      <c r="AJ118" s="231">
        <f t="shared" si="12"/>
        <v>0</v>
      </c>
      <c r="AK118" s="231">
        <f t="shared" si="12"/>
        <v>0</v>
      </c>
      <c r="AL118" s="232">
        <f t="shared" si="12"/>
        <v>0</v>
      </c>
      <c r="AM118" s="4"/>
    </row>
    <row r="119" spans="2:40">
      <c r="B119" s="319">
        <v>43501</v>
      </c>
      <c r="C119" s="233">
        <f t="shared" si="1"/>
        <v>622</v>
      </c>
      <c r="D119" s="234">
        <f t="shared" ref="D119:AL119" si="13">D21-D20</f>
        <v>0</v>
      </c>
      <c r="E119" s="235">
        <f t="shared" si="13"/>
        <v>0</v>
      </c>
      <c r="F119" s="235">
        <f t="shared" si="13"/>
        <v>0</v>
      </c>
      <c r="G119" s="235">
        <f t="shared" si="13"/>
        <v>0</v>
      </c>
      <c r="H119" s="236">
        <f t="shared" si="13"/>
        <v>0</v>
      </c>
      <c r="I119" s="109">
        <f t="shared" si="13"/>
        <v>0</v>
      </c>
      <c r="J119" s="110">
        <f t="shared" si="13"/>
        <v>0</v>
      </c>
      <c r="K119" s="110">
        <f t="shared" si="13"/>
        <v>0</v>
      </c>
      <c r="L119" s="110">
        <f t="shared" si="13"/>
        <v>0</v>
      </c>
      <c r="M119" s="111">
        <f t="shared" si="13"/>
        <v>0</v>
      </c>
      <c r="N119" s="112">
        <f t="shared" si="13"/>
        <v>0</v>
      </c>
      <c r="O119" s="113">
        <f t="shared" si="13"/>
        <v>0</v>
      </c>
      <c r="P119" s="113">
        <f t="shared" si="13"/>
        <v>0</v>
      </c>
      <c r="Q119" s="113">
        <f t="shared" si="13"/>
        <v>0</v>
      </c>
      <c r="R119" s="114">
        <f t="shared" si="13"/>
        <v>0</v>
      </c>
      <c r="S119" s="234">
        <f t="shared" si="13"/>
        <v>0</v>
      </c>
      <c r="T119" s="235">
        <f t="shared" si="13"/>
        <v>0</v>
      </c>
      <c r="U119" s="235">
        <f t="shared" si="13"/>
        <v>0</v>
      </c>
      <c r="V119" s="235">
        <f t="shared" si="13"/>
        <v>0</v>
      </c>
      <c r="W119" s="236">
        <f t="shared" si="13"/>
        <v>0</v>
      </c>
      <c r="X119" s="109">
        <f t="shared" si="13"/>
        <v>0</v>
      </c>
      <c r="Y119" s="110">
        <f t="shared" si="13"/>
        <v>0</v>
      </c>
      <c r="Z119" s="110">
        <f t="shared" si="13"/>
        <v>0</v>
      </c>
      <c r="AA119" s="110">
        <f t="shared" si="13"/>
        <v>0</v>
      </c>
      <c r="AB119" s="111">
        <f t="shared" si="13"/>
        <v>0</v>
      </c>
      <c r="AC119" s="112">
        <f t="shared" si="13"/>
        <v>0</v>
      </c>
      <c r="AD119" s="113">
        <f t="shared" si="13"/>
        <v>0</v>
      </c>
      <c r="AE119" s="113">
        <f t="shared" si="13"/>
        <v>2</v>
      </c>
      <c r="AF119" s="113">
        <f t="shared" si="13"/>
        <v>22</v>
      </c>
      <c r="AG119" s="114">
        <f t="shared" si="13"/>
        <v>593</v>
      </c>
      <c r="AH119" s="234">
        <f t="shared" si="13"/>
        <v>5</v>
      </c>
      <c r="AI119" s="235">
        <f t="shared" si="13"/>
        <v>0</v>
      </c>
      <c r="AJ119" s="235">
        <f t="shared" si="13"/>
        <v>0</v>
      </c>
      <c r="AK119" s="235">
        <f t="shared" si="13"/>
        <v>0</v>
      </c>
      <c r="AL119" s="236">
        <f t="shared" si="13"/>
        <v>0</v>
      </c>
      <c r="AM119" s="4"/>
    </row>
    <row r="120" spans="2:40">
      <c r="B120" s="318">
        <v>43595</v>
      </c>
      <c r="C120" s="229">
        <f t="shared" si="1"/>
        <v>785</v>
      </c>
      <c r="D120" s="230">
        <f t="shared" ref="D120:AL120" si="14">D22-D21</f>
        <v>0</v>
      </c>
      <c r="E120" s="231">
        <f t="shared" si="14"/>
        <v>0</v>
      </c>
      <c r="F120" s="231">
        <f t="shared" si="14"/>
        <v>0</v>
      </c>
      <c r="G120" s="231">
        <f t="shared" si="14"/>
        <v>0</v>
      </c>
      <c r="H120" s="232">
        <f t="shared" si="14"/>
        <v>0</v>
      </c>
      <c r="I120" s="101">
        <f t="shared" si="14"/>
        <v>0</v>
      </c>
      <c r="J120" s="102">
        <f t="shared" si="14"/>
        <v>0</v>
      </c>
      <c r="K120" s="102">
        <f t="shared" si="14"/>
        <v>0</v>
      </c>
      <c r="L120" s="102">
        <f t="shared" si="14"/>
        <v>0</v>
      </c>
      <c r="M120" s="103">
        <f t="shared" si="14"/>
        <v>0</v>
      </c>
      <c r="N120" s="104">
        <f t="shared" si="14"/>
        <v>0</v>
      </c>
      <c r="O120" s="105">
        <f t="shared" si="14"/>
        <v>0</v>
      </c>
      <c r="P120" s="105">
        <f t="shared" si="14"/>
        <v>0</v>
      </c>
      <c r="Q120" s="105">
        <f t="shared" si="14"/>
        <v>0</v>
      </c>
      <c r="R120" s="106">
        <f t="shared" si="14"/>
        <v>0</v>
      </c>
      <c r="S120" s="230">
        <f t="shared" si="14"/>
        <v>0</v>
      </c>
      <c r="T120" s="231">
        <f t="shared" si="14"/>
        <v>0</v>
      </c>
      <c r="U120" s="231">
        <f t="shared" si="14"/>
        <v>0</v>
      </c>
      <c r="V120" s="231">
        <f t="shared" si="14"/>
        <v>0</v>
      </c>
      <c r="W120" s="232">
        <f t="shared" si="14"/>
        <v>11</v>
      </c>
      <c r="X120" s="101">
        <f t="shared" si="14"/>
        <v>0</v>
      </c>
      <c r="Y120" s="102">
        <f t="shared" si="14"/>
        <v>0</v>
      </c>
      <c r="Z120" s="102">
        <f t="shared" si="14"/>
        <v>1</v>
      </c>
      <c r="AA120" s="102">
        <f t="shared" si="14"/>
        <v>4</v>
      </c>
      <c r="AB120" s="103">
        <f t="shared" si="14"/>
        <v>0</v>
      </c>
      <c r="AC120" s="104">
        <f t="shared" si="14"/>
        <v>0</v>
      </c>
      <c r="AD120" s="105">
        <f t="shared" si="14"/>
        <v>1</v>
      </c>
      <c r="AE120" s="105">
        <f t="shared" si="14"/>
        <v>13</v>
      </c>
      <c r="AF120" s="105">
        <f t="shared" si="14"/>
        <v>113</v>
      </c>
      <c r="AG120" s="106">
        <f t="shared" si="14"/>
        <v>483</v>
      </c>
      <c r="AH120" s="230">
        <f t="shared" si="14"/>
        <v>159</v>
      </c>
      <c r="AI120" s="231">
        <f t="shared" si="14"/>
        <v>0</v>
      </c>
      <c r="AJ120" s="231">
        <f t="shared" si="14"/>
        <v>0</v>
      </c>
      <c r="AK120" s="231">
        <f t="shared" si="14"/>
        <v>0</v>
      </c>
      <c r="AL120" s="232">
        <f t="shared" si="14"/>
        <v>0</v>
      </c>
      <c r="AM120" s="4"/>
      <c r="AN120" s="74" t="s">
        <v>2767</v>
      </c>
    </row>
    <row r="121" spans="2:40">
      <c r="B121" s="318">
        <v>43683</v>
      </c>
      <c r="C121" s="229">
        <f t="shared" si="1"/>
        <v>539</v>
      </c>
      <c r="D121" s="230">
        <f t="shared" ref="D121:AL121" si="15">D23-D22</f>
        <v>0</v>
      </c>
      <c r="E121" s="231">
        <f t="shared" si="15"/>
        <v>0</v>
      </c>
      <c r="F121" s="231">
        <f t="shared" si="15"/>
        <v>0</v>
      </c>
      <c r="G121" s="231">
        <f t="shared" si="15"/>
        <v>0</v>
      </c>
      <c r="H121" s="232">
        <f t="shared" si="15"/>
        <v>0</v>
      </c>
      <c r="I121" s="101">
        <f t="shared" si="15"/>
        <v>0</v>
      </c>
      <c r="J121" s="102">
        <f t="shared" si="15"/>
        <v>0</v>
      </c>
      <c r="K121" s="102">
        <f t="shared" si="15"/>
        <v>0</v>
      </c>
      <c r="L121" s="102">
        <f t="shared" si="15"/>
        <v>0</v>
      </c>
      <c r="M121" s="103">
        <f t="shared" si="15"/>
        <v>0</v>
      </c>
      <c r="N121" s="104">
        <f t="shared" si="15"/>
        <v>0</v>
      </c>
      <c r="O121" s="105">
        <f t="shared" si="15"/>
        <v>0</v>
      </c>
      <c r="P121" s="105">
        <f t="shared" si="15"/>
        <v>0</v>
      </c>
      <c r="Q121" s="105">
        <f t="shared" si="15"/>
        <v>0</v>
      </c>
      <c r="R121" s="106">
        <f t="shared" si="15"/>
        <v>0</v>
      </c>
      <c r="S121" s="230">
        <f t="shared" si="15"/>
        <v>0</v>
      </c>
      <c r="T121" s="231">
        <f t="shared" si="15"/>
        <v>0</v>
      </c>
      <c r="U121" s="231">
        <f t="shared" si="15"/>
        <v>0</v>
      </c>
      <c r="V121" s="231">
        <f t="shared" si="15"/>
        <v>0</v>
      </c>
      <c r="W121" s="232">
        <f t="shared" si="15"/>
        <v>0</v>
      </c>
      <c r="X121" s="101">
        <f t="shared" si="15"/>
        <v>0</v>
      </c>
      <c r="Y121" s="102">
        <f t="shared" si="15"/>
        <v>0</v>
      </c>
      <c r="Z121" s="102">
        <f t="shared" si="15"/>
        <v>0</v>
      </c>
      <c r="AA121" s="102">
        <f t="shared" si="15"/>
        <v>0</v>
      </c>
      <c r="AB121" s="103">
        <f t="shared" si="15"/>
        <v>0</v>
      </c>
      <c r="AC121" s="104">
        <f t="shared" si="15"/>
        <v>0</v>
      </c>
      <c r="AD121" s="105">
        <f t="shared" si="15"/>
        <v>0</v>
      </c>
      <c r="AE121" s="105">
        <f t="shared" si="15"/>
        <v>0</v>
      </c>
      <c r="AF121" s="105">
        <f t="shared" si="15"/>
        <v>4</v>
      </c>
      <c r="AG121" s="106">
        <f t="shared" si="15"/>
        <v>146</v>
      </c>
      <c r="AH121" s="230">
        <f t="shared" si="15"/>
        <v>389</v>
      </c>
      <c r="AI121" s="231">
        <f t="shared" si="15"/>
        <v>0</v>
      </c>
      <c r="AJ121" s="231">
        <f t="shared" si="15"/>
        <v>0</v>
      </c>
      <c r="AK121" s="231">
        <f t="shared" si="15"/>
        <v>0</v>
      </c>
      <c r="AL121" s="232">
        <f t="shared" si="15"/>
        <v>0</v>
      </c>
      <c r="AM121" s="4"/>
    </row>
    <row r="122" spans="2:40">
      <c r="B122" s="318">
        <v>43692</v>
      </c>
      <c r="C122" s="229">
        <f t="shared" si="1"/>
        <v>336</v>
      </c>
      <c r="D122" s="230">
        <f t="shared" ref="D122:AL122" si="16">D24-D23</f>
        <v>0</v>
      </c>
      <c r="E122" s="231">
        <f t="shared" si="16"/>
        <v>0</v>
      </c>
      <c r="F122" s="231">
        <f t="shared" si="16"/>
        <v>0</v>
      </c>
      <c r="G122" s="231">
        <f t="shared" si="16"/>
        <v>0</v>
      </c>
      <c r="H122" s="232">
        <f t="shared" si="16"/>
        <v>0</v>
      </c>
      <c r="I122" s="101">
        <f t="shared" si="16"/>
        <v>0</v>
      </c>
      <c r="J122" s="102">
        <f t="shared" si="16"/>
        <v>0</v>
      </c>
      <c r="K122" s="102">
        <f t="shared" si="16"/>
        <v>0</v>
      </c>
      <c r="L122" s="102">
        <f t="shared" si="16"/>
        <v>0</v>
      </c>
      <c r="M122" s="103">
        <f t="shared" si="16"/>
        <v>0</v>
      </c>
      <c r="N122" s="104">
        <f t="shared" si="16"/>
        <v>0</v>
      </c>
      <c r="O122" s="105">
        <f t="shared" si="16"/>
        <v>0</v>
      </c>
      <c r="P122" s="105">
        <f t="shared" si="16"/>
        <v>0</v>
      </c>
      <c r="Q122" s="105">
        <f t="shared" si="16"/>
        <v>0</v>
      </c>
      <c r="R122" s="106">
        <f t="shared" si="16"/>
        <v>0</v>
      </c>
      <c r="S122" s="230">
        <f t="shared" si="16"/>
        <v>0</v>
      </c>
      <c r="T122" s="231">
        <f t="shared" si="16"/>
        <v>0</v>
      </c>
      <c r="U122" s="231">
        <f t="shared" si="16"/>
        <v>0</v>
      </c>
      <c r="V122" s="231">
        <f t="shared" si="16"/>
        <v>0</v>
      </c>
      <c r="W122" s="232">
        <f t="shared" si="16"/>
        <v>0</v>
      </c>
      <c r="X122" s="101">
        <f t="shared" si="16"/>
        <v>0</v>
      </c>
      <c r="Y122" s="102">
        <f t="shared" si="16"/>
        <v>0</v>
      </c>
      <c r="Z122" s="102">
        <f t="shared" si="16"/>
        <v>0</v>
      </c>
      <c r="AA122" s="102">
        <f t="shared" si="16"/>
        <v>0</v>
      </c>
      <c r="AB122" s="103">
        <f t="shared" si="16"/>
        <v>0</v>
      </c>
      <c r="AC122" s="104">
        <f t="shared" si="16"/>
        <v>0</v>
      </c>
      <c r="AD122" s="105">
        <f t="shared" si="16"/>
        <v>0</v>
      </c>
      <c r="AE122" s="105">
        <f t="shared" si="16"/>
        <v>0</v>
      </c>
      <c r="AF122" s="105">
        <f t="shared" si="16"/>
        <v>5</v>
      </c>
      <c r="AG122" s="106">
        <f t="shared" si="16"/>
        <v>25</v>
      </c>
      <c r="AH122" s="230">
        <f t="shared" si="16"/>
        <v>306</v>
      </c>
      <c r="AI122" s="231">
        <f t="shared" si="16"/>
        <v>0</v>
      </c>
      <c r="AJ122" s="231">
        <f t="shared" si="16"/>
        <v>0</v>
      </c>
      <c r="AK122" s="231">
        <f t="shared" si="16"/>
        <v>0</v>
      </c>
      <c r="AL122" s="232">
        <f t="shared" si="16"/>
        <v>0</v>
      </c>
      <c r="AM122" s="4"/>
    </row>
    <row r="123" spans="2:40">
      <c r="B123" s="318">
        <v>43712</v>
      </c>
      <c r="C123" s="229">
        <f t="shared" si="1"/>
        <v>261</v>
      </c>
      <c r="D123" s="230">
        <f t="shared" ref="D123:AL123" si="17">D25-D24</f>
        <v>0</v>
      </c>
      <c r="E123" s="231">
        <f t="shared" si="17"/>
        <v>0</v>
      </c>
      <c r="F123" s="231">
        <f t="shared" si="17"/>
        <v>0</v>
      </c>
      <c r="G123" s="231">
        <f t="shared" si="17"/>
        <v>0</v>
      </c>
      <c r="H123" s="232">
        <f t="shared" si="17"/>
        <v>0</v>
      </c>
      <c r="I123" s="101">
        <f t="shared" si="17"/>
        <v>0</v>
      </c>
      <c r="J123" s="102">
        <f t="shared" si="17"/>
        <v>0</v>
      </c>
      <c r="K123" s="102">
        <f t="shared" si="17"/>
        <v>0</v>
      </c>
      <c r="L123" s="102">
        <f t="shared" si="17"/>
        <v>0</v>
      </c>
      <c r="M123" s="103">
        <f t="shared" si="17"/>
        <v>0</v>
      </c>
      <c r="N123" s="104">
        <f t="shared" si="17"/>
        <v>0</v>
      </c>
      <c r="O123" s="105">
        <f t="shared" si="17"/>
        <v>0</v>
      </c>
      <c r="P123" s="105">
        <f t="shared" si="17"/>
        <v>0</v>
      </c>
      <c r="Q123" s="105">
        <f t="shared" si="17"/>
        <v>0</v>
      </c>
      <c r="R123" s="106">
        <f t="shared" si="17"/>
        <v>0</v>
      </c>
      <c r="S123" s="230">
        <f t="shared" si="17"/>
        <v>0</v>
      </c>
      <c r="T123" s="231">
        <f t="shared" si="17"/>
        <v>0</v>
      </c>
      <c r="U123" s="231">
        <f t="shared" si="17"/>
        <v>0</v>
      </c>
      <c r="V123" s="231">
        <f t="shared" si="17"/>
        <v>0</v>
      </c>
      <c r="W123" s="232">
        <f t="shared" si="17"/>
        <v>0</v>
      </c>
      <c r="X123" s="101">
        <f t="shared" si="17"/>
        <v>0</v>
      </c>
      <c r="Y123" s="102">
        <f t="shared" si="17"/>
        <v>0</v>
      </c>
      <c r="Z123" s="102">
        <f t="shared" si="17"/>
        <v>0</v>
      </c>
      <c r="AA123" s="102">
        <f t="shared" si="17"/>
        <v>0</v>
      </c>
      <c r="AB123" s="103">
        <f t="shared" si="17"/>
        <v>0</v>
      </c>
      <c r="AC123" s="104">
        <f t="shared" si="17"/>
        <v>0</v>
      </c>
      <c r="AD123" s="105">
        <f t="shared" si="17"/>
        <v>0</v>
      </c>
      <c r="AE123" s="105">
        <f t="shared" si="17"/>
        <v>0</v>
      </c>
      <c r="AF123" s="105">
        <f t="shared" si="17"/>
        <v>0</v>
      </c>
      <c r="AG123" s="106">
        <f t="shared" si="17"/>
        <v>4</v>
      </c>
      <c r="AH123" s="230">
        <f t="shared" si="17"/>
        <v>257</v>
      </c>
      <c r="AI123" s="231">
        <f t="shared" si="17"/>
        <v>0</v>
      </c>
      <c r="AJ123" s="231">
        <f t="shared" si="17"/>
        <v>0</v>
      </c>
      <c r="AK123" s="231">
        <f t="shared" si="17"/>
        <v>0</v>
      </c>
      <c r="AL123" s="232">
        <f t="shared" si="17"/>
        <v>0</v>
      </c>
      <c r="AM123" s="4"/>
    </row>
    <row r="124" spans="2:40">
      <c r="B124" s="318">
        <v>43725</v>
      </c>
      <c r="C124" s="229">
        <f t="shared" si="1"/>
        <v>110</v>
      </c>
      <c r="D124" s="230">
        <f t="shared" ref="D124:AL124" si="18">D26-D25</f>
        <v>0</v>
      </c>
      <c r="E124" s="231">
        <f t="shared" si="18"/>
        <v>0</v>
      </c>
      <c r="F124" s="231">
        <f t="shared" si="18"/>
        <v>0</v>
      </c>
      <c r="G124" s="231">
        <f t="shared" si="18"/>
        <v>0</v>
      </c>
      <c r="H124" s="232">
        <f t="shared" si="18"/>
        <v>0</v>
      </c>
      <c r="I124" s="101">
        <f t="shared" si="18"/>
        <v>0</v>
      </c>
      <c r="J124" s="102">
        <f t="shared" si="18"/>
        <v>0</v>
      </c>
      <c r="K124" s="102">
        <f t="shared" si="18"/>
        <v>0</v>
      </c>
      <c r="L124" s="102">
        <f t="shared" si="18"/>
        <v>0</v>
      </c>
      <c r="M124" s="103">
        <f t="shared" si="18"/>
        <v>0</v>
      </c>
      <c r="N124" s="104">
        <f t="shared" si="18"/>
        <v>0</v>
      </c>
      <c r="O124" s="105">
        <f t="shared" si="18"/>
        <v>0</v>
      </c>
      <c r="P124" s="105">
        <f t="shared" si="18"/>
        <v>0</v>
      </c>
      <c r="Q124" s="105">
        <f t="shared" si="18"/>
        <v>0</v>
      </c>
      <c r="R124" s="106">
        <f t="shared" si="18"/>
        <v>0</v>
      </c>
      <c r="S124" s="230">
        <f t="shared" si="18"/>
        <v>0</v>
      </c>
      <c r="T124" s="231">
        <f t="shared" si="18"/>
        <v>0</v>
      </c>
      <c r="U124" s="231">
        <f t="shared" si="18"/>
        <v>0</v>
      </c>
      <c r="V124" s="231">
        <f t="shared" si="18"/>
        <v>0</v>
      </c>
      <c r="W124" s="232">
        <f t="shared" si="18"/>
        <v>0</v>
      </c>
      <c r="X124" s="101">
        <f t="shared" si="18"/>
        <v>0</v>
      </c>
      <c r="Y124" s="102">
        <f t="shared" si="18"/>
        <v>0</v>
      </c>
      <c r="Z124" s="102">
        <f t="shared" si="18"/>
        <v>0</v>
      </c>
      <c r="AA124" s="102">
        <f t="shared" si="18"/>
        <v>0</v>
      </c>
      <c r="AB124" s="103">
        <f t="shared" si="18"/>
        <v>0</v>
      </c>
      <c r="AC124" s="104">
        <f t="shared" si="18"/>
        <v>0</v>
      </c>
      <c r="AD124" s="105">
        <f t="shared" si="18"/>
        <v>0</v>
      </c>
      <c r="AE124" s="105">
        <f t="shared" si="18"/>
        <v>0</v>
      </c>
      <c r="AF124" s="105">
        <f t="shared" si="18"/>
        <v>0</v>
      </c>
      <c r="AG124" s="106">
        <f t="shared" si="18"/>
        <v>3</v>
      </c>
      <c r="AH124" s="230">
        <f t="shared" si="18"/>
        <v>107</v>
      </c>
      <c r="AI124" s="231">
        <f t="shared" si="18"/>
        <v>0</v>
      </c>
      <c r="AJ124" s="231">
        <f t="shared" si="18"/>
        <v>0</v>
      </c>
      <c r="AK124" s="231">
        <f t="shared" si="18"/>
        <v>0</v>
      </c>
      <c r="AL124" s="232">
        <f t="shared" si="18"/>
        <v>0</v>
      </c>
      <c r="AM124" s="4"/>
    </row>
    <row r="125" spans="2:40">
      <c r="B125" s="318">
        <v>43730</v>
      </c>
      <c r="C125" s="229">
        <f t="shared" si="1"/>
        <v>65</v>
      </c>
      <c r="D125" s="230">
        <f t="shared" ref="D125:AL125" si="19">D27-D26</f>
        <v>0</v>
      </c>
      <c r="E125" s="231">
        <f t="shared" si="19"/>
        <v>0</v>
      </c>
      <c r="F125" s="231">
        <f t="shared" si="19"/>
        <v>0</v>
      </c>
      <c r="G125" s="231">
        <f t="shared" si="19"/>
        <v>0</v>
      </c>
      <c r="H125" s="232">
        <f t="shared" si="19"/>
        <v>0</v>
      </c>
      <c r="I125" s="101">
        <f t="shared" si="19"/>
        <v>0</v>
      </c>
      <c r="J125" s="102">
        <f t="shared" si="19"/>
        <v>0</v>
      </c>
      <c r="K125" s="102">
        <f t="shared" si="19"/>
        <v>0</v>
      </c>
      <c r="L125" s="102">
        <f t="shared" si="19"/>
        <v>0</v>
      </c>
      <c r="M125" s="103">
        <f t="shared" si="19"/>
        <v>0</v>
      </c>
      <c r="N125" s="104">
        <f t="shared" si="19"/>
        <v>0</v>
      </c>
      <c r="O125" s="105">
        <f t="shared" si="19"/>
        <v>0</v>
      </c>
      <c r="P125" s="105">
        <f t="shared" si="19"/>
        <v>0</v>
      </c>
      <c r="Q125" s="105">
        <f t="shared" si="19"/>
        <v>0</v>
      </c>
      <c r="R125" s="106">
        <f t="shared" si="19"/>
        <v>0</v>
      </c>
      <c r="S125" s="230">
        <f t="shared" si="19"/>
        <v>0</v>
      </c>
      <c r="T125" s="231">
        <f t="shared" si="19"/>
        <v>0</v>
      </c>
      <c r="U125" s="231">
        <f t="shared" si="19"/>
        <v>0</v>
      </c>
      <c r="V125" s="231">
        <f t="shared" si="19"/>
        <v>0</v>
      </c>
      <c r="W125" s="232">
        <f t="shared" si="19"/>
        <v>0</v>
      </c>
      <c r="X125" s="101">
        <f t="shared" si="19"/>
        <v>0</v>
      </c>
      <c r="Y125" s="102">
        <f t="shared" si="19"/>
        <v>0</v>
      </c>
      <c r="Z125" s="102">
        <f t="shared" si="19"/>
        <v>0</v>
      </c>
      <c r="AA125" s="102">
        <f t="shared" si="19"/>
        <v>0</v>
      </c>
      <c r="AB125" s="103">
        <f t="shared" si="19"/>
        <v>0</v>
      </c>
      <c r="AC125" s="104">
        <f t="shared" si="19"/>
        <v>0</v>
      </c>
      <c r="AD125" s="105">
        <f t="shared" si="19"/>
        <v>0</v>
      </c>
      <c r="AE125" s="105">
        <f t="shared" si="19"/>
        <v>0</v>
      </c>
      <c r="AF125" s="105">
        <f t="shared" si="19"/>
        <v>0</v>
      </c>
      <c r="AG125" s="106">
        <f t="shared" si="19"/>
        <v>-12</v>
      </c>
      <c r="AH125" s="230">
        <f t="shared" si="19"/>
        <v>77</v>
      </c>
      <c r="AI125" s="231">
        <f t="shared" si="19"/>
        <v>0</v>
      </c>
      <c r="AJ125" s="231">
        <f t="shared" si="19"/>
        <v>0</v>
      </c>
      <c r="AK125" s="231">
        <f t="shared" si="19"/>
        <v>0</v>
      </c>
      <c r="AL125" s="232">
        <f t="shared" si="19"/>
        <v>0</v>
      </c>
      <c r="AM125" s="4"/>
    </row>
    <row r="126" spans="2:40">
      <c r="B126" s="318">
        <v>43790</v>
      </c>
      <c r="C126" s="229">
        <f t="shared" si="1"/>
        <v>571</v>
      </c>
      <c r="D126" s="230">
        <f t="shared" ref="D126:AL126" si="20">D28-D27</f>
        <v>0</v>
      </c>
      <c r="E126" s="231">
        <f t="shared" si="20"/>
        <v>0</v>
      </c>
      <c r="F126" s="231">
        <f t="shared" si="20"/>
        <v>0</v>
      </c>
      <c r="G126" s="231">
        <f t="shared" si="20"/>
        <v>0</v>
      </c>
      <c r="H126" s="232">
        <f t="shared" si="20"/>
        <v>0</v>
      </c>
      <c r="I126" s="101">
        <f t="shared" si="20"/>
        <v>0</v>
      </c>
      <c r="J126" s="102">
        <f t="shared" si="20"/>
        <v>0</v>
      </c>
      <c r="K126" s="102">
        <f t="shared" si="20"/>
        <v>0</v>
      </c>
      <c r="L126" s="102">
        <f t="shared" si="20"/>
        <v>0</v>
      </c>
      <c r="M126" s="103">
        <f t="shared" si="20"/>
        <v>0</v>
      </c>
      <c r="N126" s="104">
        <f t="shared" si="20"/>
        <v>0</v>
      </c>
      <c r="O126" s="105">
        <f t="shared" si="20"/>
        <v>0</v>
      </c>
      <c r="P126" s="105">
        <f t="shared" si="20"/>
        <v>0</v>
      </c>
      <c r="Q126" s="105">
        <f t="shared" si="20"/>
        <v>0</v>
      </c>
      <c r="R126" s="106">
        <f t="shared" si="20"/>
        <v>0</v>
      </c>
      <c r="S126" s="230">
        <f t="shared" si="20"/>
        <v>0</v>
      </c>
      <c r="T126" s="231">
        <f t="shared" si="20"/>
        <v>0</v>
      </c>
      <c r="U126" s="231">
        <f t="shared" si="20"/>
        <v>0</v>
      </c>
      <c r="V126" s="231">
        <f t="shared" si="20"/>
        <v>0</v>
      </c>
      <c r="W126" s="232">
        <f t="shared" si="20"/>
        <v>0</v>
      </c>
      <c r="X126" s="101">
        <f t="shared" si="20"/>
        <v>0</v>
      </c>
      <c r="Y126" s="102">
        <f t="shared" si="20"/>
        <v>0</v>
      </c>
      <c r="Z126" s="102">
        <f t="shared" si="20"/>
        <v>0</v>
      </c>
      <c r="AA126" s="102">
        <f t="shared" si="20"/>
        <v>0</v>
      </c>
      <c r="AB126" s="103">
        <f t="shared" si="20"/>
        <v>0</v>
      </c>
      <c r="AC126" s="104">
        <f t="shared" si="20"/>
        <v>0</v>
      </c>
      <c r="AD126" s="105">
        <f t="shared" si="20"/>
        <v>0</v>
      </c>
      <c r="AE126" s="105">
        <f t="shared" si="20"/>
        <v>0</v>
      </c>
      <c r="AF126" s="105">
        <f t="shared" si="20"/>
        <v>0</v>
      </c>
      <c r="AG126" s="106">
        <f t="shared" si="20"/>
        <v>12</v>
      </c>
      <c r="AH126" s="230">
        <f t="shared" si="20"/>
        <v>559</v>
      </c>
      <c r="AI126" s="231">
        <f t="shared" si="20"/>
        <v>0</v>
      </c>
      <c r="AJ126" s="231">
        <f t="shared" si="20"/>
        <v>0</v>
      </c>
      <c r="AK126" s="231">
        <f t="shared" si="20"/>
        <v>0</v>
      </c>
      <c r="AL126" s="232">
        <f t="shared" si="20"/>
        <v>0</v>
      </c>
      <c r="AM126" s="4"/>
    </row>
    <row r="127" spans="2:40">
      <c r="B127" s="318">
        <v>43803</v>
      </c>
      <c r="C127" s="229">
        <f t="shared" si="1"/>
        <v>70</v>
      </c>
      <c r="D127" s="230">
        <f t="shared" ref="D127:AL127" si="21">D29-D28</f>
        <v>0</v>
      </c>
      <c r="E127" s="231">
        <f t="shared" si="21"/>
        <v>0</v>
      </c>
      <c r="F127" s="231">
        <f t="shared" si="21"/>
        <v>0</v>
      </c>
      <c r="G127" s="231">
        <f t="shared" si="21"/>
        <v>0</v>
      </c>
      <c r="H127" s="232">
        <f t="shared" si="21"/>
        <v>0</v>
      </c>
      <c r="I127" s="101">
        <f t="shared" si="21"/>
        <v>0</v>
      </c>
      <c r="J127" s="102">
        <f t="shared" si="21"/>
        <v>0</v>
      </c>
      <c r="K127" s="102">
        <f t="shared" si="21"/>
        <v>0</v>
      </c>
      <c r="L127" s="102">
        <f t="shared" si="21"/>
        <v>0</v>
      </c>
      <c r="M127" s="103">
        <f t="shared" si="21"/>
        <v>0</v>
      </c>
      <c r="N127" s="104">
        <f t="shared" si="21"/>
        <v>0</v>
      </c>
      <c r="O127" s="105">
        <f t="shared" si="21"/>
        <v>0</v>
      </c>
      <c r="P127" s="105">
        <f t="shared" si="21"/>
        <v>0</v>
      </c>
      <c r="Q127" s="105">
        <f t="shared" si="21"/>
        <v>0</v>
      </c>
      <c r="R127" s="106">
        <f t="shared" si="21"/>
        <v>0</v>
      </c>
      <c r="S127" s="230">
        <f t="shared" si="21"/>
        <v>0</v>
      </c>
      <c r="T127" s="231">
        <f t="shared" si="21"/>
        <v>0</v>
      </c>
      <c r="U127" s="231">
        <f t="shared" si="21"/>
        <v>0</v>
      </c>
      <c r="V127" s="231">
        <f t="shared" si="21"/>
        <v>0</v>
      </c>
      <c r="W127" s="232">
        <f t="shared" si="21"/>
        <v>0</v>
      </c>
      <c r="X127" s="101">
        <f t="shared" si="21"/>
        <v>0</v>
      </c>
      <c r="Y127" s="102">
        <f t="shared" si="21"/>
        <v>0</v>
      </c>
      <c r="Z127" s="102">
        <f t="shared" si="21"/>
        <v>0</v>
      </c>
      <c r="AA127" s="102">
        <f t="shared" si="21"/>
        <v>0</v>
      </c>
      <c r="AB127" s="103">
        <f t="shared" si="21"/>
        <v>0</v>
      </c>
      <c r="AC127" s="104">
        <f t="shared" si="21"/>
        <v>0</v>
      </c>
      <c r="AD127" s="105">
        <f t="shared" si="21"/>
        <v>0</v>
      </c>
      <c r="AE127" s="105">
        <f t="shared" si="21"/>
        <v>0</v>
      </c>
      <c r="AF127" s="105">
        <f t="shared" si="21"/>
        <v>0</v>
      </c>
      <c r="AG127" s="106">
        <f t="shared" si="21"/>
        <v>3</v>
      </c>
      <c r="AH127" s="230">
        <f t="shared" si="21"/>
        <v>67</v>
      </c>
      <c r="AI127" s="231">
        <f t="shared" si="21"/>
        <v>0</v>
      </c>
      <c r="AJ127" s="231">
        <f t="shared" si="21"/>
        <v>0</v>
      </c>
      <c r="AK127" s="231">
        <f t="shared" si="21"/>
        <v>0</v>
      </c>
      <c r="AL127" s="232">
        <f t="shared" si="21"/>
        <v>0</v>
      </c>
      <c r="AM127" s="4"/>
    </row>
    <row r="128" spans="2:40">
      <c r="B128" s="318">
        <v>43813</v>
      </c>
      <c r="C128" s="229">
        <f t="shared" si="1"/>
        <v>182</v>
      </c>
      <c r="D128" s="230">
        <f t="shared" ref="D128:AL128" si="22">D30-D29</f>
        <v>0</v>
      </c>
      <c r="E128" s="231">
        <f t="shared" si="22"/>
        <v>0</v>
      </c>
      <c r="F128" s="231">
        <f t="shared" si="22"/>
        <v>0</v>
      </c>
      <c r="G128" s="231">
        <f t="shared" si="22"/>
        <v>0</v>
      </c>
      <c r="H128" s="232">
        <f t="shared" si="22"/>
        <v>0</v>
      </c>
      <c r="I128" s="101">
        <f t="shared" si="22"/>
        <v>0</v>
      </c>
      <c r="J128" s="102">
        <f t="shared" si="22"/>
        <v>0</v>
      </c>
      <c r="K128" s="102">
        <f t="shared" si="22"/>
        <v>0</v>
      </c>
      <c r="L128" s="102">
        <f t="shared" si="22"/>
        <v>0</v>
      </c>
      <c r="M128" s="103">
        <f t="shared" si="22"/>
        <v>0</v>
      </c>
      <c r="N128" s="104">
        <f t="shared" si="22"/>
        <v>0</v>
      </c>
      <c r="O128" s="105">
        <f t="shared" si="22"/>
        <v>0</v>
      </c>
      <c r="P128" s="105">
        <f t="shared" si="22"/>
        <v>0</v>
      </c>
      <c r="Q128" s="105">
        <f t="shared" si="22"/>
        <v>0</v>
      </c>
      <c r="R128" s="106">
        <f t="shared" si="22"/>
        <v>0</v>
      </c>
      <c r="S128" s="230">
        <f t="shared" si="22"/>
        <v>0</v>
      </c>
      <c r="T128" s="231">
        <f t="shared" si="22"/>
        <v>0</v>
      </c>
      <c r="U128" s="231">
        <f t="shared" si="22"/>
        <v>0</v>
      </c>
      <c r="V128" s="231">
        <f t="shared" si="22"/>
        <v>0</v>
      </c>
      <c r="W128" s="232">
        <f t="shared" si="22"/>
        <v>0</v>
      </c>
      <c r="X128" s="101">
        <f t="shared" si="22"/>
        <v>0</v>
      </c>
      <c r="Y128" s="102">
        <f t="shared" si="22"/>
        <v>0</v>
      </c>
      <c r="Z128" s="102">
        <f t="shared" si="22"/>
        <v>0</v>
      </c>
      <c r="AA128" s="102">
        <f t="shared" si="22"/>
        <v>0</v>
      </c>
      <c r="AB128" s="103">
        <f t="shared" si="22"/>
        <v>0</v>
      </c>
      <c r="AC128" s="104">
        <f t="shared" si="22"/>
        <v>0</v>
      </c>
      <c r="AD128" s="105">
        <f t="shared" si="22"/>
        <v>0</v>
      </c>
      <c r="AE128" s="105">
        <f t="shared" si="22"/>
        <v>0</v>
      </c>
      <c r="AF128" s="105">
        <f t="shared" si="22"/>
        <v>0</v>
      </c>
      <c r="AG128" s="106">
        <f t="shared" si="22"/>
        <v>-1</v>
      </c>
      <c r="AH128" s="230">
        <f t="shared" si="22"/>
        <v>183</v>
      </c>
      <c r="AI128" s="231">
        <f t="shared" si="22"/>
        <v>0</v>
      </c>
      <c r="AJ128" s="231">
        <f t="shared" si="22"/>
        <v>0</v>
      </c>
      <c r="AK128" s="231">
        <f t="shared" si="22"/>
        <v>0</v>
      </c>
      <c r="AL128" s="232">
        <f t="shared" si="22"/>
        <v>0</v>
      </c>
      <c r="AM128" s="4"/>
    </row>
    <row r="129" spans="2:40">
      <c r="B129" s="319">
        <v>43831</v>
      </c>
      <c r="C129" s="233">
        <f t="shared" si="1"/>
        <v>84</v>
      </c>
      <c r="D129" s="234">
        <f t="shared" ref="D129:AL129" si="23">D31-D30</f>
        <v>0</v>
      </c>
      <c r="E129" s="235">
        <f t="shared" si="23"/>
        <v>0</v>
      </c>
      <c r="F129" s="235">
        <f t="shared" si="23"/>
        <v>0</v>
      </c>
      <c r="G129" s="235">
        <f t="shared" si="23"/>
        <v>0</v>
      </c>
      <c r="H129" s="236">
        <f t="shared" si="23"/>
        <v>0</v>
      </c>
      <c r="I129" s="109">
        <f t="shared" si="23"/>
        <v>0</v>
      </c>
      <c r="J129" s="110">
        <f t="shared" si="23"/>
        <v>0</v>
      </c>
      <c r="K129" s="110">
        <f t="shared" si="23"/>
        <v>0</v>
      </c>
      <c r="L129" s="110">
        <f t="shared" si="23"/>
        <v>0</v>
      </c>
      <c r="M129" s="111">
        <f t="shared" si="23"/>
        <v>0</v>
      </c>
      <c r="N129" s="112">
        <f t="shared" si="23"/>
        <v>0</v>
      </c>
      <c r="O129" s="113">
        <f t="shared" si="23"/>
        <v>0</v>
      </c>
      <c r="P129" s="113">
        <f t="shared" si="23"/>
        <v>0</v>
      </c>
      <c r="Q129" s="113">
        <f t="shared" si="23"/>
        <v>0</v>
      </c>
      <c r="R129" s="114">
        <f t="shared" si="23"/>
        <v>0</v>
      </c>
      <c r="S129" s="234">
        <f t="shared" si="23"/>
        <v>0</v>
      </c>
      <c r="T129" s="235">
        <f t="shared" si="23"/>
        <v>0</v>
      </c>
      <c r="U129" s="235">
        <f t="shared" si="23"/>
        <v>0</v>
      </c>
      <c r="V129" s="235">
        <f t="shared" si="23"/>
        <v>0</v>
      </c>
      <c r="W129" s="236">
        <f t="shared" si="23"/>
        <v>0</v>
      </c>
      <c r="X129" s="109">
        <f t="shared" si="23"/>
        <v>0</v>
      </c>
      <c r="Y129" s="110">
        <f t="shared" si="23"/>
        <v>0</v>
      </c>
      <c r="Z129" s="110">
        <f t="shared" si="23"/>
        <v>0</v>
      </c>
      <c r="AA129" s="110">
        <f t="shared" si="23"/>
        <v>0</v>
      </c>
      <c r="AB129" s="111">
        <f t="shared" si="23"/>
        <v>0</v>
      </c>
      <c r="AC129" s="112">
        <f t="shared" si="23"/>
        <v>0</v>
      </c>
      <c r="AD129" s="113">
        <f t="shared" si="23"/>
        <v>0</v>
      </c>
      <c r="AE129" s="113">
        <f t="shared" si="23"/>
        <v>0</v>
      </c>
      <c r="AF129" s="113">
        <f t="shared" si="23"/>
        <v>0</v>
      </c>
      <c r="AG129" s="114">
        <f t="shared" si="23"/>
        <v>0</v>
      </c>
      <c r="AH129" s="234">
        <f t="shared" si="23"/>
        <v>84</v>
      </c>
      <c r="AI129" s="235">
        <f t="shared" si="23"/>
        <v>0</v>
      </c>
      <c r="AJ129" s="235">
        <f t="shared" si="23"/>
        <v>0</v>
      </c>
      <c r="AK129" s="235">
        <f t="shared" si="23"/>
        <v>0</v>
      </c>
      <c r="AL129" s="236">
        <f t="shared" si="23"/>
        <v>0</v>
      </c>
      <c r="AM129" s="4"/>
    </row>
    <row r="130" spans="2:40">
      <c r="B130" s="318">
        <v>43875</v>
      </c>
      <c r="C130" s="229">
        <f t="shared" si="1"/>
        <v>212</v>
      </c>
      <c r="D130" s="230">
        <f t="shared" ref="D130:AL130" si="24">D32-D31</f>
        <v>0</v>
      </c>
      <c r="E130" s="231">
        <f t="shared" si="24"/>
        <v>0</v>
      </c>
      <c r="F130" s="231">
        <f t="shared" si="24"/>
        <v>0</v>
      </c>
      <c r="G130" s="231">
        <f t="shared" si="24"/>
        <v>0</v>
      </c>
      <c r="H130" s="232">
        <f t="shared" si="24"/>
        <v>0</v>
      </c>
      <c r="I130" s="101">
        <f t="shared" si="24"/>
        <v>0</v>
      </c>
      <c r="J130" s="102">
        <f t="shared" si="24"/>
        <v>0</v>
      </c>
      <c r="K130" s="102">
        <f t="shared" si="24"/>
        <v>0</v>
      </c>
      <c r="L130" s="102">
        <f t="shared" si="24"/>
        <v>0</v>
      </c>
      <c r="M130" s="103">
        <f t="shared" si="24"/>
        <v>0</v>
      </c>
      <c r="N130" s="104">
        <f t="shared" si="24"/>
        <v>0</v>
      </c>
      <c r="O130" s="105">
        <f t="shared" si="24"/>
        <v>0</v>
      </c>
      <c r="P130" s="105">
        <f t="shared" si="24"/>
        <v>0</v>
      </c>
      <c r="Q130" s="105">
        <f t="shared" si="24"/>
        <v>0</v>
      </c>
      <c r="R130" s="106">
        <f t="shared" si="24"/>
        <v>0</v>
      </c>
      <c r="S130" s="230">
        <f t="shared" si="24"/>
        <v>0</v>
      </c>
      <c r="T130" s="231">
        <f t="shared" si="24"/>
        <v>0</v>
      </c>
      <c r="U130" s="231">
        <f t="shared" si="24"/>
        <v>0</v>
      </c>
      <c r="V130" s="231">
        <f t="shared" si="24"/>
        <v>0</v>
      </c>
      <c r="W130" s="232">
        <f t="shared" si="24"/>
        <v>0</v>
      </c>
      <c r="X130" s="101">
        <f t="shared" si="24"/>
        <v>0</v>
      </c>
      <c r="Y130" s="102">
        <f t="shared" si="24"/>
        <v>0</v>
      </c>
      <c r="Z130" s="102">
        <f t="shared" si="24"/>
        <v>0</v>
      </c>
      <c r="AA130" s="102">
        <f t="shared" si="24"/>
        <v>0</v>
      </c>
      <c r="AB130" s="103">
        <f t="shared" si="24"/>
        <v>0</v>
      </c>
      <c r="AC130" s="104">
        <f t="shared" si="24"/>
        <v>0</v>
      </c>
      <c r="AD130" s="105">
        <f t="shared" si="24"/>
        <v>0</v>
      </c>
      <c r="AE130" s="105">
        <f t="shared" si="24"/>
        <v>0</v>
      </c>
      <c r="AF130" s="105">
        <f t="shared" si="24"/>
        <v>0</v>
      </c>
      <c r="AG130" s="106">
        <f t="shared" si="24"/>
        <v>6</v>
      </c>
      <c r="AH130" s="230">
        <f t="shared" si="24"/>
        <v>200</v>
      </c>
      <c r="AI130" s="231">
        <f t="shared" si="24"/>
        <v>6</v>
      </c>
      <c r="AJ130" s="231">
        <f t="shared" si="24"/>
        <v>0</v>
      </c>
      <c r="AK130" s="231">
        <f t="shared" si="24"/>
        <v>0</v>
      </c>
      <c r="AL130" s="232">
        <f t="shared" si="24"/>
        <v>0</v>
      </c>
      <c r="AM130" s="4"/>
      <c r="AN130" s="74" t="s">
        <v>2769</v>
      </c>
    </row>
    <row r="131" spans="2:40">
      <c r="B131" s="318">
        <v>43903</v>
      </c>
      <c r="C131" s="229">
        <f t="shared" si="1"/>
        <v>196</v>
      </c>
      <c r="D131" s="230">
        <f t="shared" ref="D131:AL131" si="25">D33-D32</f>
        <v>0</v>
      </c>
      <c r="E131" s="231">
        <f t="shared" si="25"/>
        <v>0</v>
      </c>
      <c r="F131" s="231">
        <f t="shared" si="25"/>
        <v>0</v>
      </c>
      <c r="G131" s="231">
        <f t="shared" si="25"/>
        <v>0</v>
      </c>
      <c r="H131" s="232">
        <f t="shared" si="25"/>
        <v>0</v>
      </c>
      <c r="I131" s="101">
        <f t="shared" si="25"/>
        <v>0</v>
      </c>
      <c r="J131" s="102">
        <f t="shared" si="25"/>
        <v>0</v>
      </c>
      <c r="K131" s="102">
        <f t="shared" si="25"/>
        <v>0</v>
      </c>
      <c r="L131" s="102">
        <f t="shared" si="25"/>
        <v>0</v>
      </c>
      <c r="M131" s="103">
        <f t="shared" si="25"/>
        <v>0</v>
      </c>
      <c r="N131" s="104">
        <f t="shared" si="25"/>
        <v>0</v>
      </c>
      <c r="O131" s="105">
        <f t="shared" si="25"/>
        <v>0</v>
      </c>
      <c r="P131" s="105">
        <f t="shared" si="25"/>
        <v>0</v>
      </c>
      <c r="Q131" s="105">
        <f t="shared" si="25"/>
        <v>0</v>
      </c>
      <c r="R131" s="106">
        <f t="shared" si="25"/>
        <v>0</v>
      </c>
      <c r="S131" s="230">
        <f t="shared" si="25"/>
        <v>0</v>
      </c>
      <c r="T131" s="231">
        <f t="shared" si="25"/>
        <v>0</v>
      </c>
      <c r="U131" s="231">
        <f t="shared" si="25"/>
        <v>0</v>
      </c>
      <c r="V131" s="231">
        <f t="shared" si="25"/>
        <v>0</v>
      </c>
      <c r="W131" s="232">
        <f t="shared" si="25"/>
        <v>0</v>
      </c>
      <c r="X131" s="101">
        <f t="shared" si="25"/>
        <v>0</v>
      </c>
      <c r="Y131" s="102">
        <f t="shared" si="25"/>
        <v>0</v>
      </c>
      <c r="Z131" s="102">
        <f t="shared" si="25"/>
        <v>0</v>
      </c>
      <c r="AA131" s="102">
        <f t="shared" si="25"/>
        <v>0</v>
      </c>
      <c r="AB131" s="103">
        <f t="shared" si="25"/>
        <v>0</v>
      </c>
      <c r="AC131" s="104">
        <f t="shared" si="25"/>
        <v>0</v>
      </c>
      <c r="AD131" s="105">
        <f t="shared" si="25"/>
        <v>0</v>
      </c>
      <c r="AE131" s="105">
        <f t="shared" si="25"/>
        <v>0</v>
      </c>
      <c r="AF131" s="105">
        <f t="shared" si="25"/>
        <v>0</v>
      </c>
      <c r="AG131" s="106">
        <f t="shared" si="25"/>
        <v>1</v>
      </c>
      <c r="AH131" s="230">
        <f t="shared" si="25"/>
        <v>178</v>
      </c>
      <c r="AI131" s="231">
        <f t="shared" si="25"/>
        <v>17</v>
      </c>
      <c r="AJ131" s="231">
        <f t="shared" si="25"/>
        <v>0</v>
      </c>
      <c r="AK131" s="231">
        <f t="shared" si="25"/>
        <v>0</v>
      </c>
      <c r="AL131" s="232">
        <f t="shared" si="25"/>
        <v>0</v>
      </c>
      <c r="AM131" s="4"/>
    </row>
    <row r="132" spans="2:40">
      <c r="B132" s="318">
        <v>43913</v>
      </c>
      <c r="C132" s="229">
        <f t="shared" si="1"/>
        <v>20</v>
      </c>
      <c r="D132" s="230">
        <f t="shared" ref="D132:AL132" si="26">D34-D33</f>
        <v>0</v>
      </c>
      <c r="E132" s="231">
        <f t="shared" si="26"/>
        <v>0</v>
      </c>
      <c r="F132" s="231">
        <f t="shared" si="26"/>
        <v>0</v>
      </c>
      <c r="G132" s="231">
        <f t="shared" si="26"/>
        <v>0</v>
      </c>
      <c r="H132" s="232">
        <f t="shared" si="26"/>
        <v>0</v>
      </c>
      <c r="I132" s="101">
        <f t="shared" si="26"/>
        <v>0</v>
      </c>
      <c r="J132" s="102">
        <f t="shared" si="26"/>
        <v>0</v>
      </c>
      <c r="K132" s="102">
        <f t="shared" si="26"/>
        <v>0</v>
      </c>
      <c r="L132" s="102">
        <f t="shared" si="26"/>
        <v>0</v>
      </c>
      <c r="M132" s="103">
        <f t="shared" si="26"/>
        <v>0</v>
      </c>
      <c r="N132" s="104">
        <f t="shared" si="26"/>
        <v>0</v>
      </c>
      <c r="O132" s="105">
        <f t="shared" si="26"/>
        <v>0</v>
      </c>
      <c r="P132" s="105">
        <f t="shared" si="26"/>
        <v>0</v>
      </c>
      <c r="Q132" s="105">
        <f t="shared" si="26"/>
        <v>0</v>
      </c>
      <c r="R132" s="106">
        <f t="shared" si="26"/>
        <v>0</v>
      </c>
      <c r="S132" s="230">
        <f t="shared" si="26"/>
        <v>0</v>
      </c>
      <c r="T132" s="231">
        <f t="shared" si="26"/>
        <v>0</v>
      </c>
      <c r="U132" s="231">
        <f t="shared" si="26"/>
        <v>0</v>
      </c>
      <c r="V132" s="231">
        <f t="shared" si="26"/>
        <v>0</v>
      </c>
      <c r="W132" s="232">
        <f t="shared" si="26"/>
        <v>0</v>
      </c>
      <c r="X132" s="101">
        <f t="shared" si="26"/>
        <v>0</v>
      </c>
      <c r="Y132" s="102">
        <f t="shared" si="26"/>
        <v>0</v>
      </c>
      <c r="Z132" s="102">
        <f t="shared" si="26"/>
        <v>0</v>
      </c>
      <c r="AA132" s="102">
        <f t="shared" si="26"/>
        <v>0</v>
      </c>
      <c r="AB132" s="103">
        <f t="shared" si="26"/>
        <v>0</v>
      </c>
      <c r="AC132" s="104">
        <f t="shared" si="26"/>
        <v>0</v>
      </c>
      <c r="AD132" s="105">
        <f t="shared" si="26"/>
        <v>0</v>
      </c>
      <c r="AE132" s="105">
        <f t="shared" si="26"/>
        <v>0</v>
      </c>
      <c r="AF132" s="105">
        <f t="shared" si="26"/>
        <v>0</v>
      </c>
      <c r="AG132" s="106">
        <f t="shared" si="26"/>
        <v>3</v>
      </c>
      <c r="AH132" s="230">
        <f t="shared" si="26"/>
        <v>17</v>
      </c>
      <c r="AI132" s="231">
        <f t="shared" si="26"/>
        <v>0</v>
      </c>
      <c r="AJ132" s="231">
        <f t="shared" si="26"/>
        <v>0</v>
      </c>
      <c r="AK132" s="231">
        <f t="shared" si="26"/>
        <v>0</v>
      </c>
      <c r="AL132" s="232">
        <f t="shared" si="26"/>
        <v>0</v>
      </c>
      <c r="AM132" s="4"/>
    </row>
    <row r="133" spans="2:40">
      <c r="B133" s="318">
        <v>43923</v>
      </c>
      <c r="C133" s="229">
        <f t="shared" si="1"/>
        <v>37</v>
      </c>
      <c r="D133" s="230">
        <f t="shared" ref="D133:AL133" si="27">D35-D34</f>
        <v>0</v>
      </c>
      <c r="E133" s="231">
        <f t="shared" si="27"/>
        <v>0</v>
      </c>
      <c r="F133" s="231">
        <f t="shared" si="27"/>
        <v>0</v>
      </c>
      <c r="G133" s="231">
        <f t="shared" si="27"/>
        <v>0</v>
      </c>
      <c r="H133" s="232">
        <f t="shared" si="27"/>
        <v>0</v>
      </c>
      <c r="I133" s="101">
        <f t="shared" si="27"/>
        <v>0</v>
      </c>
      <c r="J133" s="102">
        <f t="shared" si="27"/>
        <v>0</v>
      </c>
      <c r="K133" s="102">
        <f t="shared" si="27"/>
        <v>0</v>
      </c>
      <c r="L133" s="102">
        <f t="shared" si="27"/>
        <v>0</v>
      </c>
      <c r="M133" s="103">
        <f t="shared" si="27"/>
        <v>0</v>
      </c>
      <c r="N133" s="104">
        <f t="shared" si="27"/>
        <v>0</v>
      </c>
      <c r="O133" s="105">
        <f t="shared" si="27"/>
        <v>0</v>
      </c>
      <c r="P133" s="105">
        <f t="shared" si="27"/>
        <v>0</v>
      </c>
      <c r="Q133" s="105">
        <f t="shared" si="27"/>
        <v>0</v>
      </c>
      <c r="R133" s="106">
        <f t="shared" si="27"/>
        <v>0</v>
      </c>
      <c r="S133" s="230">
        <f t="shared" si="27"/>
        <v>0</v>
      </c>
      <c r="T133" s="231">
        <f t="shared" si="27"/>
        <v>0</v>
      </c>
      <c r="U133" s="231">
        <f t="shared" si="27"/>
        <v>0</v>
      </c>
      <c r="V133" s="231">
        <f t="shared" si="27"/>
        <v>0</v>
      </c>
      <c r="W133" s="232">
        <f t="shared" si="27"/>
        <v>0</v>
      </c>
      <c r="X133" s="101">
        <f t="shared" si="27"/>
        <v>0</v>
      </c>
      <c r="Y133" s="102">
        <f t="shared" si="27"/>
        <v>0</v>
      </c>
      <c r="Z133" s="102">
        <f t="shared" si="27"/>
        <v>0</v>
      </c>
      <c r="AA133" s="102">
        <f t="shared" si="27"/>
        <v>0</v>
      </c>
      <c r="AB133" s="103">
        <f t="shared" si="27"/>
        <v>0</v>
      </c>
      <c r="AC133" s="104">
        <f t="shared" si="27"/>
        <v>0</v>
      </c>
      <c r="AD133" s="105">
        <f t="shared" si="27"/>
        <v>0</v>
      </c>
      <c r="AE133" s="105">
        <f t="shared" si="27"/>
        <v>0</v>
      </c>
      <c r="AF133" s="105">
        <f t="shared" si="27"/>
        <v>0</v>
      </c>
      <c r="AG133" s="106">
        <f t="shared" si="27"/>
        <v>0</v>
      </c>
      <c r="AH133" s="230">
        <f t="shared" si="27"/>
        <v>37</v>
      </c>
      <c r="AI133" s="231">
        <f t="shared" si="27"/>
        <v>0</v>
      </c>
      <c r="AJ133" s="231">
        <f t="shared" si="27"/>
        <v>0</v>
      </c>
      <c r="AK133" s="231">
        <f t="shared" si="27"/>
        <v>0</v>
      </c>
      <c r="AL133" s="232">
        <f t="shared" si="27"/>
        <v>0</v>
      </c>
      <c r="AM133" s="4"/>
    </row>
    <row r="134" spans="2:40">
      <c r="B134" s="318">
        <v>43928</v>
      </c>
      <c r="C134" s="229">
        <f t="shared" si="1"/>
        <v>24</v>
      </c>
      <c r="D134" s="230">
        <f t="shared" ref="D134:AL134" si="28">D36-D35</f>
        <v>0</v>
      </c>
      <c r="E134" s="231">
        <f t="shared" si="28"/>
        <v>0</v>
      </c>
      <c r="F134" s="231">
        <f t="shared" si="28"/>
        <v>0</v>
      </c>
      <c r="G134" s="231">
        <f t="shared" si="28"/>
        <v>0</v>
      </c>
      <c r="H134" s="232">
        <f t="shared" si="28"/>
        <v>0</v>
      </c>
      <c r="I134" s="101">
        <f t="shared" si="28"/>
        <v>0</v>
      </c>
      <c r="J134" s="102">
        <f t="shared" si="28"/>
        <v>0</v>
      </c>
      <c r="K134" s="102">
        <f t="shared" si="28"/>
        <v>0</v>
      </c>
      <c r="L134" s="102">
        <f t="shared" si="28"/>
        <v>0</v>
      </c>
      <c r="M134" s="103">
        <f t="shared" si="28"/>
        <v>0</v>
      </c>
      <c r="N134" s="104">
        <f t="shared" si="28"/>
        <v>0</v>
      </c>
      <c r="O134" s="105">
        <f t="shared" si="28"/>
        <v>0</v>
      </c>
      <c r="P134" s="105">
        <f t="shared" si="28"/>
        <v>0</v>
      </c>
      <c r="Q134" s="105">
        <f t="shared" si="28"/>
        <v>0</v>
      </c>
      <c r="R134" s="106">
        <f t="shared" si="28"/>
        <v>0</v>
      </c>
      <c r="S134" s="230">
        <f t="shared" si="28"/>
        <v>0</v>
      </c>
      <c r="T134" s="231">
        <f t="shared" si="28"/>
        <v>0</v>
      </c>
      <c r="U134" s="231">
        <f t="shared" si="28"/>
        <v>0</v>
      </c>
      <c r="V134" s="231">
        <f t="shared" si="28"/>
        <v>0</v>
      </c>
      <c r="W134" s="232">
        <f t="shared" si="28"/>
        <v>0</v>
      </c>
      <c r="X134" s="101">
        <f t="shared" si="28"/>
        <v>0</v>
      </c>
      <c r="Y134" s="102">
        <f t="shared" si="28"/>
        <v>0</v>
      </c>
      <c r="Z134" s="102">
        <f t="shared" si="28"/>
        <v>0</v>
      </c>
      <c r="AA134" s="102">
        <f t="shared" si="28"/>
        <v>0</v>
      </c>
      <c r="AB134" s="103">
        <f t="shared" si="28"/>
        <v>0</v>
      </c>
      <c r="AC134" s="104">
        <f t="shared" si="28"/>
        <v>0</v>
      </c>
      <c r="AD134" s="105">
        <f t="shared" si="28"/>
        <v>0</v>
      </c>
      <c r="AE134" s="105">
        <f t="shared" si="28"/>
        <v>0</v>
      </c>
      <c r="AF134" s="105">
        <f t="shared" si="28"/>
        <v>0</v>
      </c>
      <c r="AG134" s="106">
        <f t="shared" si="28"/>
        <v>0</v>
      </c>
      <c r="AH134" s="230">
        <f t="shared" si="28"/>
        <v>24</v>
      </c>
      <c r="AI134" s="231">
        <f t="shared" si="28"/>
        <v>0</v>
      </c>
      <c r="AJ134" s="231">
        <f t="shared" si="28"/>
        <v>0</v>
      </c>
      <c r="AK134" s="231">
        <f t="shared" si="28"/>
        <v>0</v>
      </c>
      <c r="AL134" s="232">
        <f t="shared" si="28"/>
        <v>0</v>
      </c>
      <c r="AM134" s="4"/>
    </row>
    <row r="135" spans="2:40">
      <c r="B135" s="318">
        <v>43936</v>
      </c>
      <c r="C135" s="229">
        <f t="shared" si="1"/>
        <v>12</v>
      </c>
      <c r="D135" s="230">
        <f t="shared" ref="D135:AL135" si="29">D37-D36</f>
        <v>0</v>
      </c>
      <c r="E135" s="231">
        <f t="shared" si="29"/>
        <v>0</v>
      </c>
      <c r="F135" s="231">
        <f t="shared" si="29"/>
        <v>0</v>
      </c>
      <c r="G135" s="231">
        <f t="shared" si="29"/>
        <v>0</v>
      </c>
      <c r="H135" s="232">
        <f t="shared" si="29"/>
        <v>0</v>
      </c>
      <c r="I135" s="101">
        <f t="shared" si="29"/>
        <v>0</v>
      </c>
      <c r="J135" s="102">
        <f t="shared" si="29"/>
        <v>0</v>
      </c>
      <c r="K135" s="102">
        <f t="shared" si="29"/>
        <v>0</v>
      </c>
      <c r="L135" s="102">
        <f t="shared" si="29"/>
        <v>0</v>
      </c>
      <c r="M135" s="103">
        <f t="shared" si="29"/>
        <v>0</v>
      </c>
      <c r="N135" s="104">
        <f t="shared" si="29"/>
        <v>0</v>
      </c>
      <c r="O135" s="105">
        <f t="shared" si="29"/>
        <v>0</v>
      </c>
      <c r="P135" s="105">
        <f t="shared" si="29"/>
        <v>0</v>
      </c>
      <c r="Q135" s="105">
        <f t="shared" si="29"/>
        <v>0</v>
      </c>
      <c r="R135" s="106">
        <f t="shared" si="29"/>
        <v>0</v>
      </c>
      <c r="S135" s="230">
        <f t="shared" si="29"/>
        <v>0</v>
      </c>
      <c r="T135" s="231">
        <f t="shared" si="29"/>
        <v>0</v>
      </c>
      <c r="U135" s="231">
        <f t="shared" si="29"/>
        <v>0</v>
      </c>
      <c r="V135" s="231">
        <f t="shared" si="29"/>
        <v>0</v>
      </c>
      <c r="W135" s="232">
        <f t="shared" si="29"/>
        <v>0</v>
      </c>
      <c r="X135" s="101">
        <f t="shared" si="29"/>
        <v>0</v>
      </c>
      <c r="Y135" s="102">
        <f t="shared" si="29"/>
        <v>0</v>
      </c>
      <c r="Z135" s="102">
        <f t="shared" si="29"/>
        <v>0</v>
      </c>
      <c r="AA135" s="102">
        <f t="shared" si="29"/>
        <v>0</v>
      </c>
      <c r="AB135" s="103">
        <f t="shared" si="29"/>
        <v>0</v>
      </c>
      <c r="AC135" s="104">
        <f t="shared" si="29"/>
        <v>0</v>
      </c>
      <c r="AD135" s="105">
        <f t="shared" si="29"/>
        <v>0</v>
      </c>
      <c r="AE135" s="105">
        <f t="shared" si="29"/>
        <v>0</v>
      </c>
      <c r="AF135" s="105">
        <f t="shared" si="29"/>
        <v>0</v>
      </c>
      <c r="AG135" s="106">
        <f t="shared" si="29"/>
        <v>0</v>
      </c>
      <c r="AH135" s="230">
        <f t="shared" si="29"/>
        <v>12</v>
      </c>
      <c r="AI135" s="231">
        <f t="shared" si="29"/>
        <v>0</v>
      </c>
      <c r="AJ135" s="231">
        <f t="shared" si="29"/>
        <v>0</v>
      </c>
      <c r="AK135" s="231">
        <f t="shared" si="29"/>
        <v>0</v>
      </c>
      <c r="AL135" s="232">
        <f t="shared" si="29"/>
        <v>0</v>
      </c>
      <c r="AM135" s="4"/>
    </row>
    <row r="136" spans="2:40">
      <c r="B136" s="318">
        <v>43942</v>
      </c>
      <c r="C136" s="229">
        <f t="shared" si="1"/>
        <v>25</v>
      </c>
      <c r="D136" s="230">
        <f t="shared" ref="D136:AL136" si="30">D38-D37</f>
        <v>0</v>
      </c>
      <c r="E136" s="231">
        <f t="shared" si="30"/>
        <v>0</v>
      </c>
      <c r="F136" s="231">
        <f t="shared" si="30"/>
        <v>0</v>
      </c>
      <c r="G136" s="231">
        <f t="shared" si="30"/>
        <v>0</v>
      </c>
      <c r="H136" s="232">
        <f t="shared" si="30"/>
        <v>0</v>
      </c>
      <c r="I136" s="101">
        <f t="shared" si="30"/>
        <v>0</v>
      </c>
      <c r="J136" s="102">
        <f t="shared" si="30"/>
        <v>0</v>
      </c>
      <c r="K136" s="102">
        <f t="shared" si="30"/>
        <v>0</v>
      </c>
      <c r="L136" s="102">
        <f t="shared" si="30"/>
        <v>0</v>
      </c>
      <c r="M136" s="103">
        <f t="shared" si="30"/>
        <v>0</v>
      </c>
      <c r="N136" s="104">
        <f t="shared" si="30"/>
        <v>0</v>
      </c>
      <c r="O136" s="105">
        <f t="shared" si="30"/>
        <v>0</v>
      </c>
      <c r="P136" s="105">
        <f t="shared" si="30"/>
        <v>0</v>
      </c>
      <c r="Q136" s="105">
        <f t="shared" si="30"/>
        <v>0</v>
      </c>
      <c r="R136" s="106">
        <f t="shared" si="30"/>
        <v>0</v>
      </c>
      <c r="S136" s="230">
        <f t="shared" si="30"/>
        <v>0</v>
      </c>
      <c r="T136" s="231">
        <f t="shared" si="30"/>
        <v>0</v>
      </c>
      <c r="U136" s="231">
        <f t="shared" si="30"/>
        <v>0</v>
      </c>
      <c r="V136" s="231">
        <f t="shared" si="30"/>
        <v>0</v>
      </c>
      <c r="W136" s="232">
        <f t="shared" si="30"/>
        <v>0</v>
      </c>
      <c r="X136" s="101">
        <f t="shared" si="30"/>
        <v>0</v>
      </c>
      <c r="Y136" s="102">
        <f t="shared" si="30"/>
        <v>0</v>
      </c>
      <c r="Z136" s="102">
        <f t="shared" si="30"/>
        <v>0</v>
      </c>
      <c r="AA136" s="102">
        <f t="shared" si="30"/>
        <v>0</v>
      </c>
      <c r="AB136" s="103">
        <f t="shared" si="30"/>
        <v>0</v>
      </c>
      <c r="AC136" s="104">
        <f t="shared" si="30"/>
        <v>0</v>
      </c>
      <c r="AD136" s="105">
        <f t="shared" si="30"/>
        <v>0</v>
      </c>
      <c r="AE136" s="105">
        <f t="shared" si="30"/>
        <v>0</v>
      </c>
      <c r="AF136" s="105">
        <f t="shared" si="30"/>
        <v>0</v>
      </c>
      <c r="AG136" s="106">
        <f t="shared" si="30"/>
        <v>0</v>
      </c>
      <c r="AH136" s="230">
        <f t="shared" si="30"/>
        <v>25</v>
      </c>
      <c r="AI136" s="231">
        <f t="shared" si="30"/>
        <v>0</v>
      </c>
      <c r="AJ136" s="231">
        <f t="shared" si="30"/>
        <v>0</v>
      </c>
      <c r="AK136" s="231">
        <f t="shared" si="30"/>
        <v>0</v>
      </c>
      <c r="AL136" s="232">
        <f t="shared" si="30"/>
        <v>0</v>
      </c>
      <c r="AM136" s="4"/>
    </row>
    <row r="137" spans="2:40">
      <c r="B137" s="318">
        <v>43949</v>
      </c>
      <c r="C137" s="229">
        <f t="shared" si="1"/>
        <v>35</v>
      </c>
      <c r="D137" s="230">
        <f t="shared" ref="D137:AL137" si="31">D39-D38</f>
        <v>0</v>
      </c>
      <c r="E137" s="231">
        <f t="shared" si="31"/>
        <v>0</v>
      </c>
      <c r="F137" s="231">
        <f t="shared" si="31"/>
        <v>0</v>
      </c>
      <c r="G137" s="231">
        <f t="shared" si="31"/>
        <v>0</v>
      </c>
      <c r="H137" s="232">
        <f t="shared" si="31"/>
        <v>0</v>
      </c>
      <c r="I137" s="101">
        <f t="shared" si="31"/>
        <v>0</v>
      </c>
      <c r="J137" s="102">
        <f t="shared" si="31"/>
        <v>0</v>
      </c>
      <c r="K137" s="102">
        <f t="shared" si="31"/>
        <v>0</v>
      </c>
      <c r="L137" s="102">
        <f t="shared" si="31"/>
        <v>0</v>
      </c>
      <c r="M137" s="103">
        <f t="shared" si="31"/>
        <v>0</v>
      </c>
      <c r="N137" s="104">
        <f t="shared" si="31"/>
        <v>0</v>
      </c>
      <c r="O137" s="105">
        <f t="shared" si="31"/>
        <v>0</v>
      </c>
      <c r="P137" s="105">
        <f t="shared" si="31"/>
        <v>0</v>
      </c>
      <c r="Q137" s="105">
        <f t="shared" si="31"/>
        <v>0</v>
      </c>
      <c r="R137" s="106">
        <f t="shared" si="31"/>
        <v>0</v>
      </c>
      <c r="S137" s="230">
        <f t="shared" si="31"/>
        <v>0</v>
      </c>
      <c r="T137" s="231">
        <f t="shared" si="31"/>
        <v>0</v>
      </c>
      <c r="U137" s="231">
        <f t="shared" si="31"/>
        <v>1</v>
      </c>
      <c r="V137" s="231">
        <f t="shared" si="31"/>
        <v>0</v>
      </c>
      <c r="W137" s="232">
        <f t="shared" si="31"/>
        <v>0</v>
      </c>
      <c r="X137" s="101">
        <f t="shared" si="31"/>
        <v>0</v>
      </c>
      <c r="Y137" s="102">
        <f t="shared" si="31"/>
        <v>0</v>
      </c>
      <c r="Z137" s="102">
        <f t="shared" si="31"/>
        <v>0</v>
      </c>
      <c r="AA137" s="102">
        <f t="shared" si="31"/>
        <v>0</v>
      </c>
      <c r="AB137" s="103">
        <f t="shared" si="31"/>
        <v>0</v>
      </c>
      <c r="AC137" s="104">
        <f t="shared" si="31"/>
        <v>0</v>
      </c>
      <c r="AD137" s="105">
        <f t="shared" si="31"/>
        <v>0</v>
      </c>
      <c r="AE137" s="105">
        <f t="shared" si="31"/>
        <v>0</v>
      </c>
      <c r="AF137" s="105">
        <f t="shared" si="31"/>
        <v>0</v>
      </c>
      <c r="AG137" s="106">
        <f t="shared" si="31"/>
        <v>0</v>
      </c>
      <c r="AH137" s="230">
        <f t="shared" si="31"/>
        <v>14</v>
      </c>
      <c r="AI137" s="231">
        <f t="shared" si="31"/>
        <v>20</v>
      </c>
      <c r="AJ137" s="231">
        <f t="shared" si="31"/>
        <v>0</v>
      </c>
      <c r="AK137" s="231">
        <f t="shared" si="31"/>
        <v>0</v>
      </c>
      <c r="AL137" s="232">
        <f t="shared" si="31"/>
        <v>0</v>
      </c>
      <c r="AM137" s="4"/>
    </row>
    <row r="138" spans="2:40">
      <c r="B138" s="318">
        <v>43955</v>
      </c>
      <c r="C138" s="229">
        <f t="shared" si="1"/>
        <v>40</v>
      </c>
      <c r="D138" s="230">
        <f t="shared" ref="D138:AL138" si="32">D40-D39</f>
        <v>0</v>
      </c>
      <c r="E138" s="231">
        <f t="shared" si="32"/>
        <v>0</v>
      </c>
      <c r="F138" s="231">
        <f t="shared" si="32"/>
        <v>0</v>
      </c>
      <c r="G138" s="231">
        <f t="shared" si="32"/>
        <v>0</v>
      </c>
      <c r="H138" s="232">
        <f t="shared" si="32"/>
        <v>0</v>
      </c>
      <c r="I138" s="101">
        <f t="shared" si="32"/>
        <v>0</v>
      </c>
      <c r="J138" s="102">
        <f t="shared" si="32"/>
        <v>0</v>
      </c>
      <c r="K138" s="102">
        <f t="shared" si="32"/>
        <v>0</v>
      </c>
      <c r="L138" s="102">
        <f t="shared" si="32"/>
        <v>0</v>
      </c>
      <c r="M138" s="103">
        <f t="shared" si="32"/>
        <v>0</v>
      </c>
      <c r="N138" s="104">
        <f t="shared" si="32"/>
        <v>0</v>
      </c>
      <c r="O138" s="105">
        <f t="shared" si="32"/>
        <v>0</v>
      </c>
      <c r="P138" s="105">
        <f t="shared" si="32"/>
        <v>0</v>
      </c>
      <c r="Q138" s="105">
        <f t="shared" si="32"/>
        <v>0</v>
      </c>
      <c r="R138" s="106">
        <f t="shared" si="32"/>
        <v>0</v>
      </c>
      <c r="S138" s="230">
        <f t="shared" si="32"/>
        <v>0</v>
      </c>
      <c r="T138" s="231">
        <f t="shared" si="32"/>
        <v>0</v>
      </c>
      <c r="U138" s="231">
        <f t="shared" si="32"/>
        <v>0</v>
      </c>
      <c r="V138" s="231">
        <f t="shared" si="32"/>
        <v>0</v>
      </c>
      <c r="W138" s="232">
        <f t="shared" si="32"/>
        <v>0</v>
      </c>
      <c r="X138" s="101">
        <f t="shared" si="32"/>
        <v>0</v>
      </c>
      <c r="Y138" s="102">
        <f t="shared" si="32"/>
        <v>0</v>
      </c>
      <c r="Z138" s="102">
        <f t="shared" si="32"/>
        <v>0</v>
      </c>
      <c r="AA138" s="102">
        <f t="shared" si="32"/>
        <v>0</v>
      </c>
      <c r="AB138" s="103">
        <f t="shared" si="32"/>
        <v>0</v>
      </c>
      <c r="AC138" s="104">
        <f t="shared" si="32"/>
        <v>0</v>
      </c>
      <c r="AD138" s="105">
        <f t="shared" si="32"/>
        <v>0</v>
      </c>
      <c r="AE138" s="105">
        <f t="shared" si="32"/>
        <v>0</v>
      </c>
      <c r="AF138" s="105">
        <f t="shared" si="32"/>
        <v>2</v>
      </c>
      <c r="AG138" s="106">
        <f t="shared" si="32"/>
        <v>4</v>
      </c>
      <c r="AH138" s="230">
        <f t="shared" si="32"/>
        <v>14</v>
      </c>
      <c r="AI138" s="231">
        <f t="shared" si="32"/>
        <v>20</v>
      </c>
      <c r="AJ138" s="231">
        <f t="shared" si="32"/>
        <v>0</v>
      </c>
      <c r="AK138" s="231">
        <f t="shared" si="32"/>
        <v>0</v>
      </c>
      <c r="AL138" s="232">
        <f t="shared" si="32"/>
        <v>0</v>
      </c>
      <c r="AM138" s="4"/>
    </row>
    <row r="139" spans="2:40">
      <c r="B139" s="318">
        <v>43963</v>
      </c>
      <c r="C139" s="229">
        <f t="shared" si="1"/>
        <v>14</v>
      </c>
      <c r="D139" s="230">
        <f t="shared" ref="D139:AL139" si="33">D41-D40</f>
        <v>0</v>
      </c>
      <c r="E139" s="231">
        <f t="shared" si="33"/>
        <v>0</v>
      </c>
      <c r="F139" s="231">
        <f t="shared" si="33"/>
        <v>0</v>
      </c>
      <c r="G139" s="231">
        <f t="shared" si="33"/>
        <v>0</v>
      </c>
      <c r="H139" s="232">
        <f t="shared" si="33"/>
        <v>0</v>
      </c>
      <c r="I139" s="101">
        <f t="shared" si="33"/>
        <v>0</v>
      </c>
      <c r="J139" s="102">
        <f t="shared" si="33"/>
        <v>0</v>
      </c>
      <c r="K139" s="102">
        <f t="shared" si="33"/>
        <v>0</v>
      </c>
      <c r="L139" s="102">
        <f t="shared" si="33"/>
        <v>0</v>
      </c>
      <c r="M139" s="103">
        <f t="shared" si="33"/>
        <v>0</v>
      </c>
      <c r="N139" s="104">
        <f t="shared" si="33"/>
        <v>0</v>
      </c>
      <c r="O139" s="105">
        <f t="shared" si="33"/>
        <v>0</v>
      </c>
      <c r="P139" s="105">
        <f t="shared" si="33"/>
        <v>0</v>
      </c>
      <c r="Q139" s="105">
        <f t="shared" si="33"/>
        <v>0</v>
      </c>
      <c r="R139" s="106">
        <f t="shared" si="33"/>
        <v>0</v>
      </c>
      <c r="S139" s="230">
        <f t="shared" si="33"/>
        <v>0</v>
      </c>
      <c r="T139" s="231">
        <f t="shared" si="33"/>
        <v>0</v>
      </c>
      <c r="U139" s="231">
        <f t="shared" si="33"/>
        <v>0</v>
      </c>
      <c r="V139" s="231">
        <f t="shared" si="33"/>
        <v>0</v>
      </c>
      <c r="W139" s="232">
        <f t="shared" si="33"/>
        <v>0</v>
      </c>
      <c r="X139" s="101">
        <f t="shared" si="33"/>
        <v>0</v>
      </c>
      <c r="Y139" s="102">
        <f t="shared" si="33"/>
        <v>0</v>
      </c>
      <c r="Z139" s="102">
        <f t="shared" si="33"/>
        <v>0</v>
      </c>
      <c r="AA139" s="102">
        <f t="shared" si="33"/>
        <v>0</v>
      </c>
      <c r="AB139" s="103">
        <f t="shared" si="33"/>
        <v>0</v>
      </c>
      <c r="AC139" s="104">
        <f t="shared" si="33"/>
        <v>0</v>
      </c>
      <c r="AD139" s="105">
        <f t="shared" si="33"/>
        <v>0</v>
      </c>
      <c r="AE139" s="105">
        <f t="shared" si="33"/>
        <v>0</v>
      </c>
      <c r="AF139" s="105">
        <f t="shared" si="33"/>
        <v>0</v>
      </c>
      <c r="AG139" s="106">
        <f t="shared" si="33"/>
        <v>0</v>
      </c>
      <c r="AH139" s="230">
        <f t="shared" si="33"/>
        <v>7</v>
      </c>
      <c r="AI139" s="231">
        <f t="shared" si="33"/>
        <v>7</v>
      </c>
      <c r="AJ139" s="231">
        <f t="shared" si="33"/>
        <v>0</v>
      </c>
      <c r="AK139" s="231">
        <f t="shared" si="33"/>
        <v>0</v>
      </c>
      <c r="AL139" s="232">
        <f t="shared" si="33"/>
        <v>0</v>
      </c>
      <c r="AM139" s="4"/>
    </row>
    <row r="140" spans="2:40">
      <c r="B140" s="318">
        <v>43969</v>
      </c>
      <c r="C140" s="229">
        <f t="shared" si="1"/>
        <v>27</v>
      </c>
      <c r="D140" s="230">
        <f t="shared" ref="D140:AL140" si="34">D42-D41</f>
        <v>0</v>
      </c>
      <c r="E140" s="231">
        <f t="shared" si="34"/>
        <v>0</v>
      </c>
      <c r="F140" s="231">
        <f t="shared" si="34"/>
        <v>0</v>
      </c>
      <c r="G140" s="231">
        <f t="shared" si="34"/>
        <v>0</v>
      </c>
      <c r="H140" s="232">
        <f t="shared" si="34"/>
        <v>0</v>
      </c>
      <c r="I140" s="101">
        <f t="shared" si="34"/>
        <v>0</v>
      </c>
      <c r="J140" s="102">
        <f t="shared" si="34"/>
        <v>0</v>
      </c>
      <c r="K140" s="102">
        <f t="shared" si="34"/>
        <v>0</v>
      </c>
      <c r="L140" s="102">
        <f t="shared" si="34"/>
        <v>0</v>
      </c>
      <c r="M140" s="103">
        <f t="shared" si="34"/>
        <v>0</v>
      </c>
      <c r="N140" s="104">
        <f t="shared" si="34"/>
        <v>0</v>
      </c>
      <c r="O140" s="105">
        <f t="shared" si="34"/>
        <v>0</v>
      </c>
      <c r="P140" s="105">
        <f t="shared" si="34"/>
        <v>0</v>
      </c>
      <c r="Q140" s="105">
        <f t="shared" si="34"/>
        <v>0</v>
      </c>
      <c r="R140" s="106">
        <f t="shared" si="34"/>
        <v>0</v>
      </c>
      <c r="S140" s="230">
        <f t="shared" si="34"/>
        <v>0</v>
      </c>
      <c r="T140" s="231">
        <f t="shared" si="34"/>
        <v>0</v>
      </c>
      <c r="U140" s="231">
        <f t="shared" si="34"/>
        <v>0</v>
      </c>
      <c r="V140" s="231">
        <f t="shared" si="34"/>
        <v>0</v>
      </c>
      <c r="W140" s="232">
        <f t="shared" si="34"/>
        <v>0</v>
      </c>
      <c r="X140" s="101">
        <f t="shared" si="34"/>
        <v>0</v>
      </c>
      <c r="Y140" s="102">
        <f t="shared" si="34"/>
        <v>0</v>
      </c>
      <c r="Z140" s="102">
        <f t="shared" si="34"/>
        <v>0</v>
      </c>
      <c r="AA140" s="102">
        <f t="shared" si="34"/>
        <v>0</v>
      </c>
      <c r="AB140" s="103">
        <f t="shared" si="34"/>
        <v>0</v>
      </c>
      <c r="AC140" s="104">
        <f t="shared" si="34"/>
        <v>0</v>
      </c>
      <c r="AD140" s="105">
        <f t="shared" si="34"/>
        <v>0</v>
      </c>
      <c r="AE140" s="105">
        <f t="shared" si="34"/>
        <v>0</v>
      </c>
      <c r="AF140" s="105">
        <f t="shared" si="34"/>
        <v>0</v>
      </c>
      <c r="AG140" s="106">
        <f t="shared" si="34"/>
        <v>4</v>
      </c>
      <c r="AH140" s="230">
        <f t="shared" si="34"/>
        <v>3</v>
      </c>
      <c r="AI140" s="231">
        <f t="shared" si="34"/>
        <v>20</v>
      </c>
      <c r="AJ140" s="231">
        <f t="shared" si="34"/>
        <v>0</v>
      </c>
      <c r="AK140" s="231">
        <f t="shared" si="34"/>
        <v>0</v>
      </c>
      <c r="AL140" s="232">
        <f t="shared" si="34"/>
        <v>0</v>
      </c>
      <c r="AM140" s="4"/>
    </row>
    <row r="141" spans="2:40">
      <c r="B141" s="318">
        <v>44011</v>
      </c>
      <c r="C141" s="229">
        <f t="shared" si="1"/>
        <v>157</v>
      </c>
      <c r="D141" s="230">
        <f t="shared" ref="D141:AL141" si="35">D43-D42</f>
        <v>0</v>
      </c>
      <c r="E141" s="231">
        <f t="shared" si="35"/>
        <v>0</v>
      </c>
      <c r="F141" s="231">
        <f t="shared" si="35"/>
        <v>0</v>
      </c>
      <c r="G141" s="231">
        <f t="shared" si="35"/>
        <v>0</v>
      </c>
      <c r="H141" s="232">
        <f t="shared" si="35"/>
        <v>0</v>
      </c>
      <c r="I141" s="101">
        <f t="shared" si="35"/>
        <v>0</v>
      </c>
      <c r="J141" s="102">
        <f t="shared" si="35"/>
        <v>0</v>
      </c>
      <c r="K141" s="102">
        <f t="shared" si="35"/>
        <v>0</v>
      </c>
      <c r="L141" s="102">
        <f t="shared" si="35"/>
        <v>0</v>
      </c>
      <c r="M141" s="103">
        <f t="shared" si="35"/>
        <v>0</v>
      </c>
      <c r="N141" s="104">
        <f t="shared" si="35"/>
        <v>0</v>
      </c>
      <c r="O141" s="105">
        <f t="shared" si="35"/>
        <v>0</v>
      </c>
      <c r="P141" s="105">
        <f t="shared" si="35"/>
        <v>0</v>
      </c>
      <c r="Q141" s="105">
        <f t="shared" si="35"/>
        <v>0</v>
      </c>
      <c r="R141" s="106">
        <f t="shared" si="35"/>
        <v>0</v>
      </c>
      <c r="S141" s="230">
        <f t="shared" si="35"/>
        <v>0</v>
      </c>
      <c r="T141" s="231">
        <f t="shared" si="35"/>
        <v>0</v>
      </c>
      <c r="U141" s="231">
        <f t="shared" si="35"/>
        <v>0</v>
      </c>
      <c r="V141" s="231">
        <f t="shared" si="35"/>
        <v>0</v>
      </c>
      <c r="W141" s="232">
        <f t="shared" si="35"/>
        <v>0</v>
      </c>
      <c r="X141" s="101">
        <f t="shared" si="35"/>
        <v>0</v>
      </c>
      <c r="Y141" s="102">
        <f t="shared" si="35"/>
        <v>0</v>
      </c>
      <c r="Z141" s="102">
        <f t="shared" si="35"/>
        <v>0</v>
      </c>
      <c r="AA141" s="102">
        <f t="shared" si="35"/>
        <v>0</v>
      </c>
      <c r="AB141" s="103">
        <f t="shared" si="35"/>
        <v>0</v>
      </c>
      <c r="AC141" s="104">
        <f t="shared" si="35"/>
        <v>0</v>
      </c>
      <c r="AD141" s="105">
        <f t="shared" si="35"/>
        <v>0</v>
      </c>
      <c r="AE141" s="105">
        <f t="shared" si="35"/>
        <v>0</v>
      </c>
      <c r="AF141" s="105">
        <f t="shared" si="35"/>
        <v>0</v>
      </c>
      <c r="AG141" s="106">
        <f t="shared" si="35"/>
        <v>0</v>
      </c>
      <c r="AH141" s="230">
        <f t="shared" si="35"/>
        <v>100</v>
      </c>
      <c r="AI141" s="231">
        <f t="shared" si="35"/>
        <v>57</v>
      </c>
      <c r="AJ141" s="231">
        <f t="shared" si="35"/>
        <v>0</v>
      </c>
      <c r="AK141" s="231">
        <f t="shared" si="35"/>
        <v>0</v>
      </c>
      <c r="AL141" s="232">
        <f t="shared" si="35"/>
        <v>0</v>
      </c>
      <c r="AM141" s="4"/>
    </row>
    <row r="142" spans="2:40">
      <c r="B142" s="318">
        <v>44026</v>
      </c>
      <c r="C142" s="229">
        <f t="shared" si="1"/>
        <v>46</v>
      </c>
      <c r="D142" s="230">
        <f t="shared" ref="D142:AL142" si="36">D44-D43</f>
        <v>0</v>
      </c>
      <c r="E142" s="231">
        <f t="shared" si="36"/>
        <v>0</v>
      </c>
      <c r="F142" s="231">
        <f t="shared" si="36"/>
        <v>0</v>
      </c>
      <c r="G142" s="231">
        <f t="shared" si="36"/>
        <v>0</v>
      </c>
      <c r="H142" s="232">
        <f t="shared" si="36"/>
        <v>0</v>
      </c>
      <c r="I142" s="101">
        <f t="shared" si="36"/>
        <v>0</v>
      </c>
      <c r="J142" s="102">
        <f t="shared" si="36"/>
        <v>0</v>
      </c>
      <c r="K142" s="102">
        <f t="shared" si="36"/>
        <v>0</v>
      </c>
      <c r="L142" s="102">
        <f t="shared" si="36"/>
        <v>0</v>
      </c>
      <c r="M142" s="103">
        <f t="shared" si="36"/>
        <v>0</v>
      </c>
      <c r="N142" s="104">
        <f t="shared" si="36"/>
        <v>0</v>
      </c>
      <c r="O142" s="105">
        <f t="shared" si="36"/>
        <v>0</v>
      </c>
      <c r="P142" s="105">
        <f t="shared" si="36"/>
        <v>0</v>
      </c>
      <c r="Q142" s="105">
        <f t="shared" si="36"/>
        <v>0</v>
      </c>
      <c r="R142" s="106">
        <f t="shared" si="36"/>
        <v>0</v>
      </c>
      <c r="S142" s="230">
        <f t="shared" si="36"/>
        <v>0</v>
      </c>
      <c r="T142" s="231">
        <f t="shared" si="36"/>
        <v>0</v>
      </c>
      <c r="U142" s="231">
        <f t="shared" si="36"/>
        <v>0</v>
      </c>
      <c r="V142" s="231">
        <f t="shared" si="36"/>
        <v>0</v>
      </c>
      <c r="W142" s="232">
        <f t="shared" si="36"/>
        <v>0</v>
      </c>
      <c r="X142" s="101">
        <f t="shared" si="36"/>
        <v>0</v>
      </c>
      <c r="Y142" s="102">
        <f t="shared" si="36"/>
        <v>0</v>
      </c>
      <c r="Z142" s="102">
        <f t="shared" si="36"/>
        <v>0</v>
      </c>
      <c r="AA142" s="102">
        <f t="shared" si="36"/>
        <v>0</v>
      </c>
      <c r="AB142" s="103">
        <f t="shared" si="36"/>
        <v>0</v>
      </c>
      <c r="AC142" s="104">
        <f t="shared" si="36"/>
        <v>0</v>
      </c>
      <c r="AD142" s="105">
        <f t="shared" si="36"/>
        <v>0</v>
      </c>
      <c r="AE142" s="105">
        <f t="shared" si="36"/>
        <v>0</v>
      </c>
      <c r="AF142" s="105">
        <f t="shared" si="36"/>
        <v>0</v>
      </c>
      <c r="AG142" s="106">
        <f t="shared" si="36"/>
        <v>0</v>
      </c>
      <c r="AH142" s="230">
        <f t="shared" si="36"/>
        <v>2</v>
      </c>
      <c r="AI142" s="231">
        <f t="shared" si="36"/>
        <v>44</v>
      </c>
      <c r="AJ142" s="231">
        <f t="shared" si="36"/>
        <v>0</v>
      </c>
      <c r="AK142" s="231">
        <f t="shared" si="36"/>
        <v>0</v>
      </c>
      <c r="AL142" s="232">
        <f t="shared" si="36"/>
        <v>0</v>
      </c>
      <c r="AM142" s="4"/>
    </row>
    <row r="143" spans="2:40">
      <c r="B143" s="318">
        <v>44052</v>
      </c>
      <c r="C143" s="229">
        <f t="shared" si="1"/>
        <v>141</v>
      </c>
      <c r="D143" s="230">
        <f t="shared" ref="D143:AL143" si="37">D45-D44</f>
        <v>0</v>
      </c>
      <c r="E143" s="231">
        <f t="shared" si="37"/>
        <v>0</v>
      </c>
      <c r="F143" s="231">
        <f t="shared" si="37"/>
        <v>0</v>
      </c>
      <c r="G143" s="231">
        <f t="shared" si="37"/>
        <v>0</v>
      </c>
      <c r="H143" s="232">
        <f t="shared" si="37"/>
        <v>0</v>
      </c>
      <c r="I143" s="101">
        <f t="shared" si="37"/>
        <v>0</v>
      </c>
      <c r="J143" s="102">
        <f t="shared" si="37"/>
        <v>0</v>
      </c>
      <c r="K143" s="102">
        <f t="shared" si="37"/>
        <v>0</v>
      </c>
      <c r="L143" s="102">
        <f t="shared" si="37"/>
        <v>0</v>
      </c>
      <c r="M143" s="103">
        <f t="shared" si="37"/>
        <v>0</v>
      </c>
      <c r="N143" s="104">
        <f t="shared" si="37"/>
        <v>0</v>
      </c>
      <c r="O143" s="105">
        <f t="shared" si="37"/>
        <v>0</v>
      </c>
      <c r="P143" s="105">
        <f t="shared" si="37"/>
        <v>0</v>
      </c>
      <c r="Q143" s="105">
        <f t="shared" si="37"/>
        <v>0</v>
      </c>
      <c r="R143" s="106">
        <f t="shared" si="37"/>
        <v>0</v>
      </c>
      <c r="S143" s="230">
        <f t="shared" si="37"/>
        <v>0</v>
      </c>
      <c r="T143" s="231">
        <f t="shared" si="37"/>
        <v>0</v>
      </c>
      <c r="U143" s="231">
        <f t="shared" si="37"/>
        <v>0</v>
      </c>
      <c r="V143" s="231">
        <f t="shared" si="37"/>
        <v>0</v>
      </c>
      <c r="W143" s="232">
        <f t="shared" si="37"/>
        <v>0</v>
      </c>
      <c r="X143" s="101">
        <f t="shared" si="37"/>
        <v>0</v>
      </c>
      <c r="Y143" s="102">
        <f t="shared" si="37"/>
        <v>0</v>
      </c>
      <c r="Z143" s="102">
        <f t="shared" si="37"/>
        <v>0</v>
      </c>
      <c r="AA143" s="102">
        <f t="shared" si="37"/>
        <v>0</v>
      </c>
      <c r="AB143" s="103">
        <f t="shared" si="37"/>
        <v>0</v>
      </c>
      <c r="AC143" s="104">
        <f t="shared" si="37"/>
        <v>0</v>
      </c>
      <c r="AD143" s="105">
        <f t="shared" si="37"/>
        <v>0</v>
      </c>
      <c r="AE143" s="105">
        <f t="shared" si="37"/>
        <v>0</v>
      </c>
      <c r="AF143" s="105">
        <f t="shared" si="37"/>
        <v>0</v>
      </c>
      <c r="AG143" s="106">
        <f t="shared" si="37"/>
        <v>6</v>
      </c>
      <c r="AH143" s="230">
        <f t="shared" si="37"/>
        <v>17</v>
      </c>
      <c r="AI143" s="231">
        <f t="shared" si="37"/>
        <v>118</v>
      </c>
      <c r="AJ143" s="231">
        <f t="shared" si="37"/>
        <v>0</v>
      </c>
      <c r="AK143" s="231">
        <f t="shared" si="37"/>
        <v>0</v>
      </c>
      <c r="AL143" s="232">
        <f t="shared" si="37"/>
        <v>0</v>
      </c>
      <c r="AM143" s="4"/>
    </row>
    <row r="144" spans="2:40">
      <c r="B144" s="318">
        <v>44056</v>
      </c>
      <c r="C144" s="229">
        <f t="shared" si="1"/>
        <v>40</v>
      </c>
      <c r="D144" s="230">
        <f t="shared" ref="D144:AL144" si="38">D46-D45</f>
        <v>0</v>
      </c>
      <c r="E144" s="231">
        <f t="shared" si="38"/>
        <v>0</v>
      </c>
      <c r="F144" s="231">
        <f t="shared" si="38"/>
        <v>0</v>
      </c>
      <c r="G144" s="231">
        <f t="shared" si="38"/>
        <v>0</v>
      </c>
      <c r="H144" s="232">
        <f t="shared" si="38"/>
        <v>0</v>
      </c>
      <c r="I144" s="101">
        <f t="shared" si="38"/>
        <v>0</v>
      </c>
      <c r="J144" s="102">
        <f t="shared" si="38"/>
        <v>0</v>
      </c>
      <c r="K144" s="102">
        <f t="shared" si="38"/>
        <v>0</v>
      </c>
      <c r="L144" s="102">
        <f t="shared" si="38"/>
        <v>0</v>
      </c>
      <c r="M144" s="103">
        <f t="shared" si="38"/>
        <v>0</v>
      </c>
      <c r="N144" s="104">
        <f t="shared" si="38"/>
        <v>0</v>
      </c>
      <c r="O144" s="105">
        <f t="shared" si="38"/>
        <v>0</v>
      </c>
      <c r="P144" s="105">
        <f t="shared" si="38"/>
        <v>0</v>
      </c>
      <c r="Q144" s="105">
        <f t="shared" si="38"/>
        <v>0</v>
      </c>
      <c r="R144" s="106">
        <f t="shared" si="38"/>
        <v>0</v>
      </c>
      <c r="S144" s="230">
        <f t="shared" si="38"/>
        <v>0</v>
      </c>
      <c r="T144" s="231">
        <f t="shared" si="38"/>
        <v>0</v>
      </c>
      <c r="U144" s="231">
        <f t="shared" si="38"/>
        <v>0</v>
      </c>
      <c r="V144" s="231">
        <f t="shared" si="38"/>
        <v>0</v>
      </c>
      <c r="W144" s="232">
        <f t="shared" si="38"/>
        <v>0</v>
      </c>
      <c r="X144" s="101">
        <f t="shared" si="38"/>
        <v>0</v>
      </c>
      <c r="Y144" s="102">
        <f t="shared" si="38"/>
        <v>0</v>
      </c>
      <c r="Z144" s="102">
        <f t="shared" si="38"/>
        <v>0</v>
      </c>
      <c r="AA144" s="102">
        <f t="shared" si="38"/>
        <v>0</v>
      </c>
      <c r="AB144" s="103">
        <f t="shared" si="38"/>
        <v>0</v>
      </c>
      <c r="AC144" s="104">
        <f t="shared" si="38"/>
        <v>0</v>
      </c>
      <c r="AD144" s="105">
        <f t="shared" si="38"/>
        <v>0</v>
      </c>
      <c r="AE144" s="105">
        <f t="shared" si="38"/>
        <v>1</v>
      </c>
      <c r="AF144" s="105">
        <f t="shared" si="38"/>
        <v>2</v>
      </c>
      <c r="AG144" s="106">
        <f t="shared" si="38"/>
        <v>0</v>
      </c>
      <c r="AH144" s="230">
        <f t="shared" si="38"/>
        <v>1</v>
      </c>
      <c r="AI144" s="231">
        <f t="shared" si="38"/>
        <v>36</v>
      </c>
      <c r="AJ144" s="231">
        <f t="shared" si="38"/>
        <v>0</v>
      </c>
      <c r="AK144" s="231">
        <f t="shared" si="38"/>
        <v>0</v>
      </c>
      <c r="AL144" s="232">
        <f t="shared" si="38"/>
        <v>0</v>
      </c>
      <c r="AM144" s="4"/>
    </row>
    <row r="145" spans="2:40">
      <c r="B145" s="318">
        <v>44072</v>
      </c>
      <c r="C145" s="229">
        <f t="shared" si="1"/>
        <v>139</v>
      </c>
      <c r="D145" s="230">
        <f t="shared" ref="D145:AL145" si="39">D47-D46</f>
        <v>0</v>
      </c>
      <c r="E145" s="231">
        <f t="shared" si="39"/>
        <v>0</v>
      </c>
      <c r="F145" s="231">
        <f t="shared" si="39"/>
        <v>0</v>
      </c>
      <c r="G145" s="231">
        <f t="shared" si="39"/>
        <v>0</v>
      </c>
      <c r="H145" s="232">
        <f t="shared" si="39"/>
        <v>0</v>
      </c>
      <c r="I145" s="101">
        <f t="shared" si="39"/>
        <v>0</v>
      </c>
      <c r="J145" s="102">
        <f t="shared" si="39"/>
        <v>0</v>
      </c>
      <c r="K145" s="102">
        <f t="shared" si="39"/>
        <v>0</v>
      </c>
      <c r="L145" s="102">
        <f t="shared" si="39"/>
        <v>0</v>
      </c>
      <c r="M145" s="103">
        <f t="shared" si="39"/>
        <v>0</v>
      </c>
      <c r="N145" s="104">
        <f t="shared" si="39"/>
        <v>0</v>
      </c>
      <c r="O145" s="105">
        <f t="shared" si="39"/>
        <v>0</v>
      </c>
      <c r="P145" s="105">
        <f t="shared" si="39"/>
        <v>0</v>
      </c>
      <c r="Q145" s="105">
        <f t="shared" si="39"/>
        <v>0</v>
      </c>
      <c r="R145" s="106">
        <f t="shared" si="39"/>
        <v>0</v>
      </c>
      <c r="S145" s="230">
        <f t="shared" si="39"/>
        <v>0</v>
      </c>
      <c r="T145" s="231">
        <f t="shared" si="39"/>
        <v>0</v>
      </c>
      <c r="U145" s="231">
        <f t="shared" si="39"/>
        <v>0</v>
      </c>
      <c r="V145" s="231">
        <f t="shared" si="39"/>
        <v>0</v>
      </c>
      <c r="W145" s="232">
        <f t="shared" si="39"/>
        <v>0</v>
      </c>
      <c r="X145" s="101">
        <f t="shared" si="39"/>
        <v>0</v>
      </c>
      <c r="Y145" s="102">
        <f t="shared" si="39"/>
        <v>0</v>
      </c>
      <c r="Z145" s="102">
        <f t="shared" si="39"/>
        <v>0</v>
      </c>
      <c r="AA145" s="102">
        <f t="shared" si="39"/>
        <v>0</v>
      </c>
      <c r="AB145" s="103">
        <f t="shared" si="39"/>
        <v>0</v>
      </c>
      <c r="AC145" s="104">
        <f t="shared" si="39"/>
        <v>0</v>
      </c>
      <c r="AD145" s="105">
        <f t="shared" si="39"/>
        <v>0</v>
      </c>
      <c r="AE145" s="105">
        <f t="shared" si="39"/>
        <v>0</v>
      </c>
      <c r="AF145" s="105">
        <f t="shared" si="39"/>
        <v>0</v>
      </c>
      <c r="AG145" s="106">
        <f t="shared" si="39"/>
        <v>0</v>
      </c>
      <c r="AH145" s="230">
        <f t="shared" si="39"/>
        <v>17</v>
      </c>
      <c r="AI145" s="231">
        <f t="shared" si="39"/>
        <v>122</v>
      </c>
      <c r="AJ145" s="231">
        <f t="shared" si="39"/>
        <v>0</v>
      </c>
      <c r="AK145" s="231">
        <f t="shared" si="39"/>
        <v>0</v>
      </c>
      <c r="AL145" s="232">
        <f t="shared" si="39"/>
        <v>0</v>
      </c>
      <c r="AM145" s="4"/>
    </row>
    <row r="146" spans="2:40">
      <c r="B146" s="318">
        <v>44094</v>
      </c>
      <c r="C146" s="229">
        <f t="shared" si="1"/>
        <v>159</v>
      </c>
      <c r="D146" s="230">
        <f t="shared" ref="D146:AL146" si="40">D48-D47</f>
        <v>0</v>
      </c>
      <c r="E146" s="231">
        <f t="shared" si="40"/>
        <v>0</v>
      </c>
      <c r="F146" s="231">
        <f t="shared" si="40"/>
        <v>0</v>
      </c>
      <c r="G146" s="231">
        <f t="shared" si="40"/>
        <v>0</v>
      </c>
      <c r="H146" s="232">
        <f t="shared" si="40"/>
        <v>0</v>
      </c>
      <c r="I146" s="101">
        <f t="shared" si="40"/>
        <v>0</v>
      </c>
      <c r="J146" s="102">
        <f t="shared" si="40"/>
        <v>0</v>
      </c>
      <c r="K146" s="102">
        <f t="shared" si="40"/>
        <v>0</v>
      </c>
      <c r="L146" s="102">
        <f t="shared" si="40"/>
        <v>0</v>
      </c>
      <c r="M146" s="103">
        <f t="shared" si="40"/>
        <v>0</v>
      </c>
      <c r="N146" s="104">
        <f t="shared" si="40"/>
        <v>0</v>
      </c>
      <c r="O146" s="105">
        <f t="shared" si="40"/>
        <v>0</v>
      </c>
      <c r="P146" s="105">
        <f t="shared" si="40"/>
        <v>0</v>
      </c>
      <c r="Q146" s="105">
        <f t="shared" si="40"/>
        <v>0</v>
      </c>
      <c r="R146" s="106">
        <f t="shared" si="40"/>
        <v>0</v>
      </c>
      <c r="S146" s="230">
        <f t="shared" si="40"/>
        <v>0</v>
      </c>
      <c r="T146" s="231">
        <f t="shared" si="40"/>
        <v>0</v>
      </c>
      <c r="U146" s="231">
        <f t="shared" si="40"/>
        <v>0</v>
      </c>
      <c r="V146" s="231">
        <f t="shared" si="40"/>
        <v>0</v>
      </c>
      <c r="W146" s="232">
        <f t="shared" si="40"/>
        <v>0</v>
      </c>
      <c r="X146" s="101">
        <f t="shared" si="40"/>
        <v>0</v>
      </c>
      <c r="Y146" s="102">
        <f t="shared" si="40"/>
        <v>0</v>
      </c>
      <c r="Z146" s="102">
        <f t="shared" si="40"/>
        <v>0</v>
      </c>
      <c r="AA146" s="102">
        <f t="shared" si="40"/>
        <v>0</v>
      </c>
      <c r="AB146" s="103">
        <f t="shared" si="40"/>
        <v>0</v>
      </c>
      <c r="AC146" s="104">
        <f t="shared" si="40"/>
        <v>0</v>
      </c>
      <c r="AD146" s="105">
        <f t="shared" si="40"/>
        <v>0</v>
      </c>
      <c r="AE146" s="105">
        <f t="shared" si="40"/>
        <v>0</v>
      </c>
      <c r="AF146" s="105">
        <f t="shared" si="40"/>
        <v>0</v>
      </c>
      <c r="AG146" s="106">
        <f t="shared" si="40"/>
        <v>0</v>
      </c>
      <c r="AH146" s="230">
        <f t="shared" si="40"/>
        <v>0</v>
      </c>
      <c r="AI146" s="231">
        <f t="shared" si="40"/>
        <v>159</v>
      </c>
      <c r="AJ146" s="231">
        <f t="shared" si="40"/>
        <v>0</v>
      </c>
      <c r="AK146" s="231">
        <f t="shared" si="40"/>
        <v>0</v>
      </c>
      <c r="AL146" s="232">
        <f t="shared" si="40"/>
        <v>0</v>
      </c>
      <c r="AM146" s="4"/>
    </row>
    <row r="147" spans="2:40">
      <c r="B147" s="318">
        <v>44109</v>
      </c>
      <c r="C147" s="229">
        <f t="shared" si="1"/>
        <v>175</v>
      </c>
      <c r="D147" s="230">
        <f t="shared" ref="D147:AL147" si="41">D49-D48</f>
        <v>0</v>
      </c>
      <c r="E147" s="231">
        <f t="shared" si="41"/>
        <v>0</v>
      </c>
      <c r="F147" s="231">
        <f t="shared" si="41"/>
        <v>0</v>
      </c>
      <c r="G147" s="231">
        <f t="shared" si="41"/>
        <v>0</v>
      </c>
      <c r="H147" s="232">
        <f t="shared" si="41"/>
        <v>0</v>
      </c>
      <c r="I147" s="101">
        <f t="shared" si="41"/>
        <v>0</v>
      </c>
      <c r="J147" s="102">
        <f t="shared" si="41"/>
        <v>0</v>
      </c>
      <c r="K147" s="102">
        <f t="shared" si="41"/>
        <v>0</v>
      </c>
      <c r="L147" s="102">
        <f t="shared" si="41"/>
        <v>0</v>
      </c>
      <c r="M147" s="103">
        <f t="shared" si="41"/>
        <v>0</v>
      </c>
      <c r="N147" s="104">
        <f t="shared" si="41"/>
        <v>0</v>
      </c>
      <c r="O147" s="105">
        <f t="shared" si="41"/>
        <v>0</v>
      </c>
      <c r="P147" s="105">
        <f t="shared" si="41"/>
        <v>0</v>
      </c>
      <c r="Q147" s="105">
        <f t="shared" si="41"/>
        <v>0</v>
      </c>
      <c r="R147" s="106">
        <f t="shared" si="41"/>
        <v>0</v>
      </c>
      <c r="S147" s="230">
        <f t="shared" si="41"/>
        <v>0</v>
      </c>
      <c r="T147" s="231">
        <f t="shared" si="41"/>
        <v>0</v>
      </c>
      <c r="U147" s="231">
        <f t="shared" si="41"/>
        <v>0</v>
      </c>
      <c r="V147" s="231">
        <f t="shared" si="41"/>
        <v>0</v>
      </c>
      <c r="W147" s="232">
        <f t="shared" si="41"/>
        <v>0</v>
      </c>
      <c r="X147" s="101">
        <f t="shared" si="41"/>
        <v>0</v>
      </c>
      <c r="Y147" s="102">
        <f t="shared" si="41"/>
        <v>0</v>
      </c>
      <c r="Z147" s="102">
        <f t="shared" si="41"/>
        <v>0</v>
      </c>
      <c r="AA147" s="102">
        <f t="shared" si="41"/>
        <v>0</v>
      </c>
      <c r="AB147" s="103">
        <f t="shared" si="41"/>
        <v>0</v>
      </c>
      <c r="AC147" s="104">
        <f t="shared" si="41"/>
        <v>0</v>
      </c>
      <c r="AD147" s="105">
        <f t="shared" si="41"/>
        <v>0</v>
      </c>
      <c r="AE147" s="105">
        <f t="shared" si="41"/>
        <v>0</v>
      </c>
      <c r="AF147" s="105">
        <f t="shared" si="41"/>
        <v>0</v>
      </c>
      <c r="AG147" s="106">
        <f t="shared" si="41"/>
        <v>0</v>
      </c>
      <c r="AH147" s="230">
        <f t="shared" si="41"/>
        <v>1</v>
      </c>
      <c r="AI147" s="231">
        <f t="shared" si="41"/>
        <v>174</v>
      </c>
      <c r="AJ147" s="231">
        <f t="shared" si="41"/>
        <v>0</v>
      </c>
      <c r="AK147" s="231">
        <f t="shared" si="41"/>
        <v>0</v>
      </c>
      <c r="AL147" s="232">
        <f t="shared" si="41"/>
        <v>0</v>
      </c>
      <c r="AM147" s="4"/>
    </row>
    <row r="148" spans="2:40">
      <c r="B148" s="318">
        <v>44118</v>
      </c>
      <c r="C148" s="229">
        <f t="shared" si="1"/>
        <v>102</v>
      </c>
      <c r="D148" s="230">
        <f t="shared" ref="D148:AL148" si="42">D50-D49</f>
        <v>0</v>
      </c>
      <c r="E148" s="231">
        <f t="shared" si="42"/>
        <v>0</v>
      </c>
      <c r="F148" s="231">
        <f t="shared" si="42"/>
        <v>0</v>
      </c>
      <c r="G148" s="231">
        <f t="shared" si="42"/>
        <v>0</v>
      </c>
      <c r="H148" s="232">
        <f t="shared" si="42"/>
        <v>0</v>
      </c>
      <c r="I148" s="101">
        <f t="shared" si="42"/>
        <v>0</v>
      </c>
      <c r="J148" s="102">
        <f t="shared" si="42"/>
        <v>0</v>
      </c>
      <c r="K148" s="102">
        <f t="shared" si="42"/>
        <v>0</v>
      </c>
      <c r="L148" s="102">
        <f t="shared" si="42"/>
        <v>0</v>
      </c>
      <c r="M148" s="103">
        <f t="shared" si="42"/>
        <v>0</v>
      </c>
      <c r="N148" s="104">
        <f t="shared" si="42"/>
        <v>0</v>
      </c>
      <c r="O148" s="105">
        <f t="shared" si="42"/>
        <v>0</v>
      </c>
      <c r="P148" s="105">
        <f t="shared" si="42"/>
        <v>0</v>
      </c>
      <c r="Q148" s="105">
        <f t="shared" si="42"/>
        <v>0</v>
      </c>
      <c r="R148" s="106">
        <f t="shared" si="42"/>
        <v>0</v>
      </c>
      <c r="S148" s="230">
        <f t="shared" si="42"/>
        <v>0</v>
      </c>
      <c r="T148" s="231">
        <f t="shared" si="42"/>
        <v>0</v>
      </c>
      <c r="U148" s="231">
        <f t="shared" si="42"/>
        <v>0</v>
      </c>
      <c r="V148" s="231">
        <f t="shared" si="42"/>
        <v>0</v>
      </c>
      <c r="W148" s="232">
        <f t="shared" si="42"/>
        <v>0</v>
      </c>
      <c r="X148" s="101">
        <f t="shared" si="42"/>
        <v>0</v>
      </c>
      <c r="Y148" s="102">
        <f t="shared" si="42"/>
        <v>0</v>
      </c>
      <c r="Z148" s="102">
        <f t="shared" si="42"/>
        <v>0</v>
      </c>
      <c r="AA148" s="102">
        <f t="shared" si="42"/>
        <v>0</v>
      </c>
      <c r="AB148" s="103">
        <f t="shared" si="42"/>
        <v>0</v>
      </c>
      <c r="AC148" s="104">
        <f t="shared" si="42"/>
        <v>0</v>
      </c>
      <c r="AD148" s="105">
        <f t="shared" si="42"/>
        <v>0</v>
      </c>
      <c r="AE148" s="105">
        <f t="shared" si="42"/>
        <v>0</v>
      </c>
      <c r="AF148" s="105">
        <f t="shared" si="42"/>
        <v>0</v>
      </c>
      <c r="AG148" s="106">
        <f t="shared" si="42"/>
        <v>0</v>
      </c>
      <c r="AH148" s="230">
        <f t="shared" si="42"/>
        <v>0</v>
      </c>
      <c r="AI148" s="231">
        <f t="shared" si="42"/>
        <v>102</v>
      </c>
      <c r="AJ148" s="231">
        <f t="shared" si="42"/>
        <v>0</v>
      </c>
      <c r="AK148" s="231">
        <f t="shared" si="42"/>
        <v>0</v>
      </c>
      <c r="AL148" s="232">
        <f t="shared" si="42"/>
        <v>0</v>
      </c>
      <c r="AM148" s="4"/>
    </row>
    <row r="149" spans="2:40">
      <c r="B149" s="318">
        <v>44127</v>
      </c>
      <c r="C149" s="229">
        <f t="shared" si="1"/>
        <v>193</v>
      </c>
      <c r="D149" s="230">
        <f t="shared" ref="D149:AL149" si="43">D51-D50</f>
        <v>0</v>
      </c>
      <c r="E149" s="231">
        <f t="shared" si="43"/>
        <v>0</v>
      </c>
      <c r="F149" s="231">
        <f t="shared" si="43"/>
        <v>0</v>
      </c>
      <c r="G149" s="231">
        <f t="shared" si="43"/>
        <v>0</v>
      </c>
      <c r="H149" s="232">
        <f t="shared" si="43"/>
        <v>0</v>
      </c>
      <c r="I149" s="101">
        <f t="shared" si="43"/>
        <v>0</v>
      </c>
      <c r="J149" s="102">
        <f t="shared" si="43"/>
        <v>0</v>
      </c>
      <c r="K149" s="102">
        <f t="shared" si="43"/>
        <v>0</v>
      </c>
      <c r="L149" s="102">
        <f t="shared" si="43"/>
        <v>0</v>
      </c>
      <c r="M149" s="103">
        <f t="shared" si="43"/>
        <v>0</v>
      </c>
      <c r="N149" s="104">
        <f t="shared" si="43"/>
        <v>0</v>
      </c>
      <c r="O149" s="105">
        <f t="shared" si="43"/>
        <v>0</v>
      </c>
      <c r="P149" s="105">
        <f t="shared" si="43"/>
        <v>0</v>
      </c>
      <c r="Q149" s="105">
        <f t="shared" si="43"/>
        <v>0</v>
      </c>
      <c r="R149" s="106">
        <f t="shared" si="43"/>
        <v>0</v>
      </c>
      <c r="S149" s="230">
        <f t="shared" si="43"/>
        <v>0</v>
      </c>
      <c r="T149" s="231">
        <f t="shared" si="43"/>
        <v>0</v>
      </c>
      <c r="U149" s="231">
        <f t="shared" si="43"/>
        <v>0</v>
      </c>
      <c r="V149" s="231">
        <f t="shared" si="43"/>
        <v>0</v>
      </c>
      <c r="W149" s="232">
        <f t="shared" si="43"/>
        <v>0</v>
      </c>
      <c r="X149" s="101">
        <f t="shared" si="43"/>
        <v>0</v>
      </c>
      <c r="Y149" s="102">
        <f t="shared" si="43"/>
        <v>0</v>
      </c>
      <c r="Z149" s="102">
        <f t="shared" si="43"/>
        <v>0</v>
      </c>
      <c r="AA149" s="102">
        <f t="shared" si="43"/>
        <v>0</v>
      </c>
      <c r="AB149" s="103">
        <f t="shared" si="43"/>
        <v>0</v>
      </c>
      <c r="AC149" s="104">
        <f t="shared" si="43"/>
        <v>0</v>
      </c>
      <c r="AD149" s="105">
        <f t="shared" si="43"/>
        <v>0</v>
      </c>
      <c r="AE149" s="105">
        <f t="shared" si="43"/>
        <v>0</v>
      </c>
      <c r="AF149" s="105">
        <f t="shared" si="43"/>
        <v>0</v>
      </c>
      <c r="AG149" s="106">
        <f t="shared" si="43"/>
        <v>0</v>
      </c>
      <c r="AH149" s="230">
        <f t="shared" si="43"/>
        <v>0</v>
      </c>
      <c r="AI149" s="231">
        <f t="shared" si="43"/>
        <v>193</v>
      </c>
      <c r="AJ149" s="231">
        <f t="shared" si="43"/>
        <v>0</v>
      </c>
      <c r="AK149" s="231">
        <f t="shared" si="43"/>
        <v>0</v>
      </c>
      <c r="AL149" s="232">
        <f t="shared" si="43"/>
        <v>0</v>
      </c>
      <c r="AM149" s="4"/>
    </row>
    <row r="150" spans="2:40">
      <c r="B150" s="318">
        <v>44136</v>
      </c>
      <c r="C150" s="229">
        <f t="shared" si="1"/>
        <v>105</v>
      </c>
      <c r="D150" s="230">
        <f t="shared" ref="D150:AL150" si="44">D52-D51</f>
        <v>0</v>
      </c>
      <c r="E150" s="231">
        <f t="shared" si="44"/>
        <v>0</v>
      </c>
      <c r="F150" s="231">
        <f t="shared" si="44"/>
        <v>0</v>
      </c>
      <c r="G150" s="231">
        <f t="shared" si="44"/>
        <v>0</v>
      </c>
      <c r="H150" s="232">
        <f t="shared" si="44"/>
        <v>0</v>
      </c>
      <c r="I150" s="101">
        <f t="shared" si="44"/>
        <v>0</v>
      </c>
      <c r="J150" s="102">
        <f t="shared" si="44"/>
        <v>0</v>
      </c>
      <c r="K150" s="102">
        <f t="shared" si="44"/>
        <v>0</v>
      </c>
      <c r="L150" s="102">
        <f t="shared" si="44"/>
        <v>0</v>
      </c>
      <c r="M150" s="103">
        <f t="shared" si="44"/>
        <v>0</v>
      </c>
      <c r="N150" s="104">
        <f t="shared" si="44"/>
        <v>0</v>
      </c>
      <c r="O150" s="105">
        <f t="shared" si="44"/>
        <v>0</v>
      </c>
      <c r="P150" s="105">
        <f t="shared" si="44"/>
        <v>0</v>
      </c>
      <c r="Q150" s="105">
        <f t="shared" si="44"/>
        <v>0</v>
      </c>
      <c r="R150" s="106">
        <f t="shared" si="44"/>
        <v>0</v>
      </c>
      <c r="S150" s="230">
        <f t="shared" si="44"/>
        <v>0</v>
      </c>
      <c r="T150" s="231">
        <f t="shared" si="44"/>
        <v>0</v>
      </c>
      <c r="U150" s="231">
        <f t="shared" si="44"/>
        <v>0</v>
      </c>
      <c r="V150" s="231">
        <f t="shared" si="44"/>
        <v>0</v>
      </c>
      <c r="W150" s="232">
        <f t="shared" si="44"/>
        <v>0</v>
      </c>
      <c r="X150" s="101">
        <f t="shared" si="44"/>
        <v>0</v>
      </c>
      <c r="Y150" s="102">
        <f t="shared" si="44"/>
        <v>0</v>
      </c>
      <c r="Z150" s="102">
        <f t="shared" si="44"/>
        <v>0</v>
      </c>
      <c r="AA150" s="102">
        <f t="shared" si="44"/>
        <v>0</v>
      </c>
      <c r="AB150" s="103">
        <f t="shared" si="44"/>
        <v>0</v>
      </c>
      <c r="AC150" s="104">
        <f t="shared" si="44"/>
        <v>0</v>
      </c>
      <c r="AD150" s="105">
        <f t="shared" si="44"/>
        <v>0</v>
      </c>
      <c r="AE150" s="105">
        <f t="shared" si="44"/>
        <v>0</v>
      </c>
      <c r="AF150" s="105">
        <f t="shared" si="44"/>
        <v>0</v>
      </c>
      <c r="AG150" s="106">
        <f t="shared" si="44"/>
        <v>0</v>
      </c>
      <c r="AH150" s="230">
        <f t="shared" si="44"/>
        <v>5</v>
      </c>
      <c r="AI150" s="231">
        <f t="shared" si="44"/>
        <v>100</v>
      </c>
      <c r="AJ150" s="231">
        <f t="shared" si="44"/>
        <v>0</v>
      </c>
      <c r="AK150" s="231">
        <f t="shared" si="44"/>
        <v>0</v>
      </c>
      <c r="AL150" s="232">
        <f t="shared" si="44"/>
        <v>0</v>
      </c>
      <c r="AM150" s="4"/>
      <c r="AN150" s="74" t="s">
        <v>2929</v>
      </c>
    </row>
    <row r="151" spans="2:40">
      <c r="B151" s="318">
        <v>44143</v>
      </c>
      <c r="C151" s="229">
        <f t="shared" si="1"/>
        <v>101</v>
      </c>
      <c r="D151" s="230">
        <f t="shared" ref="D151:AL151" si="45">D53-D52</f>
        <v>0</v>
      </c>
      <c r="E151" s="231">
        <f t="shared" si="45"/>
        <v>0</v>
      </c>
      <c r="F151" s="231">
        <f t="shared" si="45"/>
        <v>0</v>
      </c>
      <c r="G151" s="231">
        <f t="shared" si="45"/>
        <v>0</v>
      </c>
      <c r="H151" s="232">
        <f t="shared" si="45"/>
        <v>0</v>
      </c>
      <c r="I151" s="101">
        <f t="shared" si="45"/>
        <v>0</v>
      </c>
      <c r="J151" s="102">
        <f t="shared" si="45"/>
        <v>0</v>
      </c>
      <c r="K151" s="102">
        <f t="shared" si="45"/>
        <v>0</v>
      </c>
      <c r="L151" s="102">
        <f t="shared" si="45"/>
        <v>0</v>
      </c>
      <c r="M151" s="103">
        <f t="shared" si="45"/>
        <v>0</v>
      </c>
      <c r="N151" s="104">
        <f t="shared" si="45"/>
        <v>0</v>
      </c>
      <c r="O151" s="105">
        <f t="shared" si="45"/>
        <v>0</v>
      </c>
      <c r="P151" s="105">
        <f t="shared" si="45"/>
        <v>0</v>
      </c>
      <c r="Q151" s="105">
        <f t="shared" si="45"/>
        <v>0</v>
      </c>
      <c r="R151" s="106">
        <f t="shared" si="45"/>
        <v>0</v>
      </c>
      <c r="S151" s="230">
        <f t="shared" si="45"/>
        <v>0</v>
      </c>
      <c r="T151" s="231">
        <f t="shared" si="45"/>
        <v>0</v>
      </c>
      <c r="U151" s="231">
        <f t="shared" si="45"/>
        <v>0</v>
      </c>
      <c r="V151" s="231">
        <f t="shared" si="45"/>
        <v>0</v>
      </c>
      <c r="W151" s="232">
        <f t="shared" si="45"/>
        <v>0</v>
      </c>
      <c r="X151" s="101">
        <f t="shared" si="45"/>
        <v>0</v>
      </c>
      <c r="Y151" s="102">
        <f t="shared" si="45"/>
        <v>0</v>
      </c>
      <c r="Z151" s="102">
        <f t="shared" si="45"/>
        <v>0</v>
      </c>
      <c r="AA151" s="102">
        <f t="shared" si="45"/>
        <v>0</v>
      </c>
      <c r="AB151" s="103">
        <f t="shared" si="45"/>
        <v>0</v>
      </c>
      <c r="AC151" s="104">
        <f t="shared" si="45"/>
        <v>0</v>
      </c>
      <c r="AD151" s="105">
        <f t="shared" si="45"/>
        <v>0</v>
      </c>
      <c r="AE151" s="105">
        <f t="shared" si="45"/>
        <v>0</v>
      </c>
      <c r="AF151" s="105">
        <f t="shared" si="45"/>
        <v>0</v>
      </c>
      <c r="AG151" s="106">
        <f t="shared" si="45"/>
        <v>0</v>
      </c>
      <c r="AH151" s="230">
        <f t="shared" si="45"/>
        <v>0</v>
      </c>
      <c r="AI151" s="231">
        <f t="shared" si="45"/>
        <v>101</v>
      </c>
      <c r="AJ151" s="231">
        <f t="shared" si="45"/>
        <v>0</v>
      </c>
      <c r="AK151" s="231">
        <f t="shared" si="45"/>
        <v>0</v>
      </c>
      <c r="AL151" s="232">
        <f t="shared" si="45"/>
        <v>0</v>
      </c>
      <c r="AM151" s="4"/>
      <c r="AN151" s="74" t="s">
        <v>2929</v>
      </c>
    </row>
    <row r="152" spans="2:40">
      <c r="B152" s="318">
        <v>44159</v>
      </c>
      <c r="C152" s="229">
        <f t="shared" si="1"/>
        <v>172</v>
      </c>
      <c r="D152" s="230">
        <f t="shared" ref="D152:AL152" si="46">D54-D53</f>
        <v>0</v>
      </c>
      <c r="E152" s="231">
        <f t="shared" si="46"/>
        <v>0</v>
      </c>
      <c r="F152" s="231">
        <f t="shared" si="46"/>
        <v>0</v>
      </c>
      <c r="G152" s="231">
        <f t="shared" si="46"/>
        <v>0</v>
      </c>
      <c r="H152" s="232">
        <f t="shared" si="46"/>
        <v>0</v>
      </c>
      <c r="I152" s="101">
        <f t="shared" si="46"/>
        <v>0</v>
      </c>
      <c r="J152" s="102">
        <f t="shared" si="46"/>
        <v>0</v>
      </c>
      <c r="K152" s="102">
        <f t="shared" si="46"/>
        <v>0</v>
      </c>
      <c r="L152" s="102">
        <f t="shared" si="46"/>
        <v>0</v>
      </c>
      <c r="M152" s="103">
        <f t="shared" si="46"/>
        <v>0</v>
      </c>
      <c r="N152" s="104">
        <f t="shared" si="46"/>
        <v>0</v>
      </c>
      <c r="O152" s="105">
        <f t="shared" si="46"/>
        <v>0</v>
      </c>
      <c r="P152" s="105">
        <f t="shared" si="46"/>
        <v>0</v>
      </c>
      <c r="Q152" s="105">
        <f t="shared" si="46"/>
        <v>0</v>
      </c>
      <c r="R152" s="106">
        <f t="shared" si="46"/>
        <v>0</v>
      </c>
      <c r="S152" s="230">
        <f t="shared" si="46"/>
        <v>0</v>
      </c>
      <c r="T152" s="231">
        <f t="shared" si="46"/>
        <v>0</v>
      </c>
      <c r="U152" s="231">
        <f t="shared" si="46"/>
        <v>0</v>
      </c>
      <c r="V152" s="231">
        <f t="shared" si="46"/>
        <v>0</v>
      </c>
      <c r="W152" s="232">
        <f t="shared" si="46"/>
        <v>0</v>
      </c>
      <c r="X152" s="101">
        <f t="shared" si="46"/>
        <v>0</v>
      </c>
      <c r="Y152" s="102">
        <f t="shared" si="46"/>
        <v>0</v>
      </c>
      <c r="Z152" s="102">
        <f t="shared" si="46"/>
        <v>0</v>
      </c>
      <c r="AA152" s="102">
        <f t="shared" si="46"/>
        <v>0</v>
      </c>
      <c r="AB152" s="103">
        <f t="shared" si="46"/>
        <v>0</v>
      </c>
      <c r="AC152" s="104">
        <f t="shared" si="46"/>
        <v>0</v>
      </c>
      <c r="AD152" s="105">
        <f t="shared" si="46"/>
        <v>0</v>
      </c>
      <c r="AE152" s="105">
        <f t="shared" si="46"/>
        <v>0</v>
      </c>
      <c r="AF152" s="105">
        <f t="shared" si="46"/>
        <v>0</v>
      </c>
      <c r="AG152" s="106">
        <f t="shared" si="46"/>
        <v>1</v>
      </c>
      <c r="AH152" s="230">
        <f t="shared" si="46"/>
        <v>2</v>
      </c>
      <c r="AI152" s="231">
        <f t="shared" si="46"/>
        <v>169</v>
      </c>
      <c r="AJ152" s="231">
        <f t="shared" si="46"/>
        <v>0</v>
      </c>
      <c r="AK152" s="231">
        <f t="shared" si="46"/>
        <v>0</v>
      </c>
      <c r="AL152" s="232">
        <f t="shared" si="46"/>
        <v>0</v>
      </c>
      <c r="AM152" s="4"/>
      <c r="AN152" s="74" t="s">
        <v>2929</v>
      </c>
    </row>
    <row r="153" spans="2:40">
      <c r="B153" s="318">
        <v>44164</v>
      </c>
      <c r="C153" s="229">
        <f t="shared" si="1"/>
        <v>31</v>
      </c>
      <c r="D153" s="230">
        <f t="shared" ref="D153:AL153" si="47">D55-D54</f>
        <v>0</v>
      </c>
      <c r="E153" s="231">
        <f t="shared" si="47"/>
        <v>0</v>
      </c>
      <c r="F153" s="231">
        <f t="shared" si="47"/>
        <v>0</v>
      </c>
      <c r="G153" s="231">
        <f t="shared" si="47"/>
        <v>0</v>
      </c>
      <c r="H153" s="232">
        <f t="shared" si="47"/>
        <v>0</v>
      </c>
      <c r="I153" s="101">
        <f t="shared" si="47"/>
        <v>0</v>
      </c>
      <c r="J153" s="102">
        <f t="shared" si="47"/>
        <v>0</v>
      </c>
      <c r="K153" s="102">
        <f t="shared" si="47"/>
        <v>0</v>
      </c>
      <c r="L153" s="102">
        <f t="shared" si="47"/>
        <v>0</v>
      </c>
      <c r="M153" s="103">
        <f t="shared" si="47"/>
        <v>0</v>
      </c>
      <c r="N153" s="104">
        <f t="shared" si="47"/>
        <v>0</v>
      </c>
      <c r="O153" s="105">
        <f t="shared" si="47"/>
        <v>0</v>
      </c>
      <c r="P153" s="105">
        <f t="shared" si="47"/>
        <v>0</v>
      </c>
      <c r="Q153" s="105">
        <f t="shared" si="47"/>
        <v>0</v>
      </c>
      <c r="R153" s="106">
        <f t="shared" si="47"/>
        <v>0</v>
      </c>
      <c r="S153" s="230">
        <f t="shared" si="47"/>
        <v>0</v>
      </c>
      <c r="T153" s="231">
        <f t="shared" si="47"/>
        <v>0</v>
      </c>
      <c r="U153" s="231">
        <f t="shared" si="47"/>
        <v>0</v>
      </c>
      <c r="V153" s="231">
        <f t="shared" si="47"/>
        <v>0</v>
      </c>
      <c r="W153" s="232">
        <f t="shared" si="47"/>
        <v>0</v>
      </c>
      <c r="X153" s="101">
        <f t="shared" si="47"/>
        <v>0</v>
      </c>
      <c r="Y153" s="102">
        <f t="shared" si="47"/>
        <v>0</v>
      </c>
      <c r="Z153" s="102">
        <f t="shared" si="47"/>
        <v>0</v>
      </c>
      <c r="AA153" s="102">
        <f t="shared" si="47"/>
        <v>0</v>
      </c>
      <c r="AB153" s="103">
        <f t="shared" si="47"/>
        <v>0</v>
      </c>
      <c r="AC153" s="104">
        <f t="shared" si="47"/>
        <v>0</v>
      </c>
      <c r="AD153" s="105">
        <f t="shared" si="47"/>
        <v>0</v>
      </c>
      <c r="AE153" s="105">
        <f t="shared" si="47"/>
        <v>0</v>
      </c>
      <c r="AF153" s="105">
        <f t="shared" si="47"/>
        <v>1</v>
      </c>
      <c r="AG153" s="106">
        <f t="shared" si="47"/>
        <v>0</v>
      </c>
      <c r="AH153" s="230">
        <f t="shared" si="47"/>
        <v>0</v>
      </c>
      <c r="AI153" s="231">
        <f t="shared" si="47"/>
        <v>30</v>
      </c>
      <c r="AJ153" s="231">
        <f t="shared" si="47"/>
        <v>0</v>
      </c>
      <c r="AK153" s="231">
        <f t="shared" si="47"/>
        <v>0</v>
      </c>
      <c r="AL153" s="232">
        <f t="shared" si="47"/>
        <v>0</v>
      </c>
      <c r="AM153" s="4"/>
      <c r="AN153" s="74" t="s">
        <v>2928</v>
      </c>
    </row>
    <row r="154" spans="2:40">
      <c r="B154" s="319">
        <v>44210</v>
      </c>
      <c r="C154" s="233">
        <f t="shared" si="1"/>
        <v>433</v>
      </c>
      <c r="D154" s="234">
        <f t="shared" ref="D154:AL154" si="48">D56-D55</f>
        <v>0</v>
      </c>
      <c r="E154" s="235">
        <f t="shared" si="48"/>
        <v>0</v>
      </c>
      <c r="F154" s="235">
        <f t="shared" si="48"/>
        <v>0</v>
      </c>
      <c r="G154" s="235">
        <f t="shared" si="48"/>
        <v>0</v>
      </c>
      <c r="H154" s="236">
        <f t="shared" si="48"/>
        <v>0</v>
      </c>
      <c r="I154" s="109">
        <f t="shared" si="48"/>
        <v>0</v>
      </c>
      <c r="J154" s="110">
        <f t="shared" si="48"/>
        <v>0</v>
      </c>
      <c r="K154" s="110">
        <f t="shared" si="48"/>
        <v>0</v>
      </c>
      <c r="L154" s="110">
        <f t="shared" si="48"/>
        <v>0</v>
      </c>
      <c r="M154" s="111">
        <f t="shared" si="48"/>
        <v>0</v>
      </c>
      <c r="N154" s="112">
        <f t="shared" si="48"/>
        <v>0</v>
      </c>
      <c r="O154" s="113">
        <f t="shared" si="48"/>
        <v>0</v>
      </c>
      <c r="P154" s="113">
        <f t="shared" si="48"/>
        <v>0</v>
      </c>
      <c r="Q154" s="113">
        <f t="shared" si="48"/>
        <v>0</v>
      </c>
      <c r="R154" s="114">
        <f t="shared" si="48"/>
        <v>0</v>
      </c>
      <c r="S154" s="234">
        <f t="shared" si="48"/>
        <v>0</v>
      </c>
      <c r="T154" s="235">
        <f t="shared" si="48"/>
        <v>0</v>
      </c>
      <c r="U154" s="235">
        <f t="shared" si="48"/>
        <v>0</v>
      </c>
      <c r="V154" s="235">
        <f t="shared" si="48"/>
        <v>0</v>
      </c>
      <c r="W154" s="236">
        <f t="shared" si="48"/>
        <v>0</v>
      </c>
      <c r="X154" s="109">
        <f t="shared" si="48"/>
        <v>0</v>
      </c>
      <c r="Y154" s="110">
        <f t="shared" si="48"/>
        <v>0</v>
      </c>
      <c r="Z154" s="110">
        <f t="shared" si="48"/>
        <v>0</v>
      </c>
      <c r="AA154" s="110">
        <f t="shared" si="48"/>
        <v>0</v>
      </c>
      <c r="AB154" s="111">
        <f t="shared" si="48"/>
        <v>0</v>
      </c>
      <c r="AC154" s="112">
        <f t="shared" si="48"/>
        <v>0</v>
      </c>
      <c r="AD154" s="113">
        <f t="shared" si="48"/>
        <v>0</v>
      </c>
      <c r="AE154" s="113">
        <f t="shared" si="48"/>
        <v>0</v>
      </c>
      <c r="AF154" s="113">
        <f t="shared" si="48"/>
        <v>0</v>
      </c>
      <c r="AG154" s="114">
        <f t="shared" si="48"/>
        <v>0</v>
      </c>
      <c r="AH154" s="234">
        <f t="shared" si="48"/>
        <v>2</v>
      </c>
      <c r="AI154" s="235">
        <f t="shared" si="48"/>
        <v>431</v>
      </c>
      <c r="AJ154" s="235">
        <f t="shared" si="48"/>
        <v>0</v>
      </c>
      <c r="AK154" s="235">
        <f t="shared" si="48"/>
        <v>0</v>
      </c>
      <c r="AL154" s="236">
        <f t="shared" si="48"/>
        <v>0</v>
      </c>
      <c r="AM154" s="4"/>
    </row>
    <row r="155" spans="2:40">
      <c r="B155" s="318">
        <v>44216</v>
      </c>
      <c r="C155" s="229">
        <f t="shared" si="1"/>
        <v>23</v>
      </c>
      <c r="D155" s="230">
        <f t="shared" ref="D155:AL155" si="49">D57-D56</f>
        <v>0</v>
      </c>
      <c r="E155" s="231">
        <f t="shared" si="49"/>
        <v>0</v>
      </c>
      <c r="F155" s="231">
        <f t="shared" si="49"/>
        <v>0</v>
      </c>
      <c r="G155" s="231">
        <f t="shared" si="49"/>
        <v>0</v>
      </c>
      <c r="H155" s="232">
        <f t="shared" si="49"/>
        <v>0</v>
      </c>
      <c r="I155" s="101">
        <f t="shared" si="49"/>
        <v>0</v>
      </c>
      <c r="J155" s="102">
        <f t="shared" si="49"/>
        <v>0</v>
      </c>
      <c r="K155" s="102">
        <f t="shared" si="49"/>
        <v>0</v>
      </c>
      <c r="L155" s="102">
        <f t="shared" si="49"/>
        <v>0</v>
      </c>
      <c r="M155" s="103">
        <f t="shared" si="49"/>
        <v>0</v>
      </c>
      <c r="N155" s="104">
        <f t="shared" si="49"/>
        <v>0</v>
      </c>
      <c r="O155" s="105">
        <f t="shared" si="49"/>
        <v>0</v>
      </c>
      <c r="P155" s="105">
        <f t="shared" si="49"/>
        <v>0</v>
      </c>
      <c r="Q155" s="105">
        <f t="shared" si="49"/>
        <v>0</v>
      </c>
      <c r="R155" s="106">
        <f t="shared" si="49"/>
        <v>0</v>
      </c>
      <c r="S155" s="230">
        <f t="shared" si="49"/>
        <v>0</v>
      </c>
      <c r="T155" s="231">
        <f t="shared" si="49"/>
        <v>0</v>
      </c>
      <c r="U155" s="231">
        <f t="shared" si="49"/>
        <v>0</v>
      </c>
      <c r="V155" s="231">
        <f t="shared" si="49"/>
        <v>0</v>
      </c>
      <c r="W155" s="232">
        <f t="shared" si="49"/>
        <v>0</v>
      </c>
      <c r="X155" s="101">
        <f t="shared" si="49"/>
        <v>0</v>
      </c>
      <c r="Y155" s="102">
        <f t="shared" si="49"/>
        <v>0</v>
      </c>
      <c r="Z155" s="102">
        <f t="shared" si="49"/>
        <v>0</v>
      </c>
      <c r="AA155" s="102">
        <f t="shared" si="49"/>
        <v>0</v>
      </c>
      <c r="AB155" s="103">
        <f t="shared" si="49"/>
        <v>0</v>
      </c>
      <c r="AC155" s="104">
        <f t="shared" si="49"/>
        <v>0</v>
      </c>
      <c r="AD155" s="105">
        <f t="shared" si="49"/>
        <v>0</v>
      </c>
      <c r="AE155" s="105">
        <f t="shared" si="49"/>
        <v>0</v>
      </c>
      <c r="AF155" s="105">
        <f t="shared" si="49"/>
        <v>0</v>
      </c>
      <c r="AG155" s="106">
        <f t="shared" si="49"/>
        <v>0</v>
      </c>
      <c r="AH155" s="230">
        <f t="shared" si="49"/>
        <v>0</v>
      </c>
      <c r="AI155" s="231">
        <f t="shared" si="49"/>
        <v>23</v>
      </c>
      <c r="AJ155" s="231">
        <f t="shared" si="49"/>
        <v>0</v>
      </c>
      <c r="AK155" s="231">
        <f t="shared" si="49"/>
        <v>0</v>
      </c>
      <c r="AL155" s="232">
        <f t="shared" si="49"/>
        <v>0</v>
      </c>
      <c r="AM155" s="4"/>
    </row>
    <row r="156" spans="2:40">
      <c r="B156" s="318">
        <v>44219</v>
      </c>
      <c r="C156" s="229">
        <f>SUM(D156:AL156)</f>
        <v>25</v>
      </c>
      <c r="D156" s="230">
        <f t="shared" ref="D156:AL156" si="50">D58-D57</f>
        <v>0</v>
      </c>
      <c r="E156" s="231">
        <f t="shared" si="50"/>
        <v>0</v>
      </c>
      <c r="F156" s="231">
        <f t="shared" si="50"/>
        <v>0</v>
      </c>
      <c r="G156" s="231">
        <f t="shared" si="50"/>
        <v>0</v>
      </c>
      <c r="H156" s="232">
        <f t="shared" si="50"/>
        <v>0</v>
      </c>
      <c r="I156" s="101">
        <f t="shared" si="50"/>
        <v>0</v>
      </c>
      <c r="J156" s="102">
        <f t="shared" si="50"/>
        <v>0</v>
      </c>
      <c r="K156" s="102">
        <f t="shared" si="50"/>
        <v>0</v>
      </c>
      <c r="L156" s="102">
        <f t="shared" si="50"/>
        <v>0</v>
      </c>
      <c r="M156" s="103">
        <f t="shared" si="50"/>
        <v>0</v>
      </c>
      <c r="N156" s="104">
        <f t="shared" si="50"/>
        <v>0</v>
      </c>
      <c r="O156" s="105">
        <f t="shared" si="50"/>
        <v>0</v>
      </c>
      <c r="P156" s="105">
        <f t="shared" si="50"/>
        <v>0</v>
      </c>
      <c r="Q156" s="105">
        <f t="shared" si="50"/>
        <v>0</v>
      </c>
      <c r="R156" s="106">
        <f t="shared" si="50"/>
        <v>0</v>
      </c>
      <c r="S156" s="230">
        <f t="shared" si="50"/>
        <v>0</v>
      </c>
      <c r="T156" s="231">
        <f t="shared" si="50"/>
        <v>0</v>
      </c>
      <c r="U156" s="231">
        <f t="shared" si="50"/>
        <v>0</v>
      </c>
      <c r="V156" s="231">
        <f t="shared" si="50"/>
        <v>0</v>
      </c>
      <c r="W156" s="232">
        <f t="shared" si="50"/>
        <v>0</v>
      </c>
      <c r="X156" s="101">
        <f t="shared" si="50"/>
        <v>0</v>
      </c>
      <c r="Y156" s="102">
        <f t="shared" si="50"/>
        <v>0</v>
      </c>
      <c r="Z156" s="102">
        <f t="shared" si="50"/>
        <v>0</v>
      </c>
      <c r="AA156" s="102">
        <f t="shared" si="50"/>
        <v>0</v>
      </c>
      <c r="AB156" s="103">
        <f t="shared" si="50"/>
        <v>0</v>
      </c>
      <c r="AC156" s="104">
        <f t="shared" si="50"/>
        <v>0</v>
      </c>
      <c r="AD156" s="105">
        <f t="shared" si="50"/>
        <v>0</v>
      </c>
      <c r="AE156" s="105">
        <f t="shared" si="50"/>
        <v>0</v>
      </c>
      <c r="AF156" s="105">
        <f t="shared" si="50"/>
        <v>0</v>
      </c>
      <c r="AG156" s="106">
        <f t="shared" si="50"/>
        <v>0</v>
      </c>
      <c r="AH156" s="230">
        <f t="shared" si="50"/>
        <v>0</v>
      </c>
      <c r="AI156" s="231">
        <f t="shared" si="50"/>
        <v>25</v>
      </c>
      <c r="AJ156" s="231">
        <f t="shared" si="50"/>
        <v>0</v>
      </c>
      <c r="AK156" s="231">
        <f t="shared" si="50"/>
        <v>0</v>
      </c>
      <c r="AL156" s="232">
        <f t="shared" si="50"/>
        <v>0</v>
      </c>
      <c r="AM156" s="4"/>
    </row>
    <row r="157" spans="2:40">
      <c r="B157" s="318">
        <v>44234</v>
      </c>
      <c r="C157" s="229">
        <f>SUM(D157:AL157)</f>
        <v>79</v>
      </c>
      <c r="D157" s="230">
        <f t="shared" ref="D157:AL157" si="51">D59-D58</f>
        <v>0</v>
      </c>
      <c r="E157" s="231">
        <f t="shared" si="51"/>
        <v>0</v>
      </c>
      <c r="F157" s="231">
        <f t="shared" si="51"/>
        <v>0</v>
      </c>
      <c r="G157" s="231">
        <f t="shared" si="51"/>
        <v>0</v>
      </c>
      <c r="H157" s="232">
        <f t="shared" si="51"/>
        <v>0</v>
      </c>
      <c r="I157" s="101">
        <f t="shared" si="51"/>
        <v>0</v>
      </c>
      <c r="J157" s="102">
        <f t="shared" si="51"/>
        <v>0</v>
      </c>
      <c r="K157" s="102">
        <f t="shared" si="51"/>
        <v>0</v>
      </c>
      <c r="L157" s="102">
        <f t="shared" si="51"/>
        <v>0</v>
      </c>
      <c r="M157" s="103">
        <f t="shared" si="51"/>
        <v>0</v>
      </c>
      <c r="N157" s="104">
        <f t="shared" si="51"/>
        <v>0</v>
      </c>
      <c r="O157" s="105">
        <f t="shared" si="51"/>
        <v>0</v>
      </c>
      <c r="P157" s="105">
        <f t="shared" si="51"/>
        <v>0</v>
      </c>
      <c r="Q157" s="105">
        <f t="shared" si="51"/>
        <v>0</v>
      </c>
      <c r="R157" s="106">
        <f t="shared" si="51"/>
        <v>0</v>
      </c>
      <c r="S157" s="230">
        <f t="shared" si="51"/>
        <v>0</v>
      </c>
      <c r="T157" s="231">
        <f t="shared" si="51"/>
        <v>0</v>
      </c>
      <c r="U157" s="231">
        <f t="shared" si="51"/>
        <v>0</v>
      </c>
      <c r="V157" s="231">
        <f t="shared" si="51"/>
        <v>0</v>
      </c>
      <c r="W157" s="232">
        <f t="shared" si="51"/>
        <v>0</v>
      </c>
      <c r="X157" s="101">
        <f t="shared" si="51"/>
        <v>0</v>
      </c>
      <c r="Y157" s="102">
        <f t="shared" si="51"/>
        <v>0</v>
      </c>
      <c r="Z157" s="102">
        <f t="shared" si="51"/>
        <v>0</v>
      </c>
      <c r="AA157" s="102">
        <f t="shared" si="51"/>
        <v>0</v>
      </c>
      <c r="AB157" s="103">
        <f t="shared" si="51"/>
        <v>0</v>
      </c>
      <c r="AC157" s="104">
        <f t="shared" si="51"/>
        <v>0</v>
      </c>
      <c r="AD157" s="105">
        <f t="shared" si="51"/>
        <v>0</v>
      </c>
      <c r="AE157" s="105">
        <f t="shared" si="51"/>
        <v>0</v>
      </c>
      <c r="AF157" s="105">
        <f t="shared" si="51"/>
        <v>0</v>
      </c>
      <c r="AG157" s="106">
        <f t="shared" si="51"/>
        <v>0</v>
      </c>
      <c r="AH157" s="230">
        <f t="shared" si="51"/>
        <v>0</v>
      </c>
      <c r="AI157" s="231">
        <f t="shared" si="51"/>
        <v>79</v>
      </c>
      <c r="AJ157" s="231">
        <f t="shared" si="51"/>
        <v>0</v>
      </c>
      <c r="AK157" s="231">
        <f t="shared" si="51"/>
        <v>0</v>
      </c>
      <c r="AL157" s="232">
        <f t="shared" si="51"/>
        <v>0</v>
      </c>
      <c r="AM157" s="4"/>
    </row>
    <row r="158" spans="2:40">
      <c r="B158" s="318">
        <v>44243</v>
      </c>
      <c r="C158" s="229">
        <f>SUM(D158:AL158)</f>
        <v>3</v>
      </c>
      <c r="D158" s="230">
        <f t="shared" ref="D158:AL158" si="52">D60-D59</f>
        <v>0</v>
      </c>
      <c r="E158" s="231">
        <f t="shared" si="52"/>
        <v>0</v>
      </c>
      <c r="F158" s="231">
        <f t="shared" si="52"/>
        <v>0</v>
      </c>
      <c r="G158" s="231">
        <f t="shared" si="52"/>
        <v>0</v>
      </c>
      <c r="H158" s="232">
        <f t="shared" si="52"/>
        <v>0</v>
      </c>
      <c r="I158" s="101">
        <f t="shared" si="52"/>
        <v>0</v>
      </c>
      <c r="J158" s="102">
        <f t="shared" si="52"/>
        <v>0</v>
      </c>
      <c r="K158" s="102">
        <f t="shared" si="52"/>
        <v>0</v>
      </c>
      <c r="L158" s="102">
        <f t="shared" si="52"/>
        <v>0</v>
      </c>
      <c r="M158" s="103">
        <f t="shared" si="52"/>
        <v>0</v>
      </c>
      <c r="N158" s="104">
        <f t="shared" si="52"/>
        <v>0</v>
      </c>
      <c r="O158" s="105">
        <f t="shared" si="52"/>
        <v>0</v>
      </c>
      <c r="P158" s="105">
        <f t="shared" si="52"/>
        <v>0</v>
      </c>
      <c r="Q158" s="105">
        <f t="shared" si="52"/>
        <v>0</v>
      </c>
      <c r="R158" s="106">
        <f t="shared" si="52"/>
        <v>0</v>
      </c>
      <c r="S158" s="230">
        <f t="shared" si="52"/>
        <v>0</v>
      </c>
      <c r="T158" s="231">
        <f t="shared" si="52"/>
        <v>0</v>
      </c>
      <c r="U158" s="231">
        <f t="shared" si="52"/>
        <v>0</v>
      </c>
      <c r="V158" s="231">
        <f t="shared" si="52"/>
        <v>0</v>
      </c>
      <c r="W158" s="232">
        <f t="shared" si="52"/>
        <v>0</v>
      </c>
      <c r="X158" s="101">
        <f t="shared" si="52"/>
        <v>0</v>
      </c>
      <c r="Y158" s="102">
        <f t="shared" si="52"/>
        <v>0</v>
      </c>
      <c r="Z158" s="102">
        <f t="shared" si="52"/>
        <v>0</v>
      </c>
      <c r="AA158" s="102">
        <f t="shared" si="52"/>
        <v>0</v>
      </c>
      <c r="AB158" s="103">
        <f t="shared" si="52"/>
        <v>0</v>
      </c>
      <c r="AC158" s="104">
        <f t="shared" si="52"/>
        <v>0</v>
      </c>
      <c r="AD158" s="105">
        <f t="shared" si="52"/>
        <v>0</v>
      </c>
      <c r="AE158" s="105">
        <f t="shared" si="52"/>
        <v>0</v>
      </c>
      <c r="AF158" s="105">
        <f t="shared" si="52"/>
        <v>0</v>
      </c>
      <c r="AG158" s="106">
        <f t="shared" si="52"/>
        <v>0</v>
      </c>
      <c r="AH158" s="230">
        <f t="shared" si="52"/>
        <v>0</v>
      </c>
      <c r="AI158" s="231">
        <f t="shared" si="52"/>
        <v>3</v>
      </c>
      <c r="AJ158" s="231">
        <f t="shared" si="52"/>
        <v>0</v>
      </c>
      <c r="AK158" s="231">
        <f t="shared" si="52"/>
        <v>0</v>
      </c>
      <c r="AL158" s="232">
        <f t="shared" si="52"/>
        <v>0</v>
      </c>
      <c r="AM158" s="4"/>
    </row>
    <row r="159" spans="2:40">
      <c r="B159" s="318">
        <v>44248</v>
      </c>
      <c r="C159" s="229">
        <f>SUM(D159:AL159)</f>
        <v>72</v>
      </c>
      <c r="D159" s="230">
        <f t="shared" ref="D159:AL159" si="53">D61-D60</f>
        <v>0</v>
      </c>
      <c r="E159" s="231">
        <f t="shared" si="53"/>
        <v>0</v>
      </c>
      <c r="F159" s="231">
        <f t="shared" si="53"/>
        <v>0</v>
      </c>
      <c r="G159" s="231">
        <f t="shared" si="53"/>
        <v>0</v>
      </c>
      <c r="H159" s="232">
        <f t="shared" si="53"/>
        <v>0</v>
      </c>
      <c r="I159" s="101">
        <f t="shared" si="53"/>
        <v>0</v>
      </c>
      <c r="J159" s="102">
        <f t="shared" si="53"/>
        <v>0</v>
      </c>
      <c r="K159" s="102">
        <f t="shared" si="53"/>
        <v>0</v>
      </c>
      <c r="L159" s="102">
        <f t="shared" si="53"/>
        <v>0</v>
      </c>
      <c r="M159" s="103">
        <f t="shared" si="53"/>
        <v>0</v>
      </c>
      <c r="N159" s="104">
        <f t="shared" si="53"/>
        <v>0</v>
      </c>
      <c r="O159" s="105">
        <f t="shared" si="53"/>
        <v>0</v>
      </c>
      <c r="P159" s="105">
        <f t="shared" si="53"/>
        <v>0</v>
      </c>
      <c r="Q159" s="105">
        <f t="shared" si="53"/>
        <v>0</v>
      </c>
      <c r="R159" s="106">
        <f t="shared" si="53"/>
        <v>0</v>
      </c>
      <c r="S159" s="230">
        <f t="shared" si="53"/>
        <v>0</v>
      </c>
      <c r="T159" s="231">
        <f t="shared" si="53"/>
        <v>0</v>
      </c>
      <c r="U159" s="231">
        <f t="shared" si="53"/>
        <v>0</v>
      </c>
      <c r="V159" s="231">
        <f t="shared" si="53"/>
        <v>0</v>
      </c>
      <c r="W159" s="232">
        <f t="shared" si="53"/>
        <v>0</v>
      </c>
      <c r="X159" s="101">
        <f t="shared" si="53"/>
        <v>0</v>
      </c>
      <c r="Y159" s="102">
        <f t="shared" si="53"/>
        <v>0</v>
      </c>
      <c r="Z159" s="102">
        <f t="shared" si="53"/>
        <v>0</v>
      </c>
      <c r="AA159" s="102">
        <f t="shared" si="53"/>
        <v>0</v>
      </c>
      <c r="AB159" s="103">
        <f t="shared" si="53"/>
        <v>0</v>
      </c>
      <c r="AC159" s="104">
        <f t="shared" si="53"/>
        <v>0</v>
      </c>
      <c r="AD159" s="105">
        <f t="shared" si="53"/>
        <v>0</v>
      </c>
      <c r="AE159" s="105">
        <f t="shared" si="53"/>
        <v>0</v>
      </c>
      <c r="AF159" s="105">
        <f t="shared" si="53"/>
        <v>0</v>
      </c>
      <c r="AG159" s="106">
        <f t="shared" si="53"/>
        <v>0</v>
      </c>
      <c r="AH159" s="230">
        <f t="shared" si="53"/>
        <v>0</v>
      </c>
      <c r="AI159" s="231">
        <f t="shared" si="53"/>
        <v>72</v>
      </c>
      <c r="AJ159" s="231">
        <f t="shared" si="53"/>
        <v>0</v>
      </c>
      <c r="AK159" s="231">
        <f t="shared" si="53"/>
        <v>0</v>
      </c>
      <c r="AL159" s="232">
        <f t="shared" si="53"/>
        <v>0</v>
      </c>
      <c r="AM159" s="4"/>
    </row>
    <row r="160" spans="2:40">
      <c r="B160" s="318">
        <v>44255</v>
      </c>
      <c r="C160" s="229">
        <f>SUM(D160:AL160)</f>
        <v>47</v>
      </c>
      <c r="D160" s="230">
        <f t="shared" ref="D160:AL160" si="54">D62-D61</f>
        <v>0</v>
      </c>
      <c r="E160" s="231">
        <f t="shared" si="54"/>
        <v>0</v>
      </c>
      <c r="F160" s="231">
        <f t="shared" si="54"/>
        <v>0</v>
      </c>
      <c r="G160" s="231">
        <f t="shared" si="54"/>
        <v>0</v>
      </c>
      <c r="H160" s="232">
        <f t="shared" si="54"/>
        <v>0</v>
      </c>
      <c r="I160" s="101">
        <f t="shared" si="54"/>
        <v>0</v>
      </c>
      <c r="J160" s="102">
        <f t="shared" si="54"/>
        <v>0</v>
      </c>
      <c r="K160" s="102">
        <f t="shared" si="54"/>
        <v>0</v>
      </c>
      <c r="L160" s="102">
        <f t="shared" si="54"/>
        <v>0</v>
      </c>
      <c r="M160" s="103">
        <f t="shared" si="54"/>
        <v>0</v>
      </c>
      <c r="N160" s="104">
        <f t="shared" si="54"/>
        <v>0</v>
      </c>
      <c r="O160" s="105">
        <f t="shared" si="54"/>
        <v>0</v>
      </c>
      <c r="P160" s="105">
        <f t="shared" si="54"/>
        <v>0</v>
      </c>
      <c r="Q160" s="105">
        <f t="shared" si="54"/>
        <v>0</v>
      </c>
      <c r="R160" s="106">
        <f t="shared" si="54"/>
        <v>0</v>
      </c>
      <c r="S160" s="230">
        <f t="shared" si="54"/>
        <v>0</v>
      </c>
      <c r="T160" s="231">
        <f t="shared" si="54"/>
        <v>0</v>
      </c>
      <c r="U160" s="231">
        <f t="shared" si="54"/>
        <v>0</v>
      </c>
      <c r="V160" s="231">
        <f t="shared" si="54"/>
        <v>0</v>
      </c>
      <c r="W160" s="232">
        <f t="shared" si="54"/>
        <v>0</v>
      </c>
      <c r="X160" s="101">
        <f t="shared" si="54"/>
        <v>0</v>
      </c>
      <c r="Y160" s="102">
        <f t="shared" si="54"/>
        <v>0</v>
      </c>
      <c r="Z160" s="102">
        <f t="shared" si="54"/>
        <v>0</v>
      </c>
      <c r="AA160" s="102">
        <f t="shared" si="54"/>
        <v>0</v>
      </c>
      <c r="AB160" s="103">
        <f t="shared" si="54"/>
        <v>0</v>
      </c>
      <c r="AC160" s="104">
        <f t="shared" si="54"/>
        <v>0</v>
      </c>
      <c r="AD160" s="105">
        <f t="shared" si="54"/>
        <v>0</v>
      </c>
      <c r="AE160" s="105">
        <f t="shared" si="54"/>
        <v>0</v>
      </c>
      <c r="AF160" s="105">
        <f t="shared" si="54"/>
        <v>0</v>
      </c>
      <c r="AG160" s="106">
        <f t="shared" si="54"/>
        <v>0</v>
      </c>
      <c r="AH160" s="230">
        <f t="shared" si="54"/>
        <v>0</v>
      </c>
      <c r="AI160" s="231">
        <f t="shared" si="54"/>
        <v>36</v>
      </c>
      <c r="AJ160" s="231">
        <f t="shared" si="54"/>
        <v>11</v>
      </c>
      <c r="AK160" s="231">
        <f t="shared" si="54"/>
        <v>0</v>
      </c>
      <c r="AL160" s="232">
        <f t="shared" si="54"/>
        <v>0</v>
      </c>
      <c r="AM160" s="4"/>
    </row>
    <row r="161" spans="2:40">
      <c r="B161" s="318">
        <v>44269</v>
      </c>
      <c r="C161" s="229">
        <f t="shared" ref="C161:C171" si="55">SUM(D161:AL161)</f>
        <v>104</v>
      </c>
      <c r="D161" s="230">
        <f t="shared" ref="D161:AL161" si="56">D63-D62</f>
        <v>0</v>
      </c>
      <c r="E161" s="231">
        <f t="shared" si="56"/>
        <v>0</v>
      </c>
      <c r="F161" s="231">
        <f t="shared" si="56"/>
        <v>0</v>
      </c>
      <c r="G161" s="231">
        <f t="shared" si="56"/>
        <v>0</v>
      </c>
      <c r="H161" s="232">
        <f t="shared" si="56"/>
        <v>0</v>
      </c>
      <c r="I161" s="101">
        <f t="shared" si="56"/>
        <v>0</v>
      </c>
      <c r="J161" s="102">
        <f t="shared" si="56"/>
        <v>0</v>
      </c>
      <c r="K161" s="102">
        <f t="shared" si="56"/>
        <v>0</v>
      </c>
      <c r="L161" s="102">
        <f t="shared" si="56"/>
        <v>0</v>
      </c>
      <c r="M161" s="103">
        <f t="shared" si="56"/>
        <v>0</v>
      </c>
      <c r="N161" s="104">
        <f t="shared" si="56"/>
        <v>0</v>
      </c>
      <c r="O161" s="105">
        <f t="shared" si="56"/>
        <v>0</v>
      </c>
      <c r="P161" s="105">
        <f t="shared" si="56"/>
        <v>0</v>
      </c>
      <c r="Q161" s="105">
        <f t="shared" si="56"/>
        <v>0</v>
      </c>
      <c r="R161" s="106">
        <f t="shared" si="56"/>
        <v>0</v>
      </c>
      <c r="S161" s="230">
        <f t="shared" si="56"/>
        <v>0</v>
      </c>
      <c r="T161" s="231">
        <f t="shared" si="56"/>
        <v>0</v>
      </c>
      <c r="U161" s="231">
        <f t="shared" si="56"/>
        <v>0</v>
      </c>
      <c r="V161" s="231">
        <f t="shared" si="56"/>
        <v>0</v>
      </c>
      <c r="W161" s="232">
        <f t="shared" si="56"/>
        <v>0</v>
      </c>
      <c r="X161" s="101">
        <f t="shared" si="56"/>
        <v>0</v>
      </c>
      <c r="Y161" s="102">
        <f t="shared" si="56"/>
        <v>0</v>
      </c>
      <c r="Z161" s="102">
        <f t="shared" si="56"/>
        <v>0</v>
      </c>
      <c r="AA161" s="102">
        <f t="shared" si="56"/>
        <v>0</v>
      </c>
      <c r="AB161" s="103">
        <f t="shared" si="56"/>
        <v>0</v>
      </c>
      <c r="AC161" s="104">
        <f t="shared" si="56"/>
        <v>0</v>
      </c>
      <c r="AD161" s="105">
        <f t="shared" si="56"/>
        <v>0</v>
      </c>
      <c r="AE161" s="105">
        <f t="shared" si="56"/>
        <v>0</v>
      </c>
      <c r="AF161" s="105">
        <f t="shared" si="56"/>
        <v>0</v>
      </c>
      <c r="AG161" s="106">
        <f t="shared" si="56"/>
        <v>0</v>
      </c>
      <c r="AH161" s="230">
        <f t="shared" si="56"/>
        <v>4</v>
      </c>
      <c r="AI161" s="231">
        <f t="shared" si="56"/>
        <v>87</v>
      </c>
      <c r="AJ161" s="231">
        <f t="shared" si="56"/>
        <v>13</v>
      </c>
      <c r="AK161" s="231">
        <f t="shared" si="56"/>
        <v>0</v>
      </c>
      <c r="AL161" s="232">
        <f t="shared" si="56"/>
        <v>0</v>
      </c>
      <c r="AM161" s="4"/>
    </row>
    <row r="162" spans="2:40">
      <c r="B162" s="318">
        <v>44276</v>
      </c>
      <c r="C162" s="229">
        <f t="shared" si="55"/>
        <v>26</v>
      </c>
      <c r="D162" s="230">
        <f t="shared" ref="D162:AL162" si="57">D64-D63</f>
        <v>0</v>
      </c>
      <c r="E162" s="231">
        <f t="shared" si="57"/>
        <v>0</v>
      </c>
      <c r="F162" s="231">
        <f t="shared" si="57"/>
        <v>0</v>
      </c>
      <c r="G162" s="231">
        <f t="shared" si="57"/>
        <v>0</v>
      </c>
      <c r="H162" s="232">
        <f t="shared" si="57"/>
        <v>0</v>
      </c>
      <c r="I162" s="101">
        <f t="shared" si="57"/>
        <v>0</v>
      </c>
      <c r="J162" s="102">
        <f t="shared" si="57"/>
        <v>0</v>
      </c>
      <c r="K162" s="102">
        <f t="shared" si="57"/>
        <v>0</v>
      </c>
      <c r="L162" s="102">
        <f t="shared" si="57"/>
        <v>0</v>
      </c>
      <c r="M162" s="103">
        <f t="shared" si="57"/>
        <v>0</v>
      </c>
      <c r="N162" s="104">
        <f t="shared" si="57"/>
        <v>0</v>
      </c>
      <c r="O162" s="105">
        <f t="shared" si="57"/>
        <v>0</v>
      </c>
      <c r="P162" s="105">
        <f t="shared" si="57"/>
        <v>0</v>
      </c>
      <c r="Q162" s="105">
        <f t="shared" si="57"/>
        <v>0</v>
      </c>
      <c r="R162" s="106">
        <f t="shared" si="57"/>
        <v>0</v>
      </c>
      <c r="S162" s="230">
        <f t="shared" si="57"/>
        <v>0</v>
      </c>
      <c r="T162" s="231">
        <f t="shared" si="57"/>
        <v>0</v>
      </c>
      <c r="U162" s="231">
        <f t="shared" si="57"/>
        <v>0</v>
      </c>
      <c r="V162" s="231">
        <f t="shared" si="57"/>
        <v>0</v>
      </c>
      <c r="W162" s="232">
        <f t="shared" si="57"/>
        <v>0</v>
      </c>
      <c r="X162" s="101">
        <f t="shared" si="57"/>
        <v>0</v>
      </c>
      <c r="Y162" s="102">
        <f t="shared" si="57"/>
        <v>0</v>
      </c>
      <c r="Z162" s="102">
        <f t="shared" si="57"/>
        <v>0</v>
      </c>
      <c r="AA162" s="102">
        <f t="shared" si="57"/>
        <v>0</v>
      </c>
      <c r="AB162" s="103">
        <f t="shared" si="57"/>
        <v>0</v>
      </c>
      <c r="AC162" s="104">
        <f t="shared" si="57"/>
        <v>0</v>
      </c>
      <c r="AD162" s="105">
        <f t="shared" si="57"/>
        <v>0</v>
      </c>
      <c r="AE162" s="105">
        <f t="shared" si="57"/>
        <v>0</v>
      </c>
      <c r="AF162" s="105">
        <f t="shared" si="57"/>
        <v>0</v>
      </c>
      <c r="AG162" s="106">
        <f t="shared" si="57"/>
        <v>0</v>
      </c>
      <c r="AH162" s="230">
        <f t="shared" si="57"/>
        <v>0</v>
      </c>
      <c r="AI162" s="231">
        <f t="shared" si="57"/>
        <v>26</v>
      </c>
      <c r="AJ162" s="231">
        <f t="shared" si="57"/>
        <v>0</v>
      </c>
      <c r="AK162" s="231">
        <f t="shared" si="57"/>
        <v>0</v>
      </c>
      <c r="AL162" s="232">
        <f t="shared" si="57"/>
        <v>0</v>
      </c>
      <c r="AM162" s="4"/>
    </row>
    <row r="163" spans="2:40">
      <c r="B163" s="318">
        <v>44283</v>
      </c>
      <c r="C163" s="229">
        <f t="shared" si="55"/>
        <v>39</v>
      </c>
      <c r="D163" s="230">
        <f t="shared" ref="D163:AL163" si="58">D65-D64</f>
        <v>0</v>
      </c>
      <c r="E163" s="231">
        <f t="shared" si="58"/>
        <v>0</v>
      </c>
      <c r="F163" s="231">
        <f t="shared" si="58"/>
        <v>0</v>
      </c>
      <c r="G163" s="231">
        <f t="shared" si="58"/>
        <v>0</v>
      </c>
      <c r="H163" s="232">
        <f t="shared" si="58"/>
        <v>0</v>
      </c>
      <c r="I163" s="101">
        <f t="shared" si="58"/>
        <v>0</v>
      </c>
      <c r="J163" s="102">
        <f t="shared" si="58"/>
        <v>0</v>
      </c>
      <c r="K163" s="102">
        <f t="shared" si="58"/>
        <v>0</v>
      </c>
      <c r="L163" s="102">
        <f t="shared" si="58"/>
        <v>0</v>
      </c>
      <c r="M163" s="103">
        <f t="shared" si="58"/>
        <v>0</v>
      </c>
      <c r="N163" s="104">
        <f t="shared" si="58"/>
        <v>0</v>
      </c>
      <c r="O163" s="105">
        <f t="shared" si="58"/>
        <v>0</v>
      </c>
      <c r="P163" s="105">
        <f t="shared" si="58"/>
        <v>0</v>
      </c>
      <c r="Q163" s="105">
        <f t="shared" si="58"/>
        <v>0</v>
      </c>
      <c r="R163" s="106">
        <f t="shared" si="58"/>
        <v>0</v>
      </c>
      <c r="S163" s="230">
        <f t="shared" si="58"/>
        <v>0</v>
      </c>
      <c r="T163" s="231">
        <f t="shared" si="58"/>
        <v>0</v>
      </c>
      <c r="U163" s="231">
        <f t="shared" si="58"/>
        <v>0</v>
      </c>
      <c r="V163" s="231">
        <f t="shared" si="58"/>
        <v>0</v>
      </c>
      <c r="W163" s="232">
        <f t="shared" si="58"/>
        <v>0</v>
      </c>
      <c r="X163" s="101">
        <f t="shared" si="58"/>
        <v>0</v>
      </c>
      <c r="Y163" s="102">
        <f t="shared" si="58"/>
        <v>0</v>
      </c>
      <c r="Z163" s="102">
        <f t="shared" si="58"/>
        <v>0</v>
      </c>
      <c r="AA163" s="102">
        <f t="shared" si="58"/>
        <v>0</v>
      </c>
      <c r="AB163" s="103">
        <f t="shared" si="58"/>
        <v>0</v>
      </c>
      <c r="AC163" s="104">
        <f t="shared" si="58"/>
        <v>0</v>
      </c>
      <c r="AD163" s="105">
        <f t="shared" si="58"/>
        <v>0</v>
      </c>
      <c r="AE163" s="105">
        <f t="shared" si="58"/>
        <v>0</v>
      </c>
      <c r="AF163" s="105">
        <f t="shared" si="58"/>
        <v>0</v>
      </c>
      <c r="AG163" s="106">
        <f t="shared" si="58"/>
        <v>0</v>
      </c>
      <c r="AH163" s="230">
        <f t="shared" si="58"/>
        <v>0</v>
      </c>
      <c r="AI163" s="231">
        <f t="shared" si="58"/>
        <v>39</v>
      </c>
      <c r="AJ163" s="231">
        <f t="shared" si="58"/>
        <v>0</v>
      </c>
      <c r="AK163" s="231">
        <f t="shared" si="58"/>
        <v>0</v>
      </c>
      <c r="AL163" s="232">
        <f t="shared" si="58"/>
        <v>0</v>
      </c>
      <c r="AM163" s="4"/>
    </row>
    <row r="164" spans="2:40">
      <c r="B164" s="318">
        <v>44329</v>
      </c>
      <c r="C164" s="229">
        <f t="shared" si="55"/>
        <v>245</v>
      </c>
      <c r="D164" s="230">
        <f t="shared" ref="D164:AL164" si="59">D66-D65</f>
        <v>0</v>
      </c>
      <c r="E164" s="231">
        <f t="shared" si="59"/>
        <v>0</v>
      </c>
      <c r="F164" s="231">
        <f t="shared" si="59"/>
        <v>0</v>
      </c>
      <c r="G164" s="231">
        <f t="shared" si="59"/>
        <v>0</v>
      </c>
      <c r="H164" s="232">
        <f t="shared" si="59"/>
        <v>0</v>
      </c>
      <c r="I164" s="101">
        <f t="shared" si="59"/>
        <v>0</v>
      </c>
      <c r="J164" s="102">
        <f t="shared" si="59"/>
        <v>0</v>
      </c>
      <c r="K164" s="102">
        <f t="shared" si="59"/>
        <v>0</v>
      </c>
      <c r="L164" s="102">
        <f t="shared" si="59"/>
        <v>0</v>
      </c>
      <c r="M164" s="103">
        <f t="shared" si="59"/>
        <v>0</v>
      </c>
      <c r="N164" s="104">
        <f t="shared" si="59"/>
        <v>0</v>
      </c>
      <c r="O164" s="105">
        <f t="shared" si="59"/>
        <v>0</v>
      </c>
      <c r="P164" s="105">
        <f t="shared" si="59"/>
        <v>0</v>
      </c>
      <c r="Q164" s="105">
        <f t="shared" si="59"/>
        <v>0</v>
      </c>
      <c r="R164" s="106">
        <f t="shared" si="59"/>
        <v>0</v>
      </c>
      <c r="S164" s="230">
        <f t="shared" si="59"/>
        <v>0</v>
      </c>
      <c r="T164" s="231">
        <f t="shared" si="59"/>
        <v>0</v>
      </c>
      <c r="U164" s="231">
        <f t="shared" si="59"/>
        <v>0</v>
      </c>
      <c r="V164" s="231">
        <f t="shared" si="59"/>
        <v>0</v>
      </c>
      <c r="W164" s="232">
        <f t="shared" si="59"/>
        <v>0</v>
      </c>
      <c r="X164" s="101">
        <f t="shared" si="59"/>
        <v>0</v>
      </c>
      <c r="Y164" s="102">
        <f t="shared" si="59"/>
        <v>0</v>
      </c>
      <c r="Z164" s="102">
        <f t="shared" si="59"/>
        <v>0</v>
      </c>
      <c r="AA164" s="102">
        <f t="shared" si="59"/>
        <v>0</v>
      </c>
      <c r="AB164" s="103">
        <f t="shared" si="59"/>
        <v>0</v>
      </c>
      <c r="AC164" s="104">
        <f t="shared" si="59"/>
        <v>0</v>
      </c>
      <c r="AD164" s="105">
        <f t="shared" si="59"/>
        <v>0</v>
      </c>
      <c r="AE164" s="105">
        <f t="shared" si="59"/>
        <v>0</v>
      </c>
      <c r="AF164" s="105">
        <f t="shared" si="59"/>
        <v>0</v>
      </c>
      <c r="AG164" s="106">
        <f t="shared" si="59"/>
        <v>0</v>
      </c>
      <c r="AH164" s="230">
        <f t="shared" si="59"/>
        <v>1</v>
      </c>
      <c r="AI164" s="231">
        <f t="shared" si="59"/>
        <v>206</v>
      </c>
      <c r="AJ164" s="231">
        <f t="shared" si="59"/>
        <v>38</v>
      </c>
      <c r="AK164" s="231">
        <f t="shared" si="59"/>
        <v>0</v>
      </c>
      <c r="AL164" s="232">
        <f t="shared" si="59"/>
        <v>0</v>
      </c>
      <c r="AM164" s="4"/>
    </row>
    <row r="165" spans="2:40">
      <c r="B165" s="318">
        <v>44352</v>
      </c>
      <c r="C165" s="229">
        <f t="shared" si="55"/>
        <v>179</v>
      </c>
      <c r="D165" s="230">
        <f t="shared" ref="D165:AL165" si="60">D67-D66</f>
        <v>0</v>
      </c>
      <c r="E165" s="231">
        <f t="shared" si="60"/>
        <v>0</v>
      </c>
      <c r="F165" s="231">
        <f t="shared" si="60"/>
        <v>0</v>
      </c>
      <c r="G165" s="231">
        <f t="shared" si="60"/>
        <v>0</v>
      </c>
      <c r="H165" s="232">
        <f t="shared" si="60"/>
        <v>0</v>
      </c>
      <c r="I165" s="101">
        <f t="shared" si="60"/>
        <v>0</v>
      </c>
      <c r="J165" s="102">
        <f t="shared" si="60"/>
        <v>0</v>
      </c>
      <c r="K165" s="102">
        <f t="shared" si="60"/>
        <v>0</v>
      </c>
      <c r="L165" s="102">
        <f t="shared" si="60"/>
        <v>0</v>
      </c>
      <c r="M165" s="103">
        <f t="shared" si="60"/>
        <v>0</v>
      </c>
      <c r="N165" s="104">
        <f t="shared" si="60"/>
        <v>0</v>
      </c>
      <c r="O165" s="105">
        <f t="shared" si="60"/>
        <v>0</v>
      </c>
      <c r="P165" s="105">
        <f t="shared" si="60"/>
        <v>0</v>
      </c>
      <c r="Q165" s="105">
        <f t="shared" si="60"/>
        <v>0</v>
      </c>
      <c r="R165" s="106">
        <f t="shared" si="60"/>
        <v>0</v>
      </c>
      <c r="S165" s="230">
        <f t="shared" si="60"/>
        <v>0</v>
      </c>
      <c r="T165" s="231">
        <f t="shared" si="60"/>
        <v>0</v>
      </c>
      <c r="U165" s="231">
        <f t="shared" si="60"/>
        <v>0</v>
      </c>
      <c r="V165" s="231">
        <f t="shared" si="60"/>
        <v>0</v>
      </c>
      <c r="W165" s="232">
        <f t="shared" si="60"/>
        <v>0</v>
      </c>
      <c r="X165" s="101">
        <f t="shared" si="60"/>
        <v>0</v>
      </c>
      <c r="Y165" s="102">
        <f t="shared" si="60"/>
        <v>0</v>
      </c>
      <c r="Z165" s="102">
        <f t="shared" si="60"/>
        <v>0</v>
      </c>
      <c r="AA165" s="102">
        <f t="shared" si="60"/>
        <v>0</v>
      </c>
      <c r="AB165" s="103">
        <f t="shared" si="60"/>
        <v>0</v>
      </c>
      <c r="AC165" s="104">
        <f t="shared" si="60"/>
        <v>0</v>
      </c>
      <c r="AD165" s="105">
        <f t="shared" si="60"/>
        <v>0</v>
      </c>
      <c r="AE165" s="105">
        <f t="shared" si="60"/>
        <v>0</v>
      </c>
      <c r="AF165" s="105">
        <f t="shared" si="60"/>
        <v>0</v>
      </c>
      <c r="AG165" s="106">
        <f t="shared" si="60"/>
        <v>5</v>
      </c>
      <c r="AH165" s="230">
        <f t="shared" si="60"/>
        <v>6</v>
      </c>
      <c r="AI165" s="231">
        <f t="shared" si="60"/>
        <v>132</v>
      </c>
      <c r="AJ165" s="231">
        <f t="shared" si="60"/>
        <v>36</v>
      </c>
      <c r="AK165" s="231">
        <f t="shared" si="60"/>
        <v>0</v>
      </c>
      <c r="AL165" s="232">
        <f t="shared" si="60"/>
        <v>0</v>
      </c>
      <c r="AM165" s="4"/>
    </row>
    <row r="166" spans="2:40">
      <c r="B166" s="318">
        <v>44387</v>
      </c>
      <c r="C166" s="229">
        <f t="shared" si="55"/>
        <v>222</v>
      </c>
      <c r="D166" s="230">
        <f t="shared" ref="D166:AL166" si="61">D68-D67</f>
        <v>0</v>
      </c>
      <c r="E166" s="231">
        <f t="shared" si="61"/>
        <v>0</v>
      </c>
      <c r="F166" s="231">
        <f t="shared" si="61"/>
        <v>0</v>
      </c>
      <c r="G166" s="231">
        <f t="shared" si="61"/>
        <v>0</v>
      </c>
      <c r="H166" s="232">
        <f t="shared" si="61"/>
        <v>0</v>
      </c>
      <c r="I166" s="101">
        <f t="shared" si="61"/>
        <v>0</v>
      </c>
      <c r="J166" s="102">
        <f t="shared" si="61"/>
        <v>0</v>
      </c>
      <c r="K166" s="102">
        <f t="shared" si="61"/>
        <v>0</v>
      </c>
      <c r="L166" s="102">
        <f t="shared" si="61"/>
        <v>0</v>
      </c>
      <c r="M166" s="103">
        <f t="shared" si="61"/>
        <v>0</v>
      </c>
      <c r="N166" s="104">
        <f t="shared" si="61"/>
        <v>0</v>
      </c>
      <c r="O166" s="105">
        <f t="shared" si="61"/>
        <v>0</v>
      </c>
      <c r="P166" s="105">
        <f t="shared" si="61"/>
        <v>0</v>
      </c>
      <c r="Q166" s="105">
        <f t="shared" si="61"/>
        <v>0</v>
      </c>
      <c r="R166" s="106">
        <f t="shared" si="61"/>
        <v>0</v>
      </c>
      <c r="S166" s="230">
        <f t="shared" si="61"/>
        <v>0</v>
      </c>
      <c r="T166" s="231">
        <f t="shared" si="61"/>
        <v>0</v>
      </c>
      <c r="U166" s="231">
        <f t="shared" si="61"/>
        <v>0</v>
      </c>
      <c r="V166" s="231">
        <f t="shared" si="61"/>
        <v>0</v>
      </c>
      <c r="W166" s="232">
        <f t="shared" si="61"/>
        <v>0</v>
      </c>
      <c r="X166" s="101">
        <f t="shared" si="61"/>
        <v>0</v>
      </c>
      <c r="Y166" s="102">
        <f t="shared" si="61"/>
        <v>0</v>
      </c>
      <c r="Z166" s="102">
        <f t="shared" si="61"/>
        <v>0</v>
      </c>
      <c r="AA166" s="102">
        <f t="shared" si="61"/>
        <v>0</v>
      </c>
      <c r="AB166" s="103">
        <f t="shared" si="61"/>
        <v>0</v>
      </c>
      <c r="AC166" s="104">
        <f t="shared" si="61"/>
        <v>0</v>
      </c>
      <c r="AD166" s="105">
        <f t="shared" si="61"/>
        <v>0</v>
      </c>
      <c r="AE166" s="105">
        <f t="shared" si="61"/>
        <v>0</v>
      </c>
      <c r="AF166" s="105">
        <f t="shared" si="61"/>
        <v>0</v>
      </c>
      <c r="AG166" s="106">
        <f t="shared" si="61"/>
        <v>0</v>
      </c>
      <c r="AH166" s="230">
        <f t="shared" si="61"/>
        <v>4</v>
      </c>
      <c r="AI166" s="231">
        <f t="shared" si="61"/>
        <v>47</v>
      </c>
      <c r="AJ166" s="231">
        <f t="shared" si="61"/>
        <v>171</v>
      </c>
      <c r="AK166" s="231">
        <f t="shared" si="61"/>
        <v>0</v>
      </c>
      <c r="AL166" s="232">
        <f t="shared" si="61"/>
        <v>0</v>
      </c>
      <c r="AM166" s="4"/>
    </row>
    <row r="167" spans="2:40">
      <c r="B167" s="318">
        <v>44416</v>
      </c>
      <c r="C167" s="229">
        <f t="shared" si="55"/>
        <v>223</v>
      </c>
      <c r="D167" s="230">
        <f t="shared" ref="D167:AL167" si="62">D69-D68</f>
        <v>0</v>
      </c>
      <c r="E167" s="231">
        <f t="shared" si="62"/>
        <v>0</v>
      </c>
      <c r="F167" s="231">
        <f t="shared" si="62"/>
        <v>0</v>
      </c>
      <c r="G167" s="231">
        <f t="shared" si="62"/>
        <v>0</v>
      </c>
      <c r="H167" s="232">
        <f t="shared" si="62"/>
        <v>0</v>
      </c>
      <c r="I167" s="101">
        <f t="shared" si="62"/>
        <v>0</v>
      </c>
      <c r="J167" s="102">
        <f t="shared" si="62"/>
        <v>0</v>
      </c>
      <c r="K167" s="102">
        <f t="shared" si="62"/>
        <v>0</v>
      </c>
      <c r="L167" s="102">
        <f t="shared" si="62"/>
        <v>0</v>
      </c>
      <c r="M167" s="103">
        <f t="shared" si="62"/>
        <v>0</v>
      </c>
      <c r="N167" s="104">
        <f t="shared" si="62"/>
        <v>0</v>
      </c>
      <c r="O167" s="105">
        <f t="shared" si="62"/>
        <v>0</v>
      </c>
      <c r="P167" s="105">
        <f t="shared" si="62"/>
        <v>0</v>
      </c>
      <c r="Q167" s="105">
        <f t="shared" si="62"/>
        <v>0</v>
      </c>
      <c r="R167" s="106">
        <f t="shared" si="62"/>
        <v>0</v>
      </c>
      <c r="S167" s="230">
        <f t="shared" si="62"/>
        <v>0</v>
      </c>
      <c r="T167" s="231">
        <f t="shared" si="62"/>
        <v>0</v>
      </c>
      <c r="U167" s="231">
        <f t="shared" si="62"/>
        <v>0</v>
      </c>
      <c r="V167" s="231">
        <f t="shared" si="62"/>
        <v>0</v>
      </c>
      <c r="W167" s="232">
        <f t="shared" si="62"/>
        <v>0</v>
      </c>
      <c r="X167" s="101">
        <f t="shared" si="62"/>
        <v>0</v>
      </c>
      <c r="Y167" s="102">
        <f t="shared" si="62"/>
        <v>0</v>
      </c>
      <c r="Z167" s="102">
        <f t="shared" si="62"/>
        <v>0</v>
      </c>
      <c r="AA167" s="102">
        <f t="shared" si="62"/>
        <v>0</v>
      </c>
      <c r="AB167" s="103">
        <f t="shared" si="62"/>
        <v>0</v>
      </c>
      <c r="AC167" s="104">
        <f t="shared" si="62"/>
        <v>0</v>
      </c>
      <c r="AD167" s="105">
        <f t="shared" si="62"/>
        <v>0</v>
      </c>
      <c r="AE167" s="105">
        <f t="shared" si="62"/>
        <v>0</v>
      </c>
      <c r="AF167" s="105">
        <f t="shared" si="62"/>
        <v>0</v>
      </c>
      <c r="AG167" s="106">
        <f t="shared" si="62"/>
        <v>0</v>
      </c>
      <c r="AH167" s="230">
        <f t="shared" si="62"/>
        <v>0</v>
      </c>
      <c r="AI167" s="231">
        <f t="shared" si="62"/>
        <v>3</v>
      </c>
      <c r="AJ167" s="231">
        <f t="shared" si="62"/>
        <v>220</v>
      </c>
      <c r="AK167" s="231">
        <f t="shared" si="62"/>
        <v>0</v>
      </c>
      <c r="AL167" s="232">
        <f t="shared" si="62"/>
        <v>0</v>
      </c>
      <c r="AM167" s="4"/>
    </row>
    <row r="168" spans="2:40">
      <c r="B168" s="318">
        <v>44455</v>
      </c>
      <c r="C168" s="229">
        <f t="shared" si="55"/>
        <v>444</v>
      </c>
      <c r="D168" s="230">
        <f t="shared" ref="D168:AL168" si="63">D70-D69</f>
        <v>0</v>
      </c>
      <c r="E168" s="231">
        <f t="shared" si="63"/>
        <v>0</v>
      </c>
      <c r="F168" s="231">
        <f t="shared" si="63"/>
        <v>0</v>
      </c>
      <c r="G168" s="231">
        <f t="shared" si="63"/>
        <v>0</v>
      </c>
      <c r="H168" s="232">
        <f t="shared" si="63"/>
        <v>0</v>
      </c>
      <c r="I168" s="101">
        <f t="shared" si="63"/>
        <v>0</v>
      </c>
      <c r="J168" s="102">
        <f t="shared" si="63"/>
        <v>0</v>
      </c>
      <c r="K168" s="102">
        <f t="shared" si="63"/>
        <v>0</v>
      </c>
      <c r="L168" s="102">
        <f t="shared" si="63"/>
        <v>0</v>
      </c>
      <c r="M168" s="103">
        <f t="shared" si="63"/>
        <v>0</v>
      </c>
      <c r="N168" s="104">
        <f t="shared" si="63"/>
        <v>0</v>
      </c>
      <c r="O168" s="105">
        <f t="shared" si="63"/>
        <v>0</v>
      </c>
      <c r="P168" s="105">
        <f t="shared" si="63"/>
        <v>0</v>
      </c>
      <c r="Q168" s="105">
        <f t="shared" si="63"/>
        <v>0</v>
      </c>
      <c r="R168" s="106">
        <f t="shared" si="63"/>
        <v>0</v>
      </c>
      <c r="S168" s="230">
        <f t="shared" si="63"/>
        <v>0</v>
      </c>
      <c r="T168" s="231">
        <f t="shared" si="63"/>
        <v>0</v>
      </c>
      <c r="U168" s="231">
        <f t="shared" si="63"/>
        <v>0</v>
      </c>
      <c r="V168" s="231">
        <f t="shared" si="63"/>
        <v>0</v>
      </c>
      <c r="W168" s="232">
        <f t="shared" si="63"/>
        <v>0</v>
      </c>
      <c r="X168" s="101">
        <f t="shared" si="63"/>
        <v>0</v>
      </c>
      <c r="Y168" s="102">
        <f t="shared" si="63"/>
        <v>0</v>
      </c>
      <c r="Z168" s="102">
        <f t="shared" si="63"/>
        <v>0</v>
      </c>
      <c r="AA168" s="102">
        <f t="shared" si="63"/>
        <v>0</v>
      </c>
      <c r="AB168" s="103">
        <f t="shared" si="63"/>
        <v>0</v>
      </c>
      <c r="AC168" s="104">
        <f t="shared" si="63"/>
        <v>0</v>
      </c>
      <c r="AD168" s="105">
        <f t="shared" si="63"/>
        <v>0</v>
      </c>
      <c r="AE168" s="105">
        <f t="shared" si="63"/>
        <v>0</v>
      </c>
      <c r="AF168" s="105">
        <f t="shared" si="63"/>
        <v>0</v>
      </c>
      <c r="AG168" s="106">
        <f t="shared" si="63"/>
        <v>0</v>
      </c>
      <c r="AH168" s="230">
        <f t="shared" si="63"/>
        <v>0</v>
      </c>
      <c r="AI168" s="231">
        <f t="shared" si="63"/>
        <v>14</v>
      </c>
      <c r="AJ168" s="231">
        <f t="shared" si="63"/>
        <v>430</v>
      </c>
      <c r="AK168" s="231">
        <f t="shared" si="63"/>
        <v>0</v>
      </c>
      <c r="AL168" s="232">
        <f t="shared" si="63"/>
        <v>0</v>
      </c>
      <c r="AM168" s="4"/>
    </row>
    <row r="169" spans="2:40">
      <c r="B169" s="318">
        <v>44517</v>
      </c>
      <c r="C169" s="229">
        <f t="shared" si="55"/>
        <v>596</v>
      </c>
      <c r="D169" s="230">
        <f t="shared" ref="D169:AL169" si="64">D71-D70</f>
        <v>0</v>
      </c>
      <c r="E169" s="231">
        <f t="shared" si="64"/>
        <v>0</v>
      </c>
      <c r="F169" s="231">
        <f t="shared" si="64"/>
        <v>0</v>
      </c>
      <c r="G169" s="231">
        <f t="shared" si="64"/>
        <v>0</v>
      </c>
      <c r="H169" s="232">
        <f t="shared" si="64"/>
        <v>0</v>
      </c>
      <c r="I169" s="101">
        <f t="shared" si="64"/>
        <v>0</v>
      </c>
      <c r="J169" s="102">
        <f t="shared" si="64"/>
        <v>0</v>
      </c>
      <c r="K169" s="102">
        <f t="shared" si="64"/>
        <v>0</v>
      </c>
      <c r="L169" s="102">
        <f t="shared" si="64"/>
        <v>0</v>
      </c>
      <c r="M169" s="103">
        <f t="shared" si="64"/>
        <v>0</v>
      </c>
      <c r="N169" s="104">
        <f t="shared" si="64"/>
        <v>0</v>
      </c>
      <c r="O169" s="105">
        <f t="shared" si="64"/>
        <v>0</v>
      </c>
      <c r="P169" s="105">
        <f t="shared" si="64"/>
        <v>0</v>
      </c>
      <c r="Q169" s="105">
        <f t="shared" si="64"/>
        <v>0</v>
      </c>
      <c r="R169" s="106">
        <f t="shared" si="64"/>
        <v>0</v>
      </c>
      <c r="S169" s="230">
        <f t="shared" si="64"/>
        <v>0</v>
      </c>
      <c r="T169" s="231">
        <f t="shared" si="64"/>
        <v>0</v>
      </c>
      <c r="U169" s="231">
        <f t="shared" si="64"/>
        <v>0</v>
      </c>
      <c r="V169" s="231">
        <f t="shared" si="64"/>
        <v>0</v>
      </c>
      <c r="W169" s="232">
        <f t="shared" si="64"/>
        <v>0</v>
      </c>
      <c r="X169" s="101">
        <f t="shared" si="64"/>
        <v>0</v>
      </c>
      <c r="Y169" s="102">
        <f t="shared" si="64"/>
        <v>0</v>
      </c>
      <c r="Z169" s="102">
        <f t="shared" si="64"/>
        <v>0</v>
      </c>
      <c r="AA169" s="102">
        <f t="shared" si="64"/>
        <v>0</v>
      </c>
      <c r="AB169" s="103">
        <f t="shared" si="64"/>
        <v>0</v>
      </c>
      <c r="AC169" s="104">
        <f t="shared" si="64"/>
        <v>0</v>
      </c>
      <c r="AD169" s="105">
        <f t="shared" si="64"/>
        <v>0</v>
      </c>
      <c r="AE169" s="105">
        <f t="shared" si="64"/>
        <v>0</v>
      </c>
      <c r="AF169" s="105">
        <f t="shared" si="64"/>
        <v>0</v>
      </c>
      <c r="AG169" s="106">
        <f t="shared" si="64"/>
        <v>0</v>
      </c>
      <c r="AH169" s="230">
        <f t="shared" si="64"/>
        <v>0</v>
      </c>
      <c r="AI169" s="231">
        <f t="shared" si="64"/>
        <v>8</v>
      </c>
      <c r="AJ169" s="231">
        <f t="shared" si="64"/>
        <v>588</v>
      </c>
      <c r="AK169" s="231">
        <f t="shared" si="64"/>
        <v>0</v>
      </c>
      <c r="AL169" s="232">
        <f t="shared" si="64"/>
        <v>0</v>
      </c>
      <c r="AM169" s="4"/>
    </row>
    <row r="170" spans="2:40">
      <c r="B170" s="318">
        <v>44524</v>
      </c>
      <c r="C170" s="229">
        <f t="shared" si="55"/>
        <v>16</v>
      </c>
      <c r="D170" s="230">
        <f t="shared" ref="D170:AL170" si="65">D72-D71</f>
        <v>0</v>
      </c>
      <c r="E170" s="231">
        <f t="shared" si="65"/>
        <v>0</v>
      </c>
      <c r="F170" s="231">
        <f t="shared" si="65"/>
        <v>0</v>
      </c>
      <c r="G170" s="231">
        <f t="shared" si="65"/>
        <v>0</v>
      </c>
      <c r="H170" s="232">
        <f t="shared" si="65"/>
        <v>0</v>
      </c>
      <c r="I170" s="101">
        <f t="shared" si="65"/>
        <v>0</v>
      </c>
      <c r="J170" s="102">
        <f t="shared" si="65"/>
        <v>0</v>
      </c>
      <c r="K170" s="102">
        <f t="shared" si="65"/>
        <v>0</v>
      </c>
      <c r="L170" s="102">
        <f t="shared" si="65"/>
        <v>0</v>
      </c>
      <c r="M170" s="103">
        <f t="shared" si="65"/>
        <v>0</v>
      </c>
      <c r="N170" s="104">
        <f t="shared" si="65"/>
        <v>0</v>
      </c>
      <c r="O170" s="105">
        <f t="shared" si="65"/>
        <v>0</v>
      </c>
      <c r="P170" s="105">
        <f t="shared" si="65"/>
        <v>0</v>
      </c>
      <c r="Q170" s="105">
        <f t="shared" si="65"/>
        <v>0</v>
      </c>
      <c r="R170" s="106">
        <f t="shared" si="65"/>
        <v>0</v>
      </c>
      <c r="S170" s="230">
        <f t="shared" si="65"/>
        <v>0</v>
      </c>
      <c r="T170" s="231">
        <f t="shared" si="65"/>
        <v>0</v>
      </c>
      <c r="U170" s="231">
        <f t="shared" si="65"/>
        <v>0</v>
      </c>
      <c r="V170" s="231">
        <f t="shared" si="65"/>
        <v>0</v>
      </c>
      <c r="W170" s="232">
        <f t="shared" si="65"/>
        <v>0</v>
      </c>
      <c r="X170" s="101">
        <f t="shared" si="65"/>
        <v>0</v>
      </c>
      <c r="Y170" s="102">
        <f t="shared" si="65"/>
        <v>0</v>
      </c>
      <c r="Z170" s="102">
        <f t="shared" si="65"/>
        <v>0</v>
      </c>
      <c r="AA170" s="102">
        <f t="shared" si="65"/>
        <v>0</v>
      </c>
      <c r="AB170" s="103">
        <f t="shared" si="65"/>
        <v>0</v>
      </c>
      <c r="AC170" s="104">
        <f t="shared" si="65"/>
        <v>0</v>
      </c>
      <c r="AD170" s="105">
        <f t="shared" si="65"/>
        <v>0</v>
      </c>
      <c r="AE170" s="105">
        <f t="shared" si="65"/>
        <v>-2</v>
      </c>
      <c r="AF170" s="105">
        <f t="shared" si="65"/>
        <v>0</v>
      </c>
      <c r="AG170" s="106">
        <f t="shared" si="65"/>
        <v>-2</v>
      </c>
      <c r="AH170" s="230">
        <f t="shared" si="65"/>
        <v>-9</v>
      </c>
      <c r="AI170" s="231">
        <f t="shared" si="65"/>
        <v>-1</v>
      </c>
      <c r="AJ170" s="231">
        <f t="shared" si="65"/>
        <v>30</v>
      </c>
      <c r="AK170" s="231">
        <f t="shared" si="65"/>
        <v>0</v>
      </c>
      <c r="AL170" s="232">
        <f t="shared" si="65"/>
        <v>0</v>
      </c>
      <c r="AM170" s="4"/>
      <c r="AN170" s="74" t="s">
        <v>3724</v>
      </c>
    </row>
    <row r="171" spans="2:40">
      <c r="B171" s="318">
        <v>44541</v>
      </c>
      <c r="C171" s="229">
        <f t="shared" si="55"/>
        <v>124</v>
      </c>
      <c r="D171" s="230">
        <f t="shared" ref="D171:AL171" si="66">D73-D72</f>
        <v>0</v>
      </c>
      <c r="E171" s="231">
        <f t="shared" si="66"/>
        <v>0</v>
      </c>
      <c r="F171" s="231">
        <f t="shared" si="66"/>
        <v>0</v>
      </c>
      <c r="G171" s="231">
        <f t="shared" si="66"/>
        <v>0</v>
      </c>
      <c r="H171" s="232">
        <f t="shared" si="66"/>
        <v>0</v>
      </c>
      <c r="I171" s="101">
        <f t="shared" si="66"/>
        <v>0</v>
      </c>
      <c r="J171" s="102">
        <f t="shared" si="66"/>
        <v>0</v>
      </c>
      <c r="K171" s="102">
        <f t="shared" si="66"/>
        <v>0</v>
      </c>
      <c r="L171" s="102">
        <f t="shared" si="66"/>
        <v>0</v>
      </c>
      <c r="M171" s="103">
        <f t="shared" si="66"/>
        <v>0</v>
      </c>
      <c r="N171" s="104">
        <f t="shared" si="66"/>
        <v>0</v>
      </c>
      <c r="O171" s="105">
        <f t="shared" si="66"/>
        <v>0</v>
      </c>
      <c r="P171" s="105">
        <f t="shared" si="66"/>
        <v>0</v>
      </c>
      <c r="Q171" s="105">
        <f t="shared" si="66"/>
        <v>0</v>
      </c>
      <c r="R171" s="106">
        <f t="shared" si="66"/>
        <v>0</v>
      </c>
      <c r="S171" s="230">
        <f t="shared" si="66"/>
        <v>0</v>
      </c>
      <c r="T171" s="231">
        <f t="shared" si="66"/>
        <v>0</v>
      </c>
      <c r="U171" s="231">
        <f t="shared" si="66"/>
        <v>0</v>
      </c>
      <c r="V171" s="231">
        <f t="shared" si="66"/>
        <v>0</v>
      </c>
      <c r="W171" s="232">
        <f t="shared" si="66"/>
        <v>0</v>
      </c>
      <c r="X171" s="101">
        <f t="shared" si="66"/>
        <v>0</v>
      </c>
      <c r="Y171" s="102">
        <f t="shared" si="66"/>
        <v>0</v>
      </c>
      <c r="Z171" s="102">
        <f t="shared" si="66"/>
        <v>0</v>
      </c>
      <c r="AA171" s="102">
        <f t="shared" si="66"/>
        <v>0</v>
      </c>
      <c r="AB171" s="103">
        <f t="shared" si="66"/>
        <v>0</v>
      </c>
      <c r="AC171" s="104">
        <f t="shared" si="66"/>
        <v>0</v>
      </c>
      <c r="AD171" s="105">
        <f t="shared" si="66"/>
        <v>0</v>
      </c>
      <c r="AE171" s="105">
        <f t="shared" si="66"/>
        <v>0</v>
      </c>
      <c r="AF171" s="105">
        <f t="shared" si="66"/>
        <v>0</v>
      </c>
      <c r="AG171" s="106">
        <f t="shared" si="66"/>
        <v>0</v>
      </c>
      <c r="AH171" s="230">
        <f t="shared" si="66"/>
        <v>0</v>
      </c>
      <c r="AI171" s="231">
        <f t="shared" si="66"/>
        <v>33</v>
      </c>
      <c r="AJ171" s="231">
        <f t="shared" si="66"/>
        <v>91</v>
      </c>
      <c r="AK171" s="231">
        <f t="shared" si="66"/>
        <v>0</v>
      </c>
      <c r="AL171" s="232">
        <f t="shared" si="66"/>
        <v>0</v>
      </c>
      <c r="AM171" s="4"/>
    </row>
    <row r="172" spans="2:40">
      <c r="B172" s="318">
        <v>44551</v>
      </c>
      <c r="C172" s="229">
        <f t="shared" ref="C172:C182" si="67">SUM(D172:AL172)</f>
        <v>85</v>
      </c>
      <c r="D172" s="230">
        <f t="shared" ref="D172:AL172" si="68">D74-D73</f>
        <v>0</v>
      </c>
      <c r="E172" s="231">
        <f t="shared" si="68"/>
        <v>0</v>
      </c>
      <c r="F172" s="231">
        <f t="shared" si="68"/>
        <v>0</v>
      </c>
      <c r="G172" s="231">
        <f t="shared" si="68"/>
        <v>0</v>
      </c>
      <c r="H172" s="232">
        <f t="shared" si="68"/>
        <v>0</v>
      </c>
      <c r="I172" s="101">
        <f t="shared" si="68"/>
        <v>0</v>
      </c>
      <c r="J172" s="102">
        <f t="shared" si="68"/>
        <v>0</v>
      </c>
      <c r="K172" s="102">
        <f t="shared" si="68"/>
        <v>0</v>
      </c>
      <c r="L172" s="102">
        <f t="shared" si="68"/>
        <v>0</v>
      </c>
      <c r="M172" s="103">
        <f t="shared" si="68"/>
        <v>0</v>
      </c>
      <c r="N172" s="104">
        <f t="shared" si="68"/>
        <v>0</v>
      </c>
      <c r="O172" s="105">
        <f t="shared" si="68"/>
        <v>0</v>
      </c>
      <c r="P172" s="105">
        <f t="shared" si="68"/>
        <v>0</v>
      </c>
      <c r="Q172" s="105">
        <f t="shared" si="68"/>
        <v>0</v>
      </c>
      <c r="R172" s="106">
        <f t="shared" si="68"/>
        <v>0</v>
      </c>
      <c r="S172" s="230">
        <f t="shared" si="68"/>
        <v>0</v>
      </c>
      <c r="T172" s="231">
        <f t="shared" si="68"/>
        <v>0</v>
      </c>
      <c r="U172" s="231">
        <f t="shared" si="68"/>
        <v>0</v>
      </c>
      <c r="V172" s="231">
        <f t="shared" si="68"/>
        <v>0</v>
      </c>
      <c r="W172" s="232">
        <f t="shared" si="68"/>
        <v>0</v>
      </c>
      <c r="X172" s="101">
        <f t="shared" si="68"/>
        <v>0</v>
      </c>
      <c r="Y172" s="102">
        <f t="shared" si="68"/>
        <v>0</v>
      </c>
      <c r="Z172" s="102">
        <f t="shared" si="68"/>
        <v>0</v>
      </c>
      <c r="AA172" s="102">
        <f t="shared" si="68"/>
        <v>0</v>
      </c>
      <c r="AB172" s="103">
        <f t="shared" si="68"/>
        <v>0</v>
      </c>
      <c r="AC172" s="104">
        <f t="shared" si="68"/>
        <v>0</v>
      </c>
      <c r="AD172" s="105">
        <f t="shared" si="68"/>
        <v>0</v>
      </c>
      <c r="AE172" s="105">
        <f t="shared" si="68"/>
        <v>0</v>
      </c>
      <c r="AF172" s="105">
        <f t="shared" si="68"/>
        <v>0</v>
      </c>
      <c r="AG172" s="106">
        <f t="shared" si="68"/>
        <v>0</v>
      </c>
      <c r="AH172" s="230">
        <f t="shared" si="68"/>
        <v>0</v>
      </c>
      <c r="AI172" s="231">
        <f t="shared" si="68"/>
        <v>2</v>
      </c>
      <c r="AJ172" s="231">
        <f t="shared" si="68"/>
        <v>83</v>
      </c>
      <c r="AK172" s="231">
        <f t="shared" si="68"/>
        <v>0</v>
      </c>
      <c r="AL172" s="232">
        <f t="shared" si="68"/>
        <v>0</v>
      </c>
      <c r="AM172" s="4"/>
    </row>
    <row r="173" spans="2:40">
      <c r="B173" s="318">
        <v>44562</v>
      </c>
      <c r="C173" s="229">
        <f t="shared" si="67"/>
        <v>113</v>
      </c>
      <c r="D173" s="230">
        <f t="shared" ref="D173:AL173" si="69">D75-D74</f>
        <v>0</v>
      </c>
      <c r="E173" s="231">
        <f t="shared" si="69"/>
        <v>0</v>
      </c>
      <c r="F173" s="231">
        <f t="shared" si="69"/>
        <v>0</v>
      </c>
      <c r="G173" s="231">
        <f t="shared" si="69"/>
        <v>0</v>
      </c>
      <c r="H173" s="232">
        <f t="shared" si="69"/>
        <v>0</v>
      </c>
      <c r="I173" s="101">
        <f t="shared" si="69"/>
        <v>0</v>
      </c>
      <c r="J173" s="102">
        <f t="shared" si="69"/>
        <v>0</v>
      </c>
      <c r="K173" s="102">
        <f t="shared" si="69"/>
        <v>0</v>
      </c>
      <c r="L173" s="102">
        <f t="shared" si="69"/>
        <v>0</v>
      </c>
      <c r="M173" s="103">
        <f t="shared" si="69"/>
        <v>0</v>
      </c>
      <c r="N173" s="104">
        <f t="shared" si="69"/>
        <v>0</v>
      </c>
      <c r="O173" s="105">
        <f t="shared" si="69"/>
        <v>0</v>
      </c>
      <c r="P173" s="105">
        <f t="shared" si="69"/>
        <v>0</v>
      </c>
      <c r="Q173" s="105">
        <f t="shared" si="69"/>
        <v>0</v>
      </c>
      <c r="R173" s="106">
        <f t="shared" si="69"/>
        <v>0</v>
      </c>
      <c r="S173" s="230">
        <f t="shared" si="69"/>
        <v>0</v>
      </c>
      <c r="T173" s="231">
        <f t="shared" si="69"/>
        <v>0</v>
      </c>
      <c r="U173" s="231">
        <f t="shared" si="69"/>
        <v>0</v>
      </c>
      <c r="V173" s="231">
        <f t="shared" si="69"/>
        <v>0</v>
      </c>
      <c r="W173" s="232">
        <f t="shared" si="69"/>
        <v>0</v>
      </c>
      <c r="X173" s="101">
        <f t="shared" si="69"/>
        <v>0</v>
      </c>
      <c r="Y173" s="102">
        <f t="shared" si="69"/>
        <v>0</v>
      </c>
      <c r="Z173" s="102">
        <f t="shared" si="69"/>
        <v>0</v>
      </c>
      <c r="AA173" s="102">
        <f t="shared" si="69"/>
        <v>0</v>
      </c>
      <c r="AB173" s="103">
        <f t="shared" si="69"/>
        <v>0</v>
      </c>
      <c r="AC173" s="104">
        <f t="shared" si="69"/>
        <v>0</v>
      </c>
      <c r="AD173" s="105">
        <f t="shared" si="69"/>
        <v>0</v>
      </c>
      <c r="AE173" s="105">
        <f t="shared" si="69"/>
        <v>0</v>
      </c>
      <c r="AF173" s="105">
        <f t="shared" si="69"/>
        <v>0</v>
      </c>
      <c r="AG173" s="106">
        <f t="shared" si="69"/>
        <v>0</v>
      </c>
      <c r="AH173" s="230">
        <f t="shared" si="69"/>
        <v>0</v>
      </c>
      <c r="AI173" s="231">
        <f t="shared" si="69"/>
        <v>0</v>
      </c>
      <c r="AJ173" s="231">
        <f t="shared" si="69"/>
        <v>113</v>
      </c>
      <c r="AK173" s="231">
        <f t="shared" si="69"/>
        <v>0</v>
      </c>
      <c r="AL173" s="232">
        <f t="shared" si="69"/>
        <v>0</v>
      </c>
      <c r="AM173" s="4"/>
    </row>
    <row r="174" spans="2:40">
      <c r="B174" s="318">
        <v>44569</v>
      </c>
      <c r="C174" s="229">
        <f t="shared" si="67"/>
        <v>144</v>
      </c>
      <c r="D174" s="230">
        <f t="shared" ref="D174:AL174" si="70">D76-D75</f>
        <v>0</v>
      </c>
      <c r="E174" s="231">
        <f t="shared" si="70"/>
        <v>0</v>
      </c>
      <c r="F174" s="231">
        <f t="shared" si="70"/>
        <v>0</v>
      </c>
      <c r="G174" s="231">
        <f t="shared" si="70"/>
        <v>0</v>
      </c>
      <c r="H174" s="232">
        <f t="shared" si="70"/>
        <v>0</v>
      </c>
      <c r="I174" s="101">
        <f t="shared" si="70"/>
        <v>0</v>
      </c>
      <c r="J174" s="102">
        <f t="shared" si="70"/>
        <v>0</v>
      </c>
      <c r="K174" s="102">
        <f t="shared" si="70"/>
        <v>0</v>
      </c>
      <c r="L174" s="102">
        <f t="shared" si="70"/>
        <v>0</v>
      </c>
      <c r="M174" s="103">
        <f t="shared" si="70"/>
        <v>0</v>
      </c>
      <c r="N174" s="104">
        <f t="shared" si="70"/>
        <v>0</v>
      </c>
      <c r="O174" s="105">
        <f t="shared" si="70"/>
        <v>0</v>
      </c>
      <c r="P174" s="105">
        <f t="shared" si="70"/>
        <v>0</v>
      </c>
      <c r="Q174" s="105">
        <f t="shared" si="70"/>
        <v>0</v>
      </c>
      <c r="R174" s="106">
        <f t="shared" si="70"/>
        <v>0</v>
      </c>
      <c r="S174" s="230">
        <f t="shared" si="70"/>
        <v>0</v>
      </c>
      <c r="T174" s="231">
        <f t="shared" si="70"/>
        <v>0</v>
      </c>
      <c r="U174" s="231">
        <f t="shared" si="70"/>
        <v>0</v>
      </c>
      <c r="V174" s="231">
        <f t="shared" si="70"/>
        <v>0</v>
      </c>
      <c r="W174" s="232">
        <f t="shared" si="70"/>
        <v>0</v>
      </c>
      <c r="X174" s="101">
        <f t="shared" si="70"/>
        <v>0</v>
      </c>
      <c r="Y174" s="102">
        <f t="shared" si="70"/>
        <v>0</v>
      </c>
      <c r="Z174" s="102">
        <f t="shared" si="70"/>
        <v>0</v>
      </c>
      <c r="AA174" s="102">
        <f t="shared" si="70"/>
        <v>0</v>
      </c>
      <c r="AB174" s="103">
        <f t="shared" si="70"/>
        <v>0</v>
      </c>
      <c r="AC174" s="104">
        <f t="shared" si="70"/>
        <v>0</v>
      </c>
      <c r="AD174" s="105">
        <f t="shared" si="70"/>
        <v>0</v>
      </c>
      <c r="AE174" s="105">
        <f t="shared" si="70"/>
        <v>0</v>
      </c>
      <c r="AF174" s="105">
        <f t="shared" si="70"/>
        <v>0</v>
      </c>
      <c r="AG174" s="106">
        <f t="shared" si="70"/>
        <v>0</v>
      </c>
      <c r="AH174" s="230">
        <f t="shared" si="70"/>
        <v>0</v>
      </c>
      <c r="AI174" s="231">
        <f t="shared" si="70"/>
        <v>0</v>
      </c>
      <c r="AJ174" s="231">
        <f t="shared" si="70"/>
        <v>144</v>
      </c>
      <c r="AK174" s="231">
        <f t="shared" si="70"/>
        <v>0</v>
      </c>
      <c r="AL174" s="232">
        <f t="shared" si="70"/>
        <v>0</v>
      </c>
      <c r="AM174" s="4"/>
    </row>
    <row r="175" spans="2:40">
      <c r="B175" s="318">
        <v>44579</v>
      </c>
      <c r="C175" s="229">
        <f t="shared" si="67"/>
        <v>53</v>
      </c>
      <c r="D175" s="230">
        <f t="shared" ref="D175:AL175" si="71">D77-D76</f>
        <v>0</v>
      </c>
      <c r="E175" s="231">
        <f t="shared" si="71"/>
        <v>0</v>
      </c>
      <c r="F175" s="231">
        <f t="shared" si="71"/>
        <v>0</v>
      </c>
      <c r="G175" s="231">
        <f t="shared" si="71"/>
        <v>0</v>
      </c>
      <c r="H175" s="232">
        <f t="shared" si="71"/>
        <v>0</v>
      </c>
      <c r="I175" s="101">
        <f t="shared" si="71"/>
        <v>0</v>
      </c>
      <c r="J175" s="102">
        <f t="shared" si="71"/>
        <v>0</v>
      </c>
      <c r="K175" s="102">
        <f t="shared" si="71"/>
        <v>0</v>
      </c>
      <c r="L175" s="102">
        <f t="shared" si="71"/>
        <v>0</v>
      </c>
      <c r="M175" s="103">
        <f t="shared" si="71"/>
        <v>0</v>
      </c>
      <c r="N175" s="104">
        <f t="shared" si="71"/>
        <v>0</v>
      </c>
      <c r="O175" s="105">
        <f t="shared" si="71"/>
        <v>0</v>
      </c>
      <c r="P175" s="105">
        <f t="shared" si="71"/>
        <v>0</v>
      </c>
      <c r="Q175" s="105">
        <f t="shared" si="71"/>
        <v>0</v>
      </c>
      <c r="R175" s="106">
        <f t="shared" si="71"/>
        <v>0</v>
      </c>
      <c r="S175" s="230">
        <f t="shared" si="71"/>
        <v>0</v>
      </c>
      <c r="T175" s="231">
        <f t="shared" si="71"/>
        <v>0</v>
      </c>
      <c r="U175" s="231">
        <f t="shared" si="71"/>
        <v>0</v>
      </c>
      <c r="V175" s="231">
        <f t="shared" si="71"/>
        <v>0</v>
      </c>
      <c r="W175" s="232">
        <f t="shared" si="71"/>
        <v>0</v>
      </c>
      <c r="X175" s="101">
        <f t="shared" si="71"/>
        <v>0</v>
      </c>
      <c r="Y175" s="102">
        <f t="shared" si="71"/>
        <v>0</v>
      </c>
      <c r="Z175" s="102">
        <f t="shared" si="71"/>
        <v>0</v>
      </c>
      <c r="AA175" s="102">
        <f t="shared" si="71"/>
        <v>0</v>
      </c>
      <c r="AB175" s="103">
        <f t="shared" si="71"/>
        <v>0</v>
      </c>
      <c r="AC175" s="104">
        <f t="shared" si="71"/>
        <v>0</v>
      </c>
      <c r="AD175" s="105">
        <f t="shared" si="71"/>
        <v>0</v>
      </c>
      <c r="AE175" s="105">
        <f t="shared" si="71"/>
        <v>0</v>
      </c>
      <c r="AF175" s="105">
        <f t="shared" si="71"/>
        <v>0</v>
      </c>
      <c r="AG175" s="106">
        <f t="shared" si="71"/>
        <v>0</v>
      </c>
      <c r="AH175" s="230">
        <f t="shared" si="71"/>
        <v>0</v>
      </c>
      <c r="AI175" s="231">
        <f t="shared" si="71"/>
        <v>0</v>
      </c>
      <c r="AJ175" s="231">
        <f t="shared" si="71"/>
        <v>53</v>
      </c>
      <c r="AK175" s="231">
        <f t="shared" si="71"/>
        <v>0</v>
      </c>
      <c r="AL175" s="232">
        <f t="shared" si="71"/>
        <v>0</v>
      </c>
      <c r="AM175" s="4"/>
    </row>
    <row r="176" spans="2:40">
      <c r="B176" s="318">
        <v>44587</v>
      </c>
      <c r="C176" s="229">
        <f t="shared" si="67"/>
        <v>91</v>
      </c>
      <c r="D176" s="230">
        <f t="shared" ref="D176:AL176" si="72">D78-D77</f>
        <v>0</v>
      </c>
      <c r="E176" s="231">
        <f t="shared" si="72"/>
        <v>0</v>
      </c>
      <c r="F176" s="231">
        <f t="shared" si="72"/>
        <v>0</v>
      </c>
      <c r="G176" s="231">
        <f t="shared" si="72"/>
        <v>0</v>
      </c>
      <c r="H176" s="232">
        <f t="shared" si="72"/>
        <v>0</v>
      </c>
      <c r="I176" s="101">
        <f t="shared" si="72"/>
        <v>0</v>
      </c>
      <c r="J176" s="102">
        <f t="shared" si="72"/>
        <v>0</v>
      </c>
      <c r="K176" s="102">
        <f t="shared" si="72"/>
        <v>0</v>
      </c>
      <c r="L176" s="102">
        <f t="shared" si="72"/>
        <v>0</v>
      </c>
      <c r="M176" s="103">
        <f t="shared" si="72"/>
        <v>0</v>
      </c>
      <c r="N176" s="104">
        <f t="shared" si="72"/>
        <v>0</v>
      </c>
      <c r="O176" s="105">
        <f t="shared" si="72"/>
        <v>0</v>
      </c>
      <c r="P176" s="105">
        <f t="shared" si="72"/>
        <v>0</v>
      </c>
      <c r="Q176" s="105">
        <f t="shared" si="72"/>
        <v>0</v>
      </c>
      <c r="R176" s="106">
        <f t="shared" si="72"/>
        <v>0</v>
      </c>
      <c r="S176" s="230">
        <f t="shared" si="72"/>
        <v>0</v>
      </c>
      <c r="T176" s="231">
        <f t="shared" si="72"/>
        <v>0</v>
      </c>
      <c r="U176" s="231">
        <f t="shared" si="72"/>
        <v>0</v>
      </c>
      <c r="V176" s="231">
        <f t="shared" si="72"/>
        <v>0</v>
      </c>
      <c r="W176" s="232">
        <f t="shared" si="72"/>
        <v>0</v>
      </c>
      <c r="X176" s="101">
        <f t="shared" si="72"/>
        <v>0</v>
      </c>
      <c r="Y176" s="102">
        <f t="shared" si="72"/>
        <v>0</v>
      </c>
      <c r="Z176" s="102">
        <f t="shared" si="72"/>
        <v>0</v>
      </c>
      <c r="AA176" s="102">
        <f t="shared" si="72"/>
        <v>0</v>
      </c>
      <c r="AB176" s="103">
        <f t="shared" si="72"/>
        <v>0</v>
      </c>
      <c r="AC176" s="104">
        <f t="shared" si="72"/>
        <v>0</v>
      </c>
      <c r="AD176" s="105">
        <f t="shared" si="72"/>
        <v>0</v>
      </c>
      <c r="AE176" s="105">
        <f t="shared" si="72"/>
        <v>0</v>
      </c>
      <c r="AF176" s="105">
        <f t="shared" si="72"/>
        <v>0</v>
      </c>
      <c r="AG176" s="106">
        <f t="shared" si="72"/>
        <v>0</v>
      </c>
      <c r="AH176" s="230">
        <f t="shared" si="72"/>
        <v>0</v>
      </c>
      <c r="AI176" s="231">
        <f t="shared" si="72"/>
        <v>0</v>
      </c>
      <c r="AJ176" s="231">
        <f t="shared" si="72"/>
        <v>91</v>
      </c>
      <c r="AK176" s="231">
        <f t="shared" si="72"/>
        <v>0</v>
      </c>
      <c r="AL176" s="232">
        <f t="shared" si="72"/>
        <v>0</v>
      </c>
      <c r="AM176" s="4"/>
    </row>
    <row r="177" spans="2:39">
      <c r="B177" s="318">
        <v>44593</v>
      </c>
      <c r="C177" s="229">
        <f t="shared" si="67"/>
        <v>117</v>
      </c>
      <c r="D177" s="230">
        <f t="shared" ref="D177:AL177" si="73">D79-D78</f>
        <v>0</v>
      </c>
      <c r="E177" s="231">
        <f t="shared" si="73"/>
        <v>0</v>
      </c>
      <c r="F177" s="231">
        <f t="shared" si="73"/>
        <v>0</v>
      </c>
      <c r="G177" s="231">
        <f t="shared" si="73"/>
        <v>0</v>
      </c>
      <c r="H177" s="232">
        <f t="shared" si="73"/>
        <v>0</v>
      </c>
      <c r="I177" s="101">
        <f t="shared" si="73"/>
        <v>0</v>
      </c>
      <c r="J177" s="102">
        <f t="shared" si="73"/>
        <v>0</v>
      </c>
      <c r="K177" s="102">
        <f t="shared" si="73"/>
        <v>0</v>
      </c>
      <c r="L177" s="102">
        <f t="shared" si="73"/>
        <v>0</v>
      </c>
      <c r="M177" s="103">
        <f t="shared" si="73"/>
        <v>0</v>
      </c>
      <c r="N177" s="104">
        <f t="shared" si="73"/>
        <v>0</v>
      </c>
      <c r="O177" s="105">
        <f t="shared" si="73"/>
        <v>0</v>
      </c>
      <c r="P177" s="105">
        <f t="shared" si="73"/>
        <v>0</v>
      </c>
      <c r="Q177" s="105">
        <f t="shared" si="73"/>
        <v>0</v>
      </c>
      <c r="R177" s="106">
        <f t="shared" si="73"/>
        <v>0</v>
      </c>
      <c r="S177" s="230">
        <f t="shared" si="73"/>
        <v>0</v>
      </c>
      <c r="T177" s="231">
        <f t="shared" si="73"/>
        <v>0</v>
      </c>
      <c r="U177" s="231">
        <f t="shared" si="73"/>
        <v>0</v>
      </c>
      <c r="V177" s="231">
        <f t="shared" si="73"/>
        <v>0</v>
      </c>
      <c r="W177" s="232">
        <f t="shared" si="73"/>
        <v>0</v>
      </c>
      <c r="X177" s="101">
        <f t="shared" si="73"/>
        <v>0</v>
      </c>
      <c r="Y177" s="102">
        <f t="shared" si="73"/>
        <v>0</v>
      </c>
      <c r="Z177" s="102">
        <f t="shared" si="73"/>
        <v>0</v>
      </c>
      <c r="AA177" s="102">
        <f t="shared" si="73"/>
        <v>0</v>
      </c>
      <c r="AB177" s="103">
        <f t="shared" si="73"/>
        <v>0</v>
      </c>
      <c r="AC177" s="104">
        <f t="shared" si="73"/>
        <v>0</v>
      </c>
      <c r="AD177" s="105">
        <f t="shared" si="73"/>
        <v>0</v>
      </c>
      <c r="AE177" s="105">
        <f t="shared" si="73"/>
        <v>0</v>
      </c>
      <c r="AF177" s="105">
        <f t="shared" si="73"/>
        <v>0</v>
      </c>
      <c r="AG177" s="106">
        <f t="shared" si="73"/>
        <v>0</v>
      </c>
      <c r="AH177" s="230">
        <f t="shared" si="73"/>
        <v>0</v>
      </c>
      <c r="AI177" s="231">
        <f t="shared" si="73"/>
        <v>0</v>
      </c>
      <c r="AJ177" s="231">
        <f t="shared" si="73"/>
        <v>117</v>
      </c>
      <c r="AK177" s="231">
        <f t="shared" si="73"/>
        <v>0</v>
      </c>
      <c r="AL177" s="232">
        <f t="shared" si="73"/>
        <v>0</v>
      </c>
      <c r="AM177" s="4"/>
    </row>
    <row r="178" spans="2:39">
      <c r="B178" s="318">
        <v>44605</v>
      </c>
      <c r="C178" s="229">
        <f t="shared" si="67"/>
        <v>105</v>
      </c>
      <c r="D178" s="230">
        <f t="shared" ref="D178:AL178" si="74">D80-D79</f>
        <v>0</v>
      </c>
      <c r="E178" s="231">
        <f t="shared" si="74"/>
        <v>0</v>
      </c>
      <c r="F178" s="231">
        <f t="shared" si="74"/>
        <v>0</v>
      </c>
      <c r="G178" s="231">
        <f t="shared" si="74"/>
        <v>0</v>
      </c>
      <c r="H178" s="232">
        <f t="shared" si="74"/>
        <v>0</v>
      </c>
      <c r="I178" s="101">
        <f t="shared" si="74"/>
        <v>0</v>
      </c>
      <c r="J178" s="102">
        <f t="shared" si="74"/>
        <v>0</v>
      </c>
      <c r="K178" s="102">
        <f t="shared" si="74"/>
        <v>0</v>
      </c>
      <c r="L178" s="102">
        <f t="shared" si="74"/>
        <v>0</v>
      </c>
      <c r="M178" s="103">
        <f t="shared" si="74"/>
        <v>0</v>
      </c>
      <c r="N178" s="104">
        <f t="shared" si="74"/>
        <v>0</v>
      </c>
      <c r="O178" s="105">
        <f t="shared" si="74"/>
        <v>0</v>
      </c>
      <c r="P178" s="105">
        <f t="shared" si="74"/>
        <v>0</v>
      </c>
      <c r="Q178" s="105">
        <f t="shared" si="74"/>
        <v>0</v>
      </c>
      <c r="R178" s="106">
        <f t="shared" si="74"/>
        <v>0</v>
      </c>
      <c r="S178" s="230">
        <f t="shared" si="74"/>
        <v>0</v>
      </c>
      <c r="T178" s="231">
        <f t="shared" si="74"/>
        <v>0</v>
      </c>
      <c r="U178" s="231">
        <f t="shared" si="74"/>
        <v>0</v>
      </c>
      <c r="V178" s="231">
        <f t="shared" si="74"/>
        <v>0</v>
      </c>
      <c r="W178" s="232">
        <f t="shared" si="74"/>
        <v>0</v>
      </c>
      <c r="X178" s="101">
        <f t="shared" si="74"/>
        <v>0</v>
      </c>
      <c r="Y178" s="102">
        <f t="shared" si="74"/>
        <v>0</v>
      </c>
      <c r="Z178" s="102">
        <f t="shared" si="74"/>
        <v>0</v>
      </c>
      <c r="AA178" s="102">
        <f t="shared" si="74"/>
        <v>0</v>
      </c>
      <c r="AB178" s="103">
        <f t="shared" si="74"/>
        <v>0</v>
      </c>
      <c r="AC178" s="104">
        <f t="shared" si="74"/>
        <v>0</v>
      </c>
      <c r="AD178" s="105">
        <f t="shared" si="74"/>
        <v>0</v>
      </c>
      <c r="AE178" s="105">
        <f t="shared" si="74"/>
        <v>0</v>
      </c>
      <c r="AF178" s="105">
        <f t="shared" si="74"/>
        <v>0</v>
      </c>
      <c r="AG178" s="106">
        <f t="shared" si="74"/>
        <v>0</v>
      </c>
      <c r="AH178" s="230">
        <f t="shared" si="74"/>
        <v>2</v>
      </c>
      <c r="AI178" s="231">
        <f t="shared" si="74"/>
        <v>2</v>
      </c>
      <c r="AJ178" s="231">
        <f t="shared" si="74"/>
        <v>101</v>
      </c>
      <c r="AK178" s="231">
        <f t="shared" si="74"/>
        <v>0</v>
      </c>
      <c r="AL178" s="232">
        <f t="shared" si="74"/>
        <v>0</v>
      </c>
      <c r="AM178" s="4"/>
    </row>
    <row r="179" spans="2:39">
      <c r="B179" s="318">
        <v>44619</v>
      </c>
      <c r="C179" s="229">
        <f t="shared" si="67"/>
        <v>120</v>
      </c>
      <c r="D179" s="230">
        <f t="shared" ref="D179:AL179" si="75">D81-D80</f>
        <v>0</v>
      </c>
      <c r="E179" s="231">
        <f t="shared" si="75"/>
        <v>0</v>
      </c>
      <c r="F179" s="231">
        <f t="shared" si="75"/>
        <v>0</v>
      </c>
      <c r="G179" s="231">
        <f t="shared" si="75"/>
        <v>0</v>
      </c>
      <c r="H179" s="232">
        <f t="shared" si="75"/>
        <v>0</v>
      </c>
      <c r="I179" s="101">
        <f t="shared" si="75"/>
        <v>0</v>
      </c>
      <c r="J179" s="102">
        <f t="shared" si="75"/>
        <v>0</v>
      </c>
      <c r="K179" s="102">
        <f t="shared" si="75"/>
        <v>0</v>
      </c>
      <c r="L179" s="102">
        <f t="shared" si="75"/>
        <v>0</v>
      </c>
      <c r="M179" s="103">
        <f t="shared" si="75"/>
        <v>0</v>
      </c>
      <c r="N179" s="104">
        <f t="shared" si="75"/>
        <v>0</v>
      </c>
      <c r="O179" s="105">
        <f t="shared" si="75"/>
        <v>0</v>
      </c>
      <c r="P179" s="105">
        <f t="shared" si="75"/>
        <v>0</v>
      </c>
      <c r="Q179" s="105">
        <f t="shared" si="75"/>
        <v>0</v>
      </c>
      <c r="R179" s="106">
        <f t="shared" si="75"/>
        <v>0</v>
      </c>
      <c r="S179" s="230">
        <f t="shared" si="75"/>
        <v>0</v>
      </c>
      <c r="T179" s="231">
        <f t="shared" si="75"/>
        <v>0</v>
      </c>
      <c r="U179" s="231">
        <f t="shared" si="75"/>
        <v>0</v>
      </c>
      <c r="V179" s="231">
        <f t="shared" si="75"/>
        <v>0</v>
      </c>
      <c r="W179" s="232">
        <f t="shared" si="75"/>
        <v>0</v>
      </c>
      <c r="X179" s="101">
        <f t="shared" si="75"/>
        <v>0</v>
      </c>
      <c r="Y179" s="102">
        <f t="shared" si="75"/>
        <v>0</v>
      </c>
      <c r="Z179" s="102">
        <f t="shared" si="75"/>
        <v>0</v>
      </c>
      <c r="AA179" s="102">
        <f t="shared" si="75"/>
        <v>0</v>
      </c>
      <c r="AB179" s="103">
        <f t="shared" si="75"/>
        <v>0</v>
      </c>
      <c r="AC179" s="104">
        <f t="shared" si="75"/>
        <v>0</v>
      </c>
      <c r="AD179" s="105">
        <f t="shared" si="75"/>
        <v>0</v>
      </c>
      <c r="AE179" s="105">
        <f t="shared" si="75"/>
        <v>0</v>
      </c>
      <c r="AF179" s="105">
        <f t="shared" si="75"/>
        <v>0</v>
      </c>
      <c r="AG179" s="106">
        <f t="shared" si="75"/>
        <v>0</v>
      </c>
      <c r="AH179" s="230">
        <f t="shared" si="75"/>
        <v>0</v>
      </c>
      <c r="AI179" s="231">
        <f t="shared" si="75"/>
        <v>4</v>
      </c>
      <c r="AJ179" s="231">
        <f t="shared" si="75"/>
        <v>116</v>
      </c>
      <c r="AK179" s="231">
        <f t="shared" si="75"/>
        <v>0</v>
      </c>
      <c r="AL179" s="232">
        <f t="shared" si="75"/>
        <v>0</v>
      </c>
      <c r="AM179" s="4"/>
    </row>
    <row r="180" spans="2:39">
      <c r="B180" s="318">
        <v>44626</v>
      </c>
      <c r="C180" s="229">
        <f t="shared" si="67"/>
        <v>54</v>
      </c>
      <c r="D180" s="230">
        <f t="shared" ref="D180:AL180" si="76">D82-D81</f>
        <v>0</v>
      </c>
      <c r="E180" s="231">
        <f t="shared" si="76"/>
        <v>0</v>
      </c>
      <c r="F180" s="231">
        <f t="shared" si="76"/>
        <v>0</v>
      </c>
      <c r="G180" s="231">
        <f t="shared" si="76"/>
        <v>0</v>
      </c>
      <c r="H180" s="232">
        <f t="shared" si="76"/>
        <v>0</v>
      </c>
      <c r="I180" s="101">
        <f t="shared" si="76"/>
        <v>0</v>
      </c>
      <c r="J180" s="102">
        <f t="shared" si="76"/>
        <v>0</v>
      </c>
      <c r="K180" s="102">
        <f t="shared" si="76"/>
        <v>0</v>
      </c>
      <c r="L180" s="102">
        <f t="shared" si="76"/>
        <v>0</v>
      </c>
      <c r="M180" s="103">
        <f t="shared" si="76"/>
        <v>0</v>
      </c>
      <c r="N180" s="104">
        <f t="shared" si="76"/>
        <v>0</v>
      </c>
      <c r="O180" s="105">
        <f t="shared" si="76"/>
        <v>0</v>
      </c>
      <c r="P180" s="105">
        <f t="shared" si="76"/>
        <v>0</v>
      </c>
      <c r="Q180" s="105">
        <f t="shared" si="76"/>
        <v>0</v>
      </c>
      <c r="R180" s="106">
        <f t="shared" si="76"/>
        <v>0</v>
      </c>
      <c r="S180" s="230">
        <f t="shared" si="76"/>
        <v>0</v>
      </c>
      <c r="T180" s="231">
        <f t="shared" si="76"/>
        <v>0</v>
      </c>
      <c r="U180" s="231">
        <f t="shared" si="76"/>
        <v>0</v>
      </c>
      <c r="V180" s="231">
        <f t="shared" si="76"/>
        <v>0</v>
      </c>
      <c r="W180" s="232">
        <f t="shared" si="76"/>
        <v>0</v>
      </c>
      <c r="X180" s="101">
        <f t="shared" si="76"/>
        <v>0</v>
      </c>
      <c r="Y180" s="102">
        <f t="shared" si="76"/>
        <v>0</v>
      </c>
      <c r="Z180" s="102">
        <f t="shared" si="76"/>
        <v>0</v>
      </c>
      <c r="AA180" s="102">
        <f t="shared" si="76"/>
        <v>0</v>
      </c>
      <c r="AB180" s="103">
        <f t="shared" si="76"/>
        <v>0</v>
      </c>
      <c r="AC180" s="104">
        <f t="shared" si="76"/>
        <v>0</v>
      </c>
      <c r="AD180" s="105">
        <f t="shared" si="76"/>
        <v>0</v>
      </c>
      <c r="AE180" s="105">
        <f t="shared" si="76"/>
        <v>0</v>
      </c>
      <c r="AF180" s="105">
        <f t="shared" si="76"/>
        <v>0</v>
      </c>
      <c r="AG180" s="106">
        <f t="shared" si="76"/>
        <v>0</v>
      </c>
      <c r="AH180" s="230">
        <f t="shared" si="76"/>
        <v>0</v>
      </c>
      <c r="AI180" s="231">
        <f t="shared" si="76"/>
        <v>2</v>
      </c>
      <c r="AJ180" s="231">
        <f t="shared" si="76"/>
        <v>52</v>
      </c>
      <c r="AK180" s="231">
        <f t="shared" si="76"/>
        <v>0</v>
      </c>
      <c r="AL180" s="232">
        <f t="shared" si="76"/>
        <v>0</v>
      </c>
      <c r="AM180" s="4"/>
    </row>
    <row r="181" spans="2:39">
      <c r="B181" s="318">
        <v>44633</v>
      </c>
      <c r="C181" s="229">
        <f t="shared" si="67"/>
        <v>64</v>
      </c>
      <c r="D181" s="230">
        <f t="shared" ref="D181:AL181" si="77">D83-D82</f>
        <v>0</v>
      </c>
      <c r="E181" s="231">
        <f t="shared" si="77"/>
        <v>0</v>
      </c>
      <c r="F181" s="231">
        <f t="shared" si="77"/>
        <v>0</v>
      </c>
      <c r="G181" s="231">
        <f t="shared" si="77"/>
        <v>0</v>
      </c>
      <c r="H181" s="232">
        <f t="shared" si="77"/>
        <v>0</v>
      </c>
      <c r="I181" s="101">
        <f t="shared" si="77"/>
        <v>0</v>
      </c>
      <c r="J181" s="102">
        <f t="shared" si="77"/>
        <v>0</v>
      </c>
      <c r="K181" s="102">
        <f t="shared" si="77"/>
        <v>0</v>
      </c>
      <c r="L181" s="102">
        <f t="shared" si="77"/>
        <v>0</v>
      </c>
      <c r="M181" s="103">
        <f t="shared" si="77"/>
        <v>0</v>
      </c>
      <c r="N181" s="104">
        <f t="shared" si="77"/>
        <v>0</v>
      </c>
      <c r="O181" s="105">
        <f t="shared" si="77"/>
        <v>0</v>
      </c>
      <c r="P181" s="105">
        <f t="shared" si="77"/>
        <v>0</v>
      </c>
      <c r="Q181" s="105">
        <f t="shared" si="77"/>
        <v>0</v>
      </c>
      <c r="R181" s="106">
        <f t="shared" si="77"/>
        <v>0</v>
      </c>
      <c r="S181" s="230">
        <f t="shared" si="77"/>
        <v>0</v>
      </c>
      <c r="T181" s="231">
        <f t="shared" si="77"/>
        <v>0</v>
      </c>
      <c r="U181" s="231">
        <f t="shared" si="77"/>
        <v>0</v>
      </c>
      <c r="V181" s="231">
        <f t="shared" si="77"/>
        <v>0</v>
      </c>
      <c r="W181" s="232">
        <f t="shared" si="77"/>
        <v>0</v>
      </c>
      <c r="X181" s="101">
        <f t="shared" si="77"/>
        <v>0</v>
      </c>
      <c r="Y181" s="102">
        <f t="shared" si="77"/>
        <v>0</v>
      </c>
      <c r="Z181" s="102">
        <f t="shared" si="77"/>
        <v>0</v>
      </c>
      <c r="AA181" s="102">
        <f t="shared" si="77"/>
        <v>0</v>
      </c>
      <c r="AB181" s="103">
        <f t="shared" si="77"/>
        <v>0</v>
      </c>
      <c r="AC181" s="104">
        <f t="shared" si="77"/>
        <v>0</v>
      </c>
      <c r="AD181" s="105">
        <f t="shared" si="77"/>
        <v>0</v>
      </c>
      <c r="AE181" s="105">
        <f t="shared" si="77"/>
        <v>0</v>
      </c>
      <c r="AF181" s="105">
        <f t="shared" si="77"/>
        <v>0</v>
      </c>
      <c r="AG181" s="106">
        <f t="shared" si="77"/>
        <v>0</v>
      </c>
      <c r="AH181" s="230">
        <f t="shared" si="77"/>
        <v>0</v>
      </c>
      <c r="AI181" s="231">
        <f t="shared" si="77"/>
        <v>14</v>
      </c>
      <c r="AJ181" s="231">
        <f t="shared" si="77"/>
        <v>50</v>
      </c>
      <c r="AK181" s="231">
        <f t="shared" si="77"/>
        <v>0</v>
      </c>
      <c r="AL181" s="232">
        <f t="shared" si="77"/>
        <v>0</v>
      </c>
      <c r="AM181" s="4"/>
    </row>
    <row r="182" spans="2:39">
      <c r="B182" s="318">
        <v>44637</v>
      </c>
      <c r="C182" s="229">
        <f t="shared" si="67"/>
        <v>20</v>
      </c>
      <c r="D182" s="230">
        <f t="shared" ref="D182:AL182" si="78">D84-D83</f>
        <v>0</v>
      </c>
      <c r="E182" s="231">
        <f t="shared" si="78"/>
        <v>0</v>
      </c>
      <c r="F182" s="231">
        <f t="shared" si="78"/>
        <v>0</v>
      </c>
      <c r="G182" s="231">
        <f t="shared" si="78"/>
        <v>0</v>
      </c>
      <c r="H182" s="232">
        <f t="shared" si="78"/>
        <v>0</v>
      </c>
      <c r="I182" s="101">
        <f t="shared" si="78"/>
        <v>0</v>
      </c>
      <c r="J182" s="102">
        <f t="shared" si="78"/>
        <v>0</v>
      </c>
      <c r="K182" s="102">
        <f t="shared" si="78"/>
        <v>0</v>
      </c>
      <c r="L182" s="102">
        <f t="shared" si="78"/>
        <v>0</v>
      </c>
      <c r="M182" s="103">
        <f t="shared" si="78"/>
        <v>0</v>
      </c>
      <c r="N182" s="104">
        <f t="shared" si="78"/>
        <v>0</v>
      </c>
      <c r="O182" s="105">
        <f t="shared" si="78"/>
        <v>0</v>
      </c>
      <c r="P182" s="105">
        <f t="shared" si="78"/>
        <v>0</v>
      </c>
      <c r="Q182" s="105">
        <f t="shared" si="78"/>
        <v>0</v>
      </c>
      <c r="R182" s="106">
        <f t="shared" si="78"/>
        <v>0</v>
      </c>
      <c r="S182" s="230">
        <f t="shared" si="78"/>
        <v>0</v>
      </c>
      <c r="T182" s="231">
        <f t="shared" si="78"/>
        <v>0</v>
      </c>
      <c r="U182" s="231">
        <f t="shared" si="78"/>
        <v>0</v>
      </c>
      <c r="V182" s="231">
        <f t="shared" si="78"/>
        <v>0</v>
      </c>
      <c r="W182" s="232">
        <f t="shared" si="78"/>
        <v>0</v>
      </c>
      <c r="X182" s="101">
        <f t="shared" si="78"/>
        <v>0</v>
      </c>
      <c r="Y182" s="102">
        <f t="shared" si="78"/>
        <v>0</v>
      </c>
      <c r="Z182" s="102">
        <f t="shared" si="78"/>
        <v>0</v>
      </c>
      <c r="AA182" s="102">
        <f t="shared" si="78"/>
        <v>0</v>
      </c>
      <c r="AB182" s="103">
        <f t="shared" si="78"/>
        <v>0</v>
      </c>
      <c r="AC182" s="104">
        <f t="shared" si="78"/>
        <v>0</v>
      </c>
      <c r="AD182" s="105">
        <f t="shared" si="78"/>
        <v>0</v>
      </c>
      <c r="AE182" s="105">
        <f t="shared" si="78"/>
        <v>0</v>
      </c>
      <c r="AF182" s="105">
        <f t="shared" si="78"/>
        <v>0</v>
      </c>
      <c r="AG182" s="106">
        <f t="shared" si="78"/>
        <v>0</v>
      </c>
      <c r="AH182" s="230">
        <f t="shared" si="78"/>
        <v>0</v>
      </c>
      <c r="AI182" s="231">
        <f t="shared" si="78"/>
        <v>0</v>
      </c>
      <c r="AJ182" s="231">
        <f t="shared" si="78"/>
        <v>19</v>
      </c>
      <c r="AK182" s="231">
        <f t="shared" si="78"/>
        <v>1</v>
      </c>
      <c r="AL182" s="232">
        <f t="shared" si="78"/>
        <v>0</v>
      </c>
      <c r="AM182" s="4"/>
    </row>
    <row r="183" spans="2:39">
      <c r="B183" s="318">
        <v>44654</v>
      </c>
      <c r="C183" s="229">
        <f t="shared" ref="C183:C187" si="79">SUM(D183:AL183)</f>
        <v>57</v>
      </c>
      <c r="D183" s="230">
        <f t="shared" ref="D183:AL183" si="80">D85-D84</f>
        <v>0</v>
      </c>
      <c r="E183" s="231">
        <f t="shared" si="80"/>
        <v>0</v>
      </c>
      <c r="F183" s="231">
        <f t="shared" si="80"/>
        <v>0</v>
      </c>
      <c r="G183" s="231">
        <f t="shared" si="80"/>
        <v>0</v>
      </c>
      <c r="H183" s="232">
        <f t="shared" si="80"/>
        <v>0</v>
      </c>
      <c r="I183" s="101">
        <f t="shared" si="80"/>
        <v>0</v>
      </c>
      <c r="J183" s="102">
        <f t="shared" si="80"/>
        <v>0</v>
      </c>
      <c r="K183" s="102">
        <f t="shared" si="80"/>
        <v>0</v>
      </c>
      <c r="L183" s="102">
        <f t="shared" si="80"/>
        <v>0</v>
      </c>
      <c r="M183" s="103">
        <f t="shared" si="80"/>
        <v>0</v>
      </c>
      <c r="N183" s="104">
        <f t="shared" si="80"/>
        <v>0</v>
      </c>
      <c r="O183" s="105">
        <f t="shared" si="80"/>
        <v>0</v>
      </c>
      <c r="P183" s="105">
        <f t="shared" si="80"/>
        <v>0</v>
      </c>
      <c r="Q183" s="105">
        <f t="shared" si="80"/>
        <v>0</v>
      </c>
      <c r="R183" s="106">
        <f t="shared" si="80"/>
        <v>0</v>
      </c>
      <c r="S183" s="230">
        <f t="shared" si="80"/>
        <v>0</v>
      </c>
      <c r="T183" s="231">
        <f t="shared" si="80"/>
        <v>0</v>
      </c>
      <c r="U183" s="231">
        <f t="shared" si="80"/>
        <v>0</v>
      </c>
      <c r="V183" s="231">
        <f t="shared" si="80"/>
        <v>0</v>
      </c>
      <c r="W183" s="232">
        <f t="shared" si="80"/>
        <v>0</v>
      </c>
      <c r="X183" s="101">
        <f t="shared" si="80"/>
        <v>0</v>
      </c>
      <c r="Y183" s="102">
        <f t="shared" si="80"/>
        <v>0</v>
      </c>
      <c r="Z183" s="102">
        <f t="shared" si="80"/>
        <v>0</v>
      </c>
      <c r="AA183" s="102">
        <f t="shared" si="80"/>
        <v>0</v>
      </c>
      <c r="AB183" s="103">
        <f t="shared" si="80"/>
        <v>0</v>
      </c>
      <c r="AC183" s="104">
        <f t="shared" si="80"/>
        <v>0</v>
      </c>
      <c r="AD183" s="105">
        <f t="shared" si="80"/>
        <v>0</v>
      </c>
      <c r="AE183" s="105">
        <f t="shared" si="80"/>
        <v>0</v>
      </c>
      <c r="AF183" s="105">
        <f t="shared" si="80"/>
        <v>0</v>
      </c>
      <c r="AG183" s="106">
        <f t="shared" si="80"/>
        <v>0</v>
      </c>
      <c r="AH183" s="230">
        <f t="shared" si="80"/>
        <v>0</v>
      </c>
      <c r="AI183" s="231">
        <f t="shared" si="80"/>
        <v>4</v>
      </c>
      <c r="AJ183" s="231">
        <f t="shared" si="80"/>
        <v>44</v>
      </c>
      <c r="AK183" s="231">
        <f t="shared" si="80"/>
        <v>9</v>
      </c>
      <c r="AL183" s="232">
        <f t="shared" si="80"/>
        <v>0</v>
      </c>
      <c r="AM183" s="4"/>
    </row>
    <row r="184" spans="2:39">
      <c r="B184" s="318">
        <v>44668</v>
      </c>
      <c r="C184" s="229">
        <f t="shared" si="79"/>
        <v>77</v>
      </c>
      <c r="D184" s="230">
        <f t="shared" ref="D184:AL184" si="81">D86-D85</f>
        <v>0</v>
      </c>
      <c r="E184" s="231">
        <f t="shared" si="81"/>
        <v>0</v>
      </c>
      <c r="F184" s="231">
        <f t="shared" si="81"/>
        <v>0</v>
      </c>
      <c r="G184" s="231">
        <f t="shared" si="81"/>
        <v>0</v>
      </c>
      <c r="H184" s="232">
        <f t="shared" si="81"/>
        <v>0</v>
      </c>
      <c r="I184" s="101">
        <f t="shared" si="81"/>
        <v>0</v>
      </c>
      <c r="J184" s="102">
        <f t="shared" si="81"/>
        <v>0</v>
      </c>
      <c r="K184" s="102">
        <f t="shared" si="81"/>
        <v>0</v>
      </c>
      <c r="L184" s="102">
        <f t="shared" si="81"/>
        <v>0</v>
      </c>
      <c r="M184" s="103">
        <f t="shared" si="81"/>
        <v>0</v>
      </c>
      <c r="N184" s="104">
        <f t="shared" si="81"/>
        <v>0</v>
      </c>
      <c r="O184" s="105">
        <f t="shared" si="81"/>
        <v>0</v>
      </c>
      <c r="P184" s="105">
        <f t="shared" si="81"/>
        <v>0</v>
      </c>
      <c r="Q184" s="105">
        <f t="shared" si="81"/>
        <v>0</v>
      </c>
      <c r="R184" s="106">
        <f t="shared" si="81"/>
        <v>0</v>
      </c>
      <c r="S184" s="230">
        <f t="shared" si="81"/>
        <v>0</v>
      </c>
      <c r="T184" s="231">
        <f t="shared" si="81"/>
        <v>0</v>
      </c>
      <c r="U184" s="231">
        <f t="shared" si="81"/>
        <v>0</v>
      </c>
      <c r="V184" s="231">
        <f t="shared" si="81"/>
        <v>0</v>
      </c>
      <c r="W184" s="232">
        <f t="shared" si="81"/>
        <v>0</v>
      </c>
      <c r="X184" s="101">
        <f t="shared" si="81"/>
        <v>0</v>
      </c>
      <c r="Y184" s="102">
        <f t="shared" si="81"/>
        <v>0</v>
      </c>
      <c r="Z184" s="102">
        <f t="shared" si="81"/>
        <v>0</v>
      </c>
      <c r="AA184" s="102">
        <f t="shared" si="81"/>
        <v>0</v>
      </c>
      <c r="AB184" s="103">
        <f t="shared" si="81"/>
        <v>0</v>
      </c>
      <c r="AC184" s="104">
        <f t="shared" si="81"/>
        <v>0</v>
      </c>
      <c r="AD184" s="105">
        <f t="shared" si="81"/>
        <v>0</v>
      </c>
      <c r="AE184" s="105">
        <f t="shared" si="81"/>
        <v>0</v>
      </c>
      <c r="AF184" s="105">
        <f t="shared" si="81"/>
        <v>0</v>
      </c>
      <c r="AG184" s="106">
        <f t="shared" si="81"/>
        <v>0</v>
      </c>
      <c r="AH184" s="230">
        <f t="shared" si="81"/>
        <v>0</v>
      </c>
      <c r="AI184" s="231">
        <f t="shared" si="81"/>
        <v>2</v>
      </c>
      <c r="AJ184" s="231">
        <f t="shared" si="81"/>
        <v>49</v>
      </c>
      <c r="AK184" s="231">
        <f t="shared" si="81"/>
        <v>26</v>
      </c>
      <c r="AL184" s="232">
        <f t="shared" si="81"/>
        <v>0</v>
      </c>
      <c r="AM184" s="4"/>
    </row>
    <row r="185" spans="2:39">
      <c r="B185" s="318">
        <v>44675</v>
      </c>
      <c r="C185" s="229">
        <f t="shared" si="79"/>
        <v>46</v>
      </c>
      <c r="D185" s="230">
        <f t="shared" ref="D185:AL185" si="82">D87-D86</f>
        <v>0</v>
      </c>
      <c r="E185" s="231">
        <f t="shared" si="82"/>
        <v>0</v>
      </c>
      <c r="F185" s="231">
        <f t="shared" si="82"/>
        <v>0</v>
      </c>
      <c r="G185" s="231">
        <f t="shared" si="82"/>
        <v>0</v>
      </c>
      <c r="H185" s="232">
        <f t="shared" si="82"/>
        <v>0</v>
      </c>
      <c r="I185" s="101">
        <f t="shared" si="82"/>
        <v>0</v>
      </c>
      <c r="J185" s="102">
        <f t="shared" si="82"/>
        <v>0</v>
      </c>
      <c r="K185" s="102">
        <f t="shared" si="82"/>
        <v>0</v>
      </c>
      <c r="L185" s="102">
        <f t="shared" si="82"/>
        <v>0</v>
      </c>
      <c r="M185" s="103">
        <f t="shared" si="82"/>
        <v>0</v>
      </c>
      <c r="N185" s="104">
        <f t="shared" si="82"/>
        <v>0</v>
      </c>
      <c r="O185" s="105">
        <f t="shared" si="82"/>
        <v>0</v>
      </c>
      <c r="P185" s="105">
        <f t="shared" si="82"/>
        <v>0</v>
      </c>
      <c r="Q185" s="105">
        <f t="shared" si="82"/>
        <v>0</v>
      </c>
      <c r="R185" s="106">
        <f t="shared" si="82"/>
        <v>0</v>
      </c>
      <c r="S185" s="230">
        <f t="shared" si="82"/>
        <v>0</v>
      </c>
      <c r="T185" s="231">
        <f t="shared" si="82"/>
        <v>0</v>
      </c>
      <c r="U185" s="231">
        <f t="shared" si="82"/>
        <v>0</v>
      </c>
      <c r="V185" s="231">
        <f t="shared" si="82"/>
        <v>0</v>
      </c>
      <c r="W185" s="232">
        <f t="shared" si="82"/>
        <v>0</v>
      </c>
      <c r="X185" s="101">
        <f t="shared" si="82"/>
        <v>0</v>
      </c>
      <c r="Y185" s="102">
        <f t="shared" si="82"/>
        <v>0</v>
      </c>
      <c r="Z185" s="102">
        <f t="shared" si="82"/>
        <v>0</v>
      </c>
      <c r="AA185" s="102">
        <f t="shared" si="82"/>
        <v>0</v>
      </c>
      <c r="AB185" s="103">
        <f t="shared" si="82"/>
        <v>0</v>
      </c>
      <c r="AC185" s="104">
        <f t="shared" si="82"/>
        <v>0</v>
      </c>
      <c r="AD185" s="105">
        <f t="shared" si="82"/>
        <v>0</v>
      </c>
      <c r="AE185" s="105">
        <f t="shared" si="82"/>
        <v>0</v>
      </c>
      <c r="AF185" s="105">
        <f t="shared" si="82"/>
        <v>0</v>
      </c>
      <c r="AG185" s="106">
        <f t="shared" si="82"/>
        <v>0</v>
      </c>
      <c r="AH185" s="230">
        <f t="shared" si="82"/>
        <v>0</v>
      </c>
      <c r="AI185" s="231">
        <f t="shared" si="82"/>
        <v>0</v>
      </c>
      <c r="AJ185" s="231">
        <f t="shared" si="82"/>
        <v>1</v>
      </c>
      <c r="AK185" s="231">
        <f t="shared" si="82"/>
        <v>45</v>
      </c>
      <c r="AL185" s="232">
        <f t="shared" si="82"/>
        <v>0</v>
      </c>
      <c r="AM185" s="4"/>
    </row>
    <row r="186" spans="2:39">
      <c r="B186" s="318">
        <v>44703</v>
      </c>
      <c r="C186" s="229">
        <f t="shared" si="79"/>
        <v>170</v>
      </c>
      <c r="D186" s="230">
        <f t="shared" ref="D186:AL186" si="83">D88-D87</f>
        <v>0</v>
      </c>
      <c r="E186" s="231">
        <f t="shared" si="83"/>
        <v>0</v>
      </c>
      <c r="F186" s="231">
        <f t="shared" si="83"/>
        <v>0</v>
      </c>
      <c r="G186" s="231">
        <f t="shared" si="83"/>
        <v>0</v>
      </c>
      <c r="H186" s="232">
        <f t="shared" si="83"/>
        <v>0</v>
      </c>
      <c r="I186" s="101">
        <f t="shared" si="83"/>
        <v>0</v>
      </c>
      <c r="J186" s="102">
        <f t="shared" si="83"/>
        <v>0</v>
      </c>
      <c r="K186" s="102">
        <f t="shared" si="83"/>
        <v>0</v>
      </c>
      <c r="L186" s="102">
        <f t="shared" si="83"/>
        <v>0</v>
      </c>
      <c r="M186" s="103">
        <f t="shared" si="83"/>
        <v>0</v>
      </c>
      <c r="N186" s="104">
        <f t="shared" si="83"/>
        <v>0</v>
      </c>
      <c r="O186" s="105">
        <f t="shared" si="83"/>
        <v>0</v>
      </c>
      <c r="P186" s="105">
        <f t="shared" si="83"/>
        <v>0</v>
      </c>
      <c r="Q186" s="105">
        <f t="shared" si="83"/>
        <v>0</v>
      </c>
      <c r="R186" s="106">
        <f t="shared" si="83"/>
        <v>0</v>
      </c>
      <c r="S186" s="230">
        <f t="shared" si="83"/>
        <v>0</v>
      </c>
      <c r="T186" s="231">
        <f t="shared" si="83"/>
        <v>0</v>
      </c>
      <c r="U186" s="231">
        <f t="shared" si="83"/>
        <v>0</v>
      </c>
      <c r="V186" s="231">
        <f t="shared" si="83"/>
        <v>0</v>
      </c>
      <c r="W186" s="232">
        <f t="shared" si="83"/>
        <v>0</v>
      </c>
      <c r="X186" s="101">
        <f t="shared" si="83"/>
        <v>0</v>
      </c>
      <c r="Y186" s="102">
        <f t="shared" si="83"/>
        <v>0</v>
      </c>
      <c r="Z186" s="102">
        <f t="shared" si="83"/>
        <v>0</v>
      </c>
      <c r="AA186" s="102">
        <f t="shared" si="83"/>
        <v>0</v>
      </c>
      <c r="AB186" s="103">
        <f t="shared" si="83"/>
        <v>0</v>
      </c>
      <c r="AC186" s="104">
        <f t="shared" si="83"/>
        <v>0</v>
      </c>
      <c r="AD186" s="105">
        <f t="shared" si="83"/>
        <v>0</v>
      </c>
      <c r="AE186" s="105">
        <f t="shared" si="83"/>
        <v>0</v>
      </c>
      <c r="AF186" s="105">
        <f t="shared" si="83"/>
        <v>0</v>
      </c>
      <c r="AG186" s="106">
        <f t="shared" si="83"/>
        <v>0</v>
      </c>
      <c r="AH186" s="230">
        <f t="shared" si="83"/>
        <v>0</v>
      </c>
      <c r="AI186" s="231">
        <f t="shared" si="83"/>
        <v>3</v>
      </c>
      <c r="AJ186" s="231">
        <f t="shared" si="83"/>
        <v>129</v>
      </c>
      <c r="AK186" s="231">
        <f t="shared" si="83"/>
        <v>38</v>
      </c>
      <c r="AL186" s="232">
        <f t="shared" si="83"/>
        <v>0</v>
      </c>
      <c r="AM186" s="4"/>
    </row>
    <row r="187" spans="2:39">
      <c r="B187" s="318">
        <v>44710</v>
      </c>
      <c r="C187" s="229">
        <f t="shared" si="79"/>
        <v>11</v>
      </c>
      <c r="D187" s="230">
        <f t="shared" ref="D187:AL187" si="84">D89-D88</f>
        <v>0</v>
      </c>
      <c r="E187" s="231">
        <f t="shared" si="84"/>
        <v>0</v>
      </c>
      <c r="F187" s="231">
        <f t="shared" si="84"/>
        <v>0</v>
      </c>
      <c r="G187" s="231">
        <f t="shared" si="84"/>
        <v>0</v>
      </c>
      <c r="H187" s="232">
        <f t="shared" si="84"/>
        <v>0</v>
      </c>
      <c r="I187" s="101">
        <f t="shared" si="84"/>
        <v>0</v>
      </c>
      <c r="J187" s="102">
        <f t="shared" si="84"/>
        <v>0</v>
      </c>
      <c r="K187" s="102">
        <f t="shared" si="84"/>
        <v>0</v>
      </c>
      <c r="L187" s="102">
        <f t="shared" si="84"/>
        <v>0</v>
      </c>
      <c r="M187" s="103">
        <f t="shared" si="84"/>
        <v>0</v>
      </c>
      <c r="N187" s="104">
        <f t="shared" si="84"/>
        <v>0</v>
      </c>
      <c r="O187" s="105">
        <f t="shared" si="84"/>
        <v>0</v>
      </c>
      <c r="P187" s="105">
        <f t="shared" si="84"/>
        <v>0</v>
      </c>
      <c r="Q187" s="105">
        <f t="shared" si="84"/>
        <v>0</v>
      </c>
      <c r="R187" s="106">
        <f t="shared" si="84"/>
        <v>0</v>
      </c>
      <c r="S187" s="230">
        <f t="shared" si="84"/>
        <v>0</v>
      </c>
      <c r="T187" s="231">
        <f t="shared" si="84"/>
        <v>0</v>
      </c>
      <c r="U187" s="231">
        <f t="shared" si="84"/>
        <v>0</v>
      </c>
      <c r="V187" s="231">
        <f t="shared" si="84"/>
        <v>0</v>
      </c>
      <c r="W187" s="232">
        <f t="shared" si="84"/>
        <v>0</v>
      </c>
      <c r="X187" s="101">
        <f t="shared" si="84"/>
        <v>0</v>
      </c>
      <c r="Y187" s="102">
        <f t="shared" si="84"/>
        <v>0</v>
      </c>
      <c r="Z187" s="102">
        <f t="shared" si="84"/>
        <v>0</v>
      </c>
      <c r="AA187" s="102">
        <f t="shared" si="84"/>
        <v>0</v>
      </c>
      <c r="AB187" s="103">
        <f t="shared" si="84"/>
        <v>0</v>
      </c>
      <c r="AC187" s="104">
        <f t="shared" si="84"/>
        <v>0</v>
      </c>
      <c r="AD187" s="105">
        <f t="shared" si="84"/>
        <v>0</v>
      </c>
      <c r="AE187" s="105">
        <f t="shared" si="84"/>
        <v>0</v>
      </c>
      <c r="AF187" s="105">
        <f t="shared" si="84"/>
        <v>0</v>
      </c>
      <c r="AG187" s="106">
        <f t="shared" si="84"/>
        <v>0</v>
      </c>
      <c r="AH187" s="230">
        <f t="shared" si="84"/>
        <v>0</v>
      </c>
      <c r="AI187" s="231">
        <f t="shared" si="84"/>
        <v>0</v>
      </c>
      <c r="AJ187" s="231">
        <f t="shared" si="84"/>
        <v>4</v>
      </c>
      <c r="AK187" s="231">
        <f t="shared" si="84"/>
        <v>7</v>
      </c>
      <c r="AL187" s="232">
        <f t="shared" si="84"/>
        <v>0</v>
      </c>
      <c r="AM187" s="4"/>
    </row>
    <row r="188" spans="2:39">
      <c r="B188" s="318">
        <v>44723</v>
      </c>
      <c r="C188" s="229">
        <f t="shared" ref="C188:C199" si="85">SUM(D188:AL188)</f>
        <v>12</v>
      </c>
      <c r="D188" s="230">
        <f t="shared" ref="D188:AL188" si="86">D90-D89</f>
        <v>0</v>
      </c>
      <c r="E188" s="231">
        <f t="shared" si="86"/>
        <v>0</v>
      </c>
      <c r="F188" s="231">
        <f t="shared" si="86"/>
        <v>0</v>
      </c>
      <c r="G188" s="231">
        <f t="shared" si="86"/>
        <v>0</v>
      </c>
      <c r="H188" s="232">
        <f t="shared" si="86"/>
        <v>0</v>
      </c>
      <c r="I188" s="101">
        <f t="shared" si="86"/>
        <v>0</v>
      </c>
      <c r="J188" s="102">
        <f t="shared" si="86"/>
        <v>0</v>
      </c>
      <c r="K188" s="102">
        <f t="shared" si="86"/>
        <v>0</v>
      </c>
      <c r="L188" s="102">
        <f t="shared" si="86"/>
        <v>0</v>
      </c>
      <c r="M188" s="103">
        <f t="shared" si="86"/>
        <v>0</v>
      </c>
      <c r="N188" s="104">
        <f t="shared" si="86"/>
        <v>0</v>
      </c>
      <c r="O188" s="105">
        <f t="shared" si="86"/>
        <v>0</v>
      </c>
      <c r="P188" s="105">
        <f t="shared" si="86"/>
        <v>0</v>
      </c>
      <c r="Q188" s="105">
        <f t="shared" si="86"/>
        <v>0</v>
      </c>
      <c r="R188" s="106">
        <f t="shared" si="86"/>
        <v>0</v>
      </c>
      <c r="S188" s="230">
        <f t="shared" si="86"/>
        <v>0</v>
      </c>
      <c r="T188" s="231">
        <f t="shared" si="86"/>
        <v>0</v>
      </c>
      <c r="U188" s="231">
        <f t="shared" si="86"/>
        <v>0</v>
      </c>
      <c r="V188" s="231">
        <f t="shared" si="86"/>
        <v>0</v>
      </c>
      <c r="W188" s="232">
        <f t="shared" si="86"/>
        <v>0</v>
      </c>
      <c r="X188" s="101">
        <f t="shared" si="86"/>
        <v>0</v>
      </c>
      <c r="Y188" s="102">
        <f t="shared" si="86"/>
        <v>0</v>
      </c>
      <c r="Z188" s="102">
        <f t="shared" si="86"/>
        <v>0</v>
      </c>
      <c r="AA188" s="102">
        <f t="shared" si="86"/>
        <v>0</v>
      </c>
      <c r="AB188" s="103">
        <f t="shared" si="86"/>
        <v>0</v>
      </c>
      <c r="AC188" s="104">
        <f t="shared" si="86"/>
        <v>0</v>
      </c>
      <c r="AD188" s="105">
        <f t="shared" si="86"/>
        <v>0</v>
      </c>
      <c r="AE188" s="105">
        <f t="shared" si="86"/>
        <v>0</v>
      </c>
      <c r="AF188" s="105">
        <f t="shared" si="86"/>
        <v>0</v>
      </c>
      <c r="AG188" s="106">
        <f t="shared" si="86"/>
        <v>0</v>
      </c>
      <c r="AH188" s="230">
        <f t="shared" si="86"/>
        <v>0</v>
      </c>
      <c r="AI188" s="231">
        <f t="shared" si="86"/>
        <v>0</v>
      </c>
      <c r="AJ188" s="231">
        <f t="shared" si="86"/>
        <v>6</v>
      </c>
      <c r="AK188" s="231">
        <f t="shared" si="86"/>
        <v>6</v>
      </c>
      <c r="AL188" s="232">
        <f t="shared" si="86"/>
        <v>0</v>
      </c>
      <c r="AM188" s="4"/>
    </row>
    <row r="189" spans="2:39">
      <c r="B189" s="318">
        <v>44744</v>
      </c>
      <c r="C189" s="229">
        <f t="shared" si="85"/>
        <v>196</v>
      </c>
      <c r="D189" s="230">
        <f t="shared" ref="D189:AL189" si="87">D91-D90</f>
        <v>0</v>
      </c>
      <c r="E189" s="231">
        <f t="shared" si="87"/>
        <v>0</v>
      </c>
      <c r="F189" s="231">
        <f t="shared" si="87"/>
        <v>0</v>
      </c>
      <c r="G189" s="231">
        <f t="shared" si="87"/>
        <v>0</v>
      </c>
      <c r="H189" s="232">
        <f t="shared" si="87"/>
        <v>0</v>
      </c>
      <c r="I189" s="101">
        <f t="shared" si="87"/>
        <v>0</v>
      </c>
      <c r="J189" s="102">
        <f t="shared" si="87"/>
        <v>0</v>
      </c>
      <c r="K189" s="102">
        <f t="shared" si="87"/>
        <v>0</v>
      </c>
      <c r="L189" s="102">
        <f t="shared" si="87"/>
        <v>0</v>
      </c>
      <c r="M189" s="103">
        <f t="shared" si="87"/>
        <v>0</v>
      </c>
      <c r="N189" s="104">
        <f t="shared" si="87"/>
        <v>0</v>
      </c>
      <c r="O189" s="105">
        <f t="shared" si="87"/>
        <v>0</v>
      </c>
      <c r="P189" s="105">
        <f t="shared" si="87"/>
        <v>0</v>
      </c>
      <c r="Q189" s="105">
        <f t="shared" si="87"/>
        <v>0</v>
      </c>
      <c r="R189" s="106">
        <f t="shared" si="87"/>
        <v>0</v>
      </c>
      <c r="S189" s="230">
        <f t="shared" si="87"/>
        <v>0</v>
      </c>
      <c r="T189" s="231">
        <f t="shared" si="87"/>
        <v>0</v>
      </c>
      <c r="U189" s="231">
        <f t="shared" si="87"/>
        <v>0</v>
      </c>
      <c r="V189" s="231">
        <f t="shared" si="87"/>
        <v>0</v>
      </c>
      <c r="W189" s="232">
        <f t="shared" si="87"/>
        <v>0</v>
      </c>
      <c r="X189" s="101">
        <f t="shared" si="87"/>
        <v>0</v>
      </c>
      <c r="Y189" s="102">
        <f t="shared" si="87"/>
        <v>0</v>
      </c>
      <c r="Z189" s="102">
        <f t="shared" si="87"/>
        <v>0</v>
      </c>
      <c r="AA189" s="102">
        <f t="shared" si="87"/>
        <v>0</v>
      </c>
      <c r="AB189" s="103">
        <f t="shared" si="87"/>
        <v>0</v>
      </c>
      <c r="AC189" s="104">
        <f t="shared" si="87"/>
        <v>0</v>
      </c>
      <c r="AD189" s="105">
        <f t="shared" si="87"/>
        <v>0</v>
      </c>
      <c r="AE189" s="105">
        <f t="shared" si="87"/>
        <v>0</v>
      </c>
      <c r="AF189" s="105">
        <f t="shared" si="87"/>
        <v>0</v>
      </c>
      <c r="AG189" s="106">
        <f t="shared" si="87"/>
        <v>0</v>
      </c>
      <c r="AH189" s="230">
        <f t="shared" si="87"/>
        <v>0</v>
      </c>
      <c r="AI189" s="231">
        <f t="shared" si="87"/>
        <v>1</v>
      </c>
      <c r="AJ189" s="231">
        <f t="shared" si="87"/>
        <v>60</v>
      </c>
      <c r="AK189" s="231">
        <f t="shared" si="87"/>
        <v>135</v>
      </c>
      <c r="AL189" s="232">
        <f t="shared" si="87"/>
        <v>0</v>
      </c>
      <c r="AM189" s="4"/>
    </row>
    <row r="190" spans="2:39">
      <c r="B190" s="318">
        <v>44752</v>
      </c>
      <c r="C190" s="229">
        <f t="shared" si="85"/>
        <v>21</v>
      </c>
      <c r="D190" s="230">
        <f t="shared" ref="D190:AL190" si="88">D92-D91</f>
        <v>0</v>
      </c>
      <c r="E190" s="231">
        <f t="shared" si="88"/>
        <v>0</v>
      </c>
      <c r="F190" s="231">
        <f t="shared" si="88"/>
        <v>0</v>
      </c>
      <c r="G190" s="231">
        <f t="shared" si="88"/>
        <v>0</v>
      </c>
      <c r="H190" s="232">
        <f t="shared" si="88"/>
        <v>0</v>
      </c>
      <c r="I190" s="101">
        <f t="shared" si="88"/>
        <v>0</v>
      </c>
      <c r="J190" s="102">
        <f t="shared" si="88"/>
        <v>0</v>
      </c>
      <c r="K190" s="102">
        <f t="shared" si="88"/>
        <v>0</v>
      </c>
      <c r="L190" s="102">
        <f t="shared" si="88"/>
        <v>0</v>
      </c>
      <c r="M190" s="103">
        <f t="shared" si="88"/>
        <v>0</v>
      </c>
      <c r="N190" s="104">
        <f t="shared" si="88"/>
        <v>0</v>
      </c>
      <c r="O190" s="105">
        <f t="shared" si="88"/>
        <v>0</v>
      </c>
      <c r="P190" s="105">
        <f t="shared" si="88"/>
        <v>0</v>
      </c>
      <c r="Q190" s="105">
        <f t="shared" si="88"/>
        <v>0</v>
      </c>
      <c r="R190" s="106">
        <f t="shared" si="88"/>
        <v>0</v>
      </c>
      <c r="S190" s="230">
        <f t="shared" si="88"/>
        <v>0</v>
      </c>
      <c r="T190" s="231">
        <f t="shared" si="88"/>
        <v>0</v>
      </c>
      <c r="U190" s="231">
        <f t="shared" si="88"/>
        <v>0</v>
      </c>
      <c r="V190" s="231">
        <f t="shared" si="88"/>
        <v>0</v>
      </c>
      <c r="W190" s="232">
        <f t="shared" si="88"/>
        <v>0</v>
      </c>
      <c r="X190" s="101">
        <f t="shared" si="88"/>
        <v>0</v>
      </c>
      <c r="Y190" s="102">
        <f t="shared" si="88"/>
        <v>0</v>
      </c>
      <c r="Z190" s="102">
        <f t="shared" si="88"/>
        <v>0</v>
      </c>
      <c r="AA190" s="102">
        <f t="shared" si="88"/>
        <v>0</v>
      </c>
      <c r="AB190" s="103">
        <f t="shared" si="88"/>
        <v>0</v>
      </c>
      <c r="AC190" s="104">
        <f t="shared" si="88"/>
        <v>0</v>
      </c>
      <c r="AD190" s="105">
        <f t="shared" si="88"/>
        <v>0</v>
      </c>
      <c r="AE190" s="105">
        <f t="shared" si="88"/>
        <v>0</v>
      </c>
      <c r="AF190" s="105">
        <f t="shared" si="88"/>
        <v>0</v>
      </c>
      <c r="AG190" s="106">
        <f t="shared" si="88"/>
        <v>0</v>
      </c>
      <c r="AH190" s="230">
        <f t="shared" si="88"/>
        <v>0</v>
      </c>
      <c r="AI190" s="231">
        <f t="shared" si="88"/>
        <v>0</v>
      </c>
      <c r="AJ190" s="231">
        <f t="shared" si="88"/>
        <v>17</v>
      </c>
      <c r="AK190" s="231">
        <f t="shared" si="88"/>
        <v>4</v>
      </c>
      <c r="AL190" s="232">
        <f t="shared" si="88"/>
        <v>0</v>
      </c>
      <c r="AM190" s="4"/>
    </row>
    <row r="191" spans="2:39">
      <c r="B191" s="318">
        <v>44760</v>
      </c>
      <c r="C191" s="229">
        <f t="shared" si="85"/>
        <v>71</v>
      </c>
      <c r="D191" s="230">
        <f t="shared" ref="D191:AL191" si="89">D93-D92</f>
        <v>0</v>
      </c>
      <c r="E191" s="231">
        <f t="shared" si="89"/>
        <v>0</v>
      </c>
      <c r="F191" s="231">
        <f t="shared" si="89"/>
        <v>0</v>
      </c>
      <c r="G191" s="231">
        <f t="shared" si="89"/>
        <v>0</v>
      </c>
      <c r="H191" s="232">
        <f t="shared" si="89"/>
        <v>0</v>
      </c>
      <c r="I191" s="101">
        <f t="shared" si="89"/>
        <v>0</v>
      </c>
      <c r="J191" s="102">
        <f t="shared" si="89"/>
        <v>0</v>
      </c>
      <c r="K191" s="102">
        <f t="shared" si="89"/>
        <v>0</v>
      </c>
      <c r="L191" s="102">
        <f t="shared" si="89"/>
        <v>0</v>
      </c>
      <c r="M191" s="103">
        <f t="shared" si="89"/>
        <v>0</v>
      </c>
      <c r="N191" s="104">
        <f t="shared" si="89"/>
        <v>0</v>
      </c>
      <c r="O191" s="105">
        <f t="shared" si="89"/>
        <v>0</v>
      </c>
      <c r="P191" s="105">
        <f t="shared" si="89"/>
        <v>0</v>
      </c>
      <c r="Q191" s="105">
        <f t="shared" si="89"/>
        <v>0</v>
      </c>
      <c r="R191" s="106">
        <f t="shared" si="89"/>
        <v>0</v>
      </c>
      <c r="S191" s="230">
        <f t="shared" si="89"/>
        <v>0</v>
      </c>
      <c r="T191" s="231">
        <f t="shared" si="89"/>
        <v>0</v>
      </c>
      <c r="U191" s="231">
        <f t="shared" si="89"/>
        <v>0</v>
      </c>
      <c r="V191" s="231">
        <f t="shared" si="89"/>
        <v>0</v>
      </c>
      <c r="W191" s="232">
        <f t="shared" si="89"/>
        <v>0</v>
      </c>
      <c r="X191" s="101">
        <f t="shared" si="89"/>
        <v>0</v>
      </c>
      <c r="Y191" s="102">
        <f t="shared" si="89"/>
        <v>0</v>
      </c>
      <c r="Z191" s="102">
        <f t="shared" si="89"/>
        <v>0</v>
      </c>
      <c r="AA191" s="102">
        <f t="shared" si="89"/>
        <v>0</v>
      </c>
      <c r="AB191" s="103">
        <f t="shared" si="89"/>
        <v>0</v>
      </c>
      <c r="AC191" s="104">
        <f t="shared" si="89"/>
        <v>0</v>
      </c>
      <c r="AD191" s="105">
        <f t="shared" si="89"/>
        <v>0</v>
      </c>
      <c r="AE191" s="105">
        <f t="shared" si="89"/>
        <v>0</v>
      </c>
      <c r="AF191" s="105">
        <f t="shared" si="89"/>
        <v>0</v>
      </c>
      <c r="AG191" s="106">
        <f t="shared" si="89"/>
        <v>0</v>
      </c>
      <c r="AH191" s="230">
        <f t="shared" si="89"/>
        <v>0</v>
      </c>
      <c r="AI191" s="231">
        <f t="shared" si="89"/>
        <v>0</v>
      </c>
      <c r="AJ191" s="231">
        <f t="shared" si="89"/>
        <v>13</v>
      </c>
      <c r="AK191" s="231">
        <f t="shared" si="89"/>
        <v>58</v>
      </c>
      <c r="AL191" s="232">
        <f t="shared" si="89"/>
        <v>0</v>
      </c>
      <c r="AM191" s="4"/>
    </row>
    <row r="192" spans="2:39">
      <c r="B192" s="318">
        <v>44775</v>
      </c>
      <c r="C192" s="229">
        <f t="shared" si="85"/>
        <v>162</v>
      </c>
      <c r="D192" s="230">
        <f t="shared" ref="D192:AL192" si="90">D94-D93</f>
        <v>0</v>
      </c>
      <c r="E192" s="231">
        <f t="shared" si="90"/>
        <v>0</v>
      </c>
      <c r="F192" s="231">
        <f t="shared" si="90"/>
        <v>0</v>
      </c>
      <c r="G192" s="231">
        <f t="shared" si="90"/>
        <v>0</v>
      </c>
      <c r="H192" s="232">
        <f t="shared" si="90"/>
        <v>0</v>
      </c>
      <c r="I192" s="101">
        <f t="shared" si="90"/>
        <v>0</v>
      </c>
      <c r="J192" s="102">
        <f t="shared" si="90"/>
        <v>0</v>
      </c>
      <c r="K192" s="102">
        <f t="shared" si="90"/>
        <v>0</v>
      </c>
      <c r="L192" s="102">
        <f t="shared" si="90"/>
        <v>0</v>
      </c>
      <c r="M192" s="103">
        <f t="shared" si="90"/>
        <v>0</v>
      </c>
      <c r="N192" s="104">
        <f t="shared" si="90"/>
        <v>0</v>
      </c>
      <c r="O192" s="105">
        <f t="shared" si="90"/>
        <v>0</v>
      </c>
      <c r="P192" s="105">
        <f t="shared" si="90"/>
        <v>0</v>
      </c>
      <c r="Q192" s="105">
        <f t="shared" si="90"/>
        <v>0</v>
      </c>
      <c r="R192" s="106">
        <f t="shared" si="90"/>
        <v>0</v>
      </c>
      <c r="S192" s="230">
        <f t="shared" si="90"/>
        <v>0</v>
      </c>
      <c r="T192" s="231">
        <f t="shared" si="90"/>
        <v>0</v>
      </c>
      <c r="U192" s="231">
        <f t="shared" si="90"/>
        <v>0</v>
      </c>
      <c r="V192" s="231">
        <f t="shared" si="90"/>
        <v>0</v>
      </c>
      <c r="W192" s="232">
        <f t="shared" si="90"/>
        <v>0</v>
      </c>
      <c r="X192" s="101">
        <f t="shared" si="90"/>
        <v>0</v>
      </c>
      <c r="Y192" s="102">
        <f t="shared" si="90"/>
        <v>0</v>
      </c>
      <c r="Z192" s="102">
        <f t="shared" si="90"/>
        <v>0</v>
      </c>
      <c r="AA192" s="102">
        <f t="shared" si="90"/>
        <v>0</v>
      </c>
      <c r="AB192" s="103">
        <f t="shared" si="90"/>
        <v>0</v>
      </c>
      <c r="AC192" s="104">
        <f t="shared" si="90"/>
        <v>0</v>
      </c>
      <c r="AD192" s="105">
        <f t="shared" si="90"/>
        <v>0</v>
      </c>
      <c r="AE192" s="105">
        <f t="shared" si="90"/>
        <v>0</v>
      </c>
      <c r="AF192" s="105">
        <f t="shared" si="90"/>
        <v>0</v>
      </c>
      <c r="AG192" s="106">
        <f t="shared" si="90"/>
        <v>0</v>
      </c>
      <c r="AH192" s="230">
        <f t="shared" si="90"/>
        <v>0</v>
      </c>
      <c r="AI192" s="231">
        <f t="shared" si="90"/>
        <v>0</v>
      </c>
      <c r="AJ192" s="231">
        <f t="shared" si="90"/>
        <v>31</v>
      </c>
      <c r="AK192" s="231">
        <f t="shared" si="90"/>
        <v>131</v>
      </c>
      <c r="AL192" s="232">
        <f t="shared" si="90"/>
        <v>0</v>
      </c>
      <c r="AM192" s="4"/>
    </row>
    <row r="193" spans="1:40">
      <c r="B193" s="318">
        <v>44781</v>
      </c>
      <c r="C193" s="229">
        <f t="shared" si="85"/>
        <v>38</v>
      </c>
      <c r="D193" s="230">
        <f t="shared" ref="D193:AL193" si="91">D95-D94</f>
        <v>0</v>
      </c>
      <c r="E193" s="231">
        <f t="shared" si="91"/>
        <v>0</v>
      </c>
      <c r="F193" s="231">
        <f t="shared" si="91"/>
        <v>0</v>
      </c>
      <c r="G193" s="231">
        <f t="shared" si="91"/>
        <v>0</v>
      </c>
      <c r="H193" s="232">
        <f t="shared" si="91"/>
        <v>0</v>
      </c>
      <c r="I193" s="101">
        <f t="shared" si="91"/>
        <v>0</v>
      </c>
      <c r="J193" s="102">
        <f t="shared" si="91"/>
        <v>0</v>
      </c>
      <c r="K193" s="102">
        <f t="shared" si="91"/>
        <v>0</v>
      </c>
      <c r="L193" s="102">
        <f t="shared" si="91"/>
        <v>0</v>
      </c>
      <c r="M193" s="103">
        <f t="shared" si="91"/>
        <v>0</v>
      </c>
      <c r="N193" s="104">
        <f t="shared" si="91"/>
        <v>0</v>
      </c>
      <c r="O193" s="105">
        <f t="shared" si="91"/>
        <v>0</v>
      </c>
      <c r="P193" s="105">
        <f t="shared" si="91"/>
        <v>0</v>
      </c>
      <c r="Q193" s="105">
        <f t="shared" si="91"/>
        <v>0</v>
      </c>
      <c r="R193" s="106">
        <f t="shared" si="91"/>
        <v>0</v>
      </c>
      <c r="S193" s="230">
        <f t="shared" si="91"/>
        <v>0</v>
      </c>
      <c r="T193" s="231">
        <f t="shared" si="91"/>
        <v>0</v>
      </c>
      <c r="U193" s="231">
        <f t="shared" si="91"/>
        <v>0</v>
      </c>
      <c r="V193" s="231">
        <f t="shared" si="91"/>
        <v>0</v>
      </c>
      <c r="W193" s="232">
        <f t="shared" si="91"/>
        <v>0</v>
      </c>
      <c r="X193" s="101">
        <f t="shared" si="91"/>
        <v>0</v>
      </c>
      <c r="Y193" s="102">
        <f t="shared" si="91"/>
        <v>0</v>
      </c>
      <c r="Z193" s="102">
        <f t="shared" si="91"/>
        <v>0</v>
      </c>
      <c r="AA193" s="102">
        <f t="shared" si="91"/>
        <v>0</v>
      </c>
      <c r="AB193" s="103">
        <f t="shared" si="91"/>
        <v>0</v>
      </c>
      <c r="AC193" s="104">
        <f t="shared" si="91"/>
        <v>0</v>
      </c>
      <c r="AD193" s="105">
        <f t="shared" si="91"/>
        <v>0</v>
      </c>
      <c r="AE193" s="105">
        <f t="shared" si="91"/>
        <v>0</v>
      </c>
      <c r="AF193" s="105">
        <f t="shared" si="91"/>
        <v>0</v>
      </c>
      <c r="AG193" s="106">
        <f t="shared" si="91"/>
        <v>0</v>
      </c>
      <c r="AH193" s="230">
        <f t="shared" si="91"/>
        <v>0</v>
      </c>
      <c r="AI193" s="231">
        <f t="shared" si="91"/>
        <v>0</v>
      </c>
      <c r="AJ193" s="231">
        <f t="shared" si="91"/>
        <v>4</v>
      </c>
      <c r="AK193" s="231">
        <f t="shared" si="91"/>
        <v>34</v>
      </c>
      <c r="AL193" s="232">
        <f t="shared" si="91"/>
        <v>0</v>
      </c>
      <c r="AM193" s="4"/>
    </row>
    <row r="194" spans="1:40">
      <c r="B194" s="318">
        <v>44786</v>
      </c>
      <c r="C194" s="229">
        <f t="shared" si="85"/>
        <v>83</v>
      </c>
      <c r="D194" s="230">
        <f t="shared" ref="D194:AL194" si="92">D96-D95</f>
        <v>0</v>
      </c>
      <c r="E194" s="231">
        <f t="shared" si="92"/>
        <v>0</v>
      </c>
      <c r="F194" s="231">
        <f t="shared" si="92"/>
        <v>0</v>
      </c>
      <c r="G194" s="231">
        <f t="shared" si="92"/>
        <v>0</v>
      </c>
      <c r="H194" s="232">
        <f t="shared" si="92"/>
        <v>0</v>
      </c>
      <c r="I194" s="101">
        <f t="shared" si="92"/>
        <v>0</v>
      </c>
      <c r="J194" s="102">
        <f t="shared" si="92"/>
        <v>0</v>
      </c>
      <c r="K194" s="102">
        <f t="shared" si="92"/>
        <v>0</v>
      </c>
      <c r="L194" s="102">
        <f t="shared" si="92"/>
        <v>0</v>
      </c>
      <c r="M194" s="103">
        <f t="shared" si="92"/>
        <v>0</v>
      </c>
      <c r="N194" s="104">
        <f t="shared" si="92"/>
        <v>0</v>
      </c>
      <c r="O194" s="105">
        <f t="shared" si="92"/>
        <v>0</v>
      </c>
      <c r="P194" s="105">
        <f t="shared" si="92"/>
        <v>0</v>
      </c>
      <c r="Q194" s="105">
        <f t="shared" si="92"/>
        <v>0</v>
      </c>
      <c r="R194" s="106">
        <f t="shared" si="92"/>
        <v>0</v>
      </c>
      <c r="S194" s="230">
        <f t="shared" si="92"/>
        <v>0</v>
      </c>
      <c r="T194" s="231">
        <f t="shared" si="92"/>
        <v>0</v>
      </c>
      <c r="U194" s="231">
        <f t="shared" si="92"/>
        <v>0</v>
      </c>
      <c r="V194" s="231">
        <f t="shared" si="92"/>
        <v>0</v>
      </c>
      <c r="W194" s="232">
        <f t="shared" si="92"/>
        <v>0</v>
      </c>
      <c r="X194" s="101">
        <f t="shared" si="92"/>
        <v>0</v>
      </c>
      <c r="Y194" s="102">
        <f t="shared" si="92"/>
        <v>0</v>
      </c>
      <c r="Z194" s="102">
        <f t="shared" si="92"/>
        <v>0</v>
      </c>
      <c r="AA194" s="102">
        <f t="shared" si="92"/>
        <v>0</v>
      </c>
      <c r="AB194" s="103">
        <f t="shared" si="92"/>
        <v>0</v>
      </c>
      <c r="AC194" s="104">
        <f t="shared" si="92"/>
        <v>0</v>
      </c>
      <c r="AD194" s="105">
        <f t="shared" si="92"/>
        <v>0</v>
      </c>
      <c r="AE194" s="105">
        <f t="shared" si="92"/>
        <v>0</v>
      </c>
      <c r="AF194" s="105">
        <f t="shared" si="92"/>
        <v>3</v>
      </c>
      <c r="AG194" s="106">
        <f t="shared" si="92"/>
        <v>0</v>
      </c>
      <c r="AH194" s="230">
        <f t="shared" si="92"/>
        <v>0</v>
      </c>
      <c r="AI194" s="231">
        <f t="shared" si="92"/>
        <v>3</v>
      </c>
      <c r="AJ194" s="231">
        <f t="shared" si="92"/>
        <v>2</v>
      </c>
      <c r="AK194" s="231">
        <f t="shared" si="92"/>
        <v>75</v>
      </c>
      <c r="AL194" s="232">
        <f t="shared" si="92"/>
        <v>0</v>
      </c>
      <c r="AM194" s="4"/>
    </row>
    <row r="195" spans="1:40">
      <c r="B195" s="318">
        <v>44811</v>
      </c>
      <c r="C195" s="229">
        <f t="shared" si="85"/>
        <v>343</v>
      </c>
      <c r="D195" s="230">
        <f t="shared" ref="D195:AL195" si="93">D97-D96</f>
        <v>0</v>
      </c>
      <c r="E195" s="231">
        <f t="shared" si="93"/>
        <v>0</v>
      </c>
      <c r="F195" s="231">
        <f t="shared" si="93"/>
        <v>0</v>
      </c>
      <c r="G195" s="231">
        <f t="shared" si="93"/>
        <v>0</v>
      </c>
      <c r="H195" s="232">
        <f t="shared" si="93"/>
        <v>0</v>
      </c>
      <c r="I195" s="101">
        <f t="shared" si="93"/>
        <v>0</v>
      </c>
      <c r="J195" s="102">
        <f t="shared" si="93"/>
        <v>0</v>
      </c>
      <c r="K195" s="102">
        <f t="shared" si="93"/>
        <v>0</v>
      </c>
      <c r="L195" s="102">
        <f t="shared" si="93"/>
        <v>0</v>
      </c>
      <c r="M195" s="103">
        <f t="shared" si="93"/>
        <v>0</v>
      </c>
      <c r="N195" s="104">
        <f t="shared" si="93"/>
        <v>0</v>
      </c>
      <c r="O195" s="105">
        <f t="shared" si="93"/>
        <v>0</v>
      </c>
      <c r="P195" s="105">
        <f t="shared" si="93"/>
        <v>0</v>
      </c>
      <c r="Q195" s="105">
        <f t="shared" si="93"/>
        <v>0</v>
      </c>
      <c r="R195" s="106">
        <f t="shared" si="93"/>
        <v>0</v>
      </c>
      <c r="S195" s="230">
        <f t="shared" si="93"/>
        <v>0</v>
      </c>
      <c r="T195" s="231">
        <f t="shared" si="93"/>
        <v>0</v>
      </c>
      <c r="U195" s="231">
        <f t="shared" si="93"/>
        <v>0</v>
      </c>
      <c r="V195" s="231">
        <f t="shared" si="93"/>
        <v>0</v>
      </c>
      <c r="W195" s="232">
        <f t="shared" si="93"/>
        <v>0</v>
      </c>
      <c r="X195" s="101">
        <f t="shared" si="93"/>
        <v>0</v>
      </c>
      <c r="Y195" s="102">
        <f t="shared" si="93"/>
        <v>0</v>
      </c>
      <c r="Z195" s="102">
        <f t="shared" si="93"/>
        <v>0</v>
      </c>
      <c r="AA195" s="102">
        <f t="shared" si="93"/>
        <v>0</v>
      </c>
      <c r="AB195" s="103">
        <f t="shared" si="93"/>
        <v>0</v>
      </c>
      <c r="AC195" s="104">
        <f t="shared" si="93"/>
        <v>0</v>
      </c>
      <c r="AD195" s="105">
        <f t="shared" si="93"/>
        <v>0</v>
      </c>
      <c r="AE195" s="105">
        <f t="shared" si="93"/>
        <v>0</v>
      </c>
      <c r="AF195" s="105">
        <f t="shared" si="93"/>
        <v>0</v>
      </c>
      <c r="AG195" s="106">
        <f t="shared" si="93"/>
        <v>0</v>
      </c>
      <c r="AH195" s="230">
        <f t="shared" si="93"/>
        <v>0</v>
      </c>
      <c r="AI195" s="231">
        <f t="shared" si="93"/>
        <v>6</v>
      </c>
      <c r="AJ195" s="231">
        <f t="shared" si="93"/>
        <v>5</v>
      </c>
      <c r="AK195" s="231">
        <f t="shared" si="93"/>
        <v>332</v>
      </c>
      <c r="AL195" s="232">
        <f t="shared" si="93"/>
        <v>0</v>
      </c>
      <c r="AM195" s="4"/>
    </row>
    <row r="196" spans="1:40">
      <c r="B196" s="318">
        <v>44822</v>
      </c>
      <c r="C196" s="229">
        <f t="shared" si="85"/>
        <v>151</v>
      </c>
      <c r="D196" s="230">
        <f t="shared" ref="D196:AL196" si="94">D98-D97</f>
        <v>0</v>
      </c>
      <c r="E196" s="231">
        <f t="shared" si="94"/>
        <v>0</v>
      </c>
      <c r="F196" s="231">
        <f t="shared" si="94"/>
        <v>0</v>
      </c>
      <c r="G196" s="231">
        <f t="shared" si="94"/>
        <v>0</v>
      </c>
      <c r="H196" s="232">
        <f t="shared" si="94"/>
        <v>0</v>
      </c>
      <c r="I196" s="101">
        <f t="shared" si="94"/>
        <v>0</v>
      </c>
      <c r="J196" s="102">
        <f t="shared" si="94"/>
        <v>0</v>
      </c>
      <c r="K196" s="102">
        <f t="shared" si="94"/>
        <v>0</v>
      </c>
      <c r="L196" s="102">
        <f t="shared" si="94"/>
        <v>0</v>
      </c>
      <c r="M196" s="103">
        <f t="shared" si="94"/>
        <v>0</v>
      </c>
      <c r="N196" s="104">
        <f t="shared" si="94"/>
        <v>0</v>
      </c>
      <c r="O196" s="105">
        <f t="shared" si="94"/>
        <v>0</v>
      </c>
      <c r="P196" s="105">
        <f t="shared" si="94"/>
        <v>0</v>
      </c>
      <c r="Q196" s="105">
        <f t="shared" si="94"/>
        <v>0</v>
      </c>
      <c r="R196" s="106">
        <f t="shared" si="94"/>
        <v>0</v>
      </c>
      <c r="S196" s="230">
        <f t="shared" si="94"/>
        <v>0</v>
      </c>
      <c r="T196" s="231">
        <f t="shared" si="94"/>
        <v>0</v>
      </c>
      <c r="U196" s="231">
        <f t="shared" si="94"/>
        <v>0</v>
      </c>
      <c r="V196" s="231">
        <f t="shared" si="94"/>
        <v>0</v>
      </c>
      <c r="W196" s="232">
        <f t="shared" si="94"/>
        <v>0</v>
      </c>
      <c r="X196" s="101">
        <f t="shared" si="94"/>
        <v>0</v>
      </c>
      <c r="Y196" s="102">
        <f t="shared" si="94"/>
        <v>0</v>
      </c>
      <c r="Z196" s="102">
        <f t="shared" si="94"/>
        <v>0</v>
      </c>
      <c r="AA196" s="102">
        <f t="shared" si="94"/>
        <v>0</v>
      </c>
      <c r="AB196" s="103">
        <f t="shared" si="94"/>
        <v>0</v>
      </c>
      <c r="AC196" s="104">
        <f t="shared" si="94"/>
        <v>0</v>
      </c>
      <c r="AD196" s="105">
        <f t="shared" si="94"/>
        <v>0</v>
      </c>
      <c r="AE196" s="105">
        <f t="shared" si="94"/>
        <v>0</v>
      </c>
      <c r="AF196" s="105">
        <f t="shared" si="94"/>
        <v>0</v>
      </c>
      <c r="AG196" s="106">
        <f t="shared" si="94"/>
        <v>0</v>
      </c>
      <c r="AH196" s="230">
        <f t="shared" si="94"/>
        <v>0</v>
      </c>
      <c r="AI196" s="231">
        <f t="shared" si="94"/>
        <v>0</v>
      </c>
      <c r="AJ196" s="231">
        <f t="shared" si="94"/>
        <v>0</v>
      </c>
      <c r="AK196" s="231">
        <f t="shared" si="94"/>
        <v>151</v>
      </c>
      <c r="AL196" s="232">
        <f t="shared" si="94"/>
        <v>0</v>
      </c>
      <c r="AM196" s="4"/>
    </row>
    <row r="197" spans="1:40">
      <c r="B197" s="318">
        <v>44829</v>
      </c>
      <c r="C197" s="229">
        <f t="shared" si="85"/>
        <v>87</v>
      </c>
      <c r="D197" s="230">
        <f t="shared" ref="D197:AL197" si="95">D99-D98</f>
        <v>0</v>
      </c>
      <c r="E197" s="231">
        <f t="shared" si="95"/>
        <v>0</v>
      </c>
      <c r="F197" s="231">
        <f t="shared" si="95"/>
        <v>0</v>
      </c>
      <c r="G197" s="231">
        <f t="shared" si="95"/>
        <v>0</v>
      </c>
      <c r="H197" s="232">
        <f t="shared" si="95"/>
        <v>0</v>
      </c>
      <c r="I197" s="101">
        <f t="shared" si="95"/>
        <v>0</v>
      </c>
      <c r="J197" s="102">
        <f t="shared" si="95"/>
        <v>0</v>
      </c>
      <c r="K197" s="102">
        <f t="shared" si="95"/>
        <v>0</v>
      </c>
      <c r="L197" s="102">
        <f t="shared" si="95"/>
        <v>0</v>
      </c>
      <c r="M197" s="103">
        <f t="shared" si="95"/>
        <v>0</v>
      </c>
      <c r="N197" s="104">
        <f t="shared" si="95"/>
        <v>0</v>
      </c>
      <c r="O197" s="105">
        <f t="shared" si="95"/>
        <v>0</v>
      </c>
      <c r="P197" s="105">
        <f t="shared" si="95"/>
        <v>0</v>
      </c>
      <c r="Q197" s="105">
        <f t="shared" si="95"/>
        <v>0</v>
      </c>
      <c r="R197" s="106">
        <f t="shared" si="95"/>
        <v>0</v>
      </c>
      <c r="S197" s="230">
        <f t="shared" si="95"/>
        <v>0</v>
      </c>
      <c r="T197" s="231">
        <f t="shared" si="95"/>
        <v>0</v>
      </c>
      <c r="U197" s="231">
        <f t="shared" si="95"/>
        <v>0</v>
      </c>
      <c r="V197" s="231">
        <f t="shared" si="95"/>
        <v>0</v>
      </c>
      <c r="W197" s="232">
        <f t="shared" si="95"/>
        <v>0</v>
      </c>
      <c r="X197" s="101">
        <f t="shared" si="95"/>
        <v>0</v>
      </c>
      <c r="Y197" s="102">
        <f t="shared" si="95"/>
        <v>0</v>
      </c>
      <c r="Z197" s="102">
        <f t="shared" si="95"/>
        <v>0</v>
      </c>
      <c r="AA197" s="102">
        <f t="shared" si="95"/>
        <v>0</v>
      </c>
      <c r="AB197" s="103">
        <f t="shared" si="95"/>
        <v>0</v>
      </c>
      <c r="AC197" s="104">
        <f t="shared" si="95"/>
        <v>0</v>
      </c>
      <c r="AD197" s="105">
        <f t="shared" si="95"/>
        <v>0</v>
      </c>
      <c r="AE197" s="105">
        <f t="shared" si="95"/>
        <v>0</v>
      </c>
      <c r="AF197" s="105">
        <f t="shared" si="95"/>
        <v>0</v>
      </c>
      <c r="AG197" s="106">
        <f t="shared" si="95"/>
        <v>0</v>
      </c>
      <c r="AH197" s="230">
        <f t="shared" si="95"/>
        <v>0</v>
      </c>
      <c r="AI197" s="231">
        <f t="shared" si="95"/>
        <v>0</v>
      </c>
      <c r="AJ197" s="231">
        <f t="shared" si="95"/>
        <v>0</v>
      </c>
      <c r="AK197" s="231">
        <f t="shared" si="95"/>
        <v>87</v>
      </c>
      <c r="AL197" s="232">
        <f t="shared" si="95"/>
        <v>0</v>
      </c>
      <c r="AM197" s="4"/>
    </row>
    <row r="198" spans="1:40">
      <c r="B198" s="318">
        <v>44835</v>
      </c>
      <c r="C198" s="229">
        <f t="shared" si="85"/>
        <v>63</v>
      </c>
      <c r="D198" s="230">
        <f t="shared" ref="D198:AL198" si="96">D100-D99</f>
        <v>0</v>
      </c>
      <c r="E198" s="231">
        <f t="shared" si="96"/>
        <v>0</v>
      </c>
      <c r="F198" s="231">
        <f t="shared" si="96"/>
        <v>0</v>
      </c>
      <c r="G198" s="231">
        <f t="shared" si="96"/>
        <v>0</v>
      </c>
      <c r="H198" s="232">
        <f t="shared" si="96"/>
        <v>0</v>
      </c>
      <c r="I198" s="101">
        <f t="shared" si="96"/>
        <v>0</v>
      </c>
      <c r="J198" s="102">
        <f t="shared" si="96"/>
        <v>0</v>
      </c>
      <c r="K198" s="102">
        <f t="shared" si="96"/>
        <v>0</v>
      </c>
      <c r="L198" s="102">
        <f t="shared" si="96"/>
        <v>0</v>
      </c>
      <c r="M198" s="103">
        <f t="shared" si="96"/>
        <v>0</v>
      </c>
      <c r="N198" s="104">
        <f t="shared" si="96"/>
        <v>0</v>
      </c>
      <c r="O198" s="105">
        <f t="shared" si="96"/>
        <v>0</v>
      </c>
      <c r="P198" s="105">
        <f t="shared" si="96"/>
        <v>0</v>
      </c>
      <c r="Q198" s="105">
        <f t="shared" si="96"/>
        <v>0</v>
      </c>
      <c r="R198" s="106">
        <f t="shared" si="96"/>
        <v>0</v>
      </c>
      <c r="S198" s="230">
        <f t="shared" si="96"/>
        <v>0</v>
      </c>
      <c r="T198" s="231">
        <f t="shared" si="96"/>
        <v>0</v>
      </c>
      <c r="U198" s="231">
        <f t="shared" si="96"/>
        <v>0</v>
      </c>
      <c r="V198" s="231">
        <f t="shared" si="96"/>
        <v>0</v>
      </c>
      <c r="W198" s="232">
        <f t="shared" si="96"/>
        <v>0</v>
      </c>
      <c r="X198" s="101">
        <f t="shared" si="96"/>
        <v>0</v>
      </c>
      <c r="Y198" s="102">
        <f t="shared" si="96"/>
        <v>0</v>
      </c>
      <c r="Z198" s="102">
        <f t="shared" si="96"/>
        <v>0</v>
      </c>
      <c r="AA198" s="102">
        <f t="shared" si="96"/>
        <v>0</v>
      </c>
      <c r="AB198" s="103">
        <f t="shared" si="96"/>
        <v>0</v>
      </c>
      <c r="AC198" s="104">
        <f t="shared" si="96"/>
        <v>0</v>
      </c>
      <c r="AD198" s="105">
        <f t="shared" si="96"/>
        <v>0</v>
      </c>
      <c r="AE198" s="105">
        <f t="shared" si="96"/>
        <v>0</v>
      </c>
      <c r="AF198" s="105">
        <f t="shared" si="96"/>
        <v>0</v>
      </c>
      <c r="AG198" s="106">
        <f t="shared" si="96"/>
        <v>0</v>
      </c>
      <c r="AH198" s="230">
        <f t="shared" si="96"/>
        <v>0</v>
      </c>
      <c r="AI198" s="231">
        <f t="shared" si="96"/>
        <v>1</v>
      </c>
      <c r="AJ198" s="231">
        <f t="shared" si="96"/>
        <v>2</v>
      </c>
      <c r="AK198" s="231">
        <f t="shared" si="96"/>
        <v>60</v>
      </c>
      <c r="AL198" s="232">
        <f t="shared" si="96"/>
        <v>0</v>
      </c>
      <c r="AM198" s="4"/>
    </row>
    <row r="199" spans="1:40">
      <c r="B199" s="318">
        <v>44835</v>
      </c>
      <c r="C199" s="229">
        <f t="shared" si="85"/>
        <v>-12</v>
      </c>
      <c r="D199" s="230">
        <f t="shared" ref="D199:AL199" si="97">D101-D100</f>
        <v>0</v>
      </c>
      <c r="E199" s="231">
        <f t="shared" si="97"/>
        <v>0</v>
      </c>
      <c r="F199" s="231">
        <f t="shared" si="97"/>
        <v>0</v>
      </c>
      <c r="G199" s="231">
        <f t="shared" si="97"/>
        <v>0</v>
      </c>
      <c r="H199" s="232">
        <f t="shared" si="97"/>
        <v>0</v>
      </c>
      <c r="I199" s="101">
        <f t="shared" si="97"/>
        <v>0</v>
      </c>
      <c r="J199" s="102">
        <f t="shared" si="97"/>
        <v>0</v>
      </c>
      <c r="K199" s="102">
        <f t="shared" si="97"/>
        <v>0</v>
      </c>
      <c r="L199" s="102">
        <f t="shared" si="97"/>
        <v>0</v>
      </c>
      <c r="M199" s="103">
        <f t="shared" si="97"/>
        <v>0</v>
      </c>
      <c r="N199" s="104">
        <f t="shared" si="97"/>
        <v>0</v>
      </c>
      <c r="O199" s="105">
        <f t="shared" si="97"/>
        <v>0</v>
      </c>
      <c r="P199" s="105">
        <f t="shared" si="97"/>
        <v>0</v>
      </c>
      <c r="Q199" s="105">
        <f t="shared" si="97"/>
        <v>0</v>
      </c>
      <c r="R199" s="106">
        <f t="shared" si="97"/>
        <v>0</v>
      </c>
      <c r="S199" s="230">
        <f t="shared" si="97"/>
        <v>0</v>
      </c>
      <c r="T199" s="231">
        <f t="shared" si="97"/>
        <v>0</v>
      </c>
      <c r="U199" s="231">
        <f t="shared" si="97"/>
        <v>0</v>
      </c>
      <c r="V199" s="231">
        <f t="shared" si="97"/>
        <v>0</v>
      </c>
      <c r="W199" s="232">
        <f t="shared" si="97"/>
        <v>0</v>
      </c>
      <c r="X199" s="101">
        <f t="shared" si="97"/>
        <v>0</v>
      </c>
      <c r="Y199" s="102">
        <f t="shared" si="97"/>
        <v>0</v>
      </c>
      <c r="Z199" s="102">
        <f t="shared" si="97"/>
        <v>0</v>
      </c>
      <c r="AA199" s="102">
        <f t="shared" si="97"/>
        <v>0</v>
      </c>
      <c r="AB199" s="103">
        <f t="shared" si="97"/>
        <v>0</v>
      </c>
      <c r="AC199" s="104">
        <f t="shared" si="97"/>
        <v>0</v>
      </c>
      <c r="AD199" s="105">
        <f t="shared" si="97"/>
        <v>0</v>
      </c>
      <c r="AE199" s="105">
        <f t="shared" si="97"/>
        <v>0</v>
      </c>
      <c r="AF199" s="105">
        <f t="shared" si="97"/>
        <v>0</v>
      </c>
      <c r="AG199" s="106">
        <f t="shared" si="97"/>
        <v>0</v>
      </c>
      <c r="AH199" s="230">
        <f t="shared" si="97"/>
        <v>0</v>
      </c>
      <c r="AI199" s="231">
        <f t="shared" si="97"/>
        <v>-3</v>
      </c>
      <c r="AJ199" s="231">
        <f t="shared" si="97"/>
        <v>-9</v>
      </c>
      <c r="AK199" s="231">
        <f t="shared" si="97"/>
        <v>0</v>
      </c>
      <c r="AL199" s="232">
        <f t="shared" si="97"/>
        <v>0</v>
      </c>
      <c r="AM199" s="4"/>
      <c r="AN199" s="1" t="s">
        <v>4026</v>
      </c>
    </row>
    <row r="200" spans="1:40">
      <c r="B200" s="318"/>
      <c r="C200" s="229"/>
      <c r="D200" s="230"/>
      <c r="E200" s="231"/>
      <c r="F200" s="231"/>
      <c r="G200" s="231"/>
      <c r="H200" s="232"/>
      <c r="I200" s="101"/>
      <c r="J200" s="102"/>
      <c r="K200" s="102"/>
      <c r="L200" s="102"/>
      <c r="M200" s="103"/>
      <c r="N200" s="104"/>
      <c r="O200" s="105"/>
      <c r="P200" s="105"/>
      <c r="Q200" s="105"/>
      <c r="R200" s="106"/>
      <c r="S200" s="230"/>
      <c r="T200" s="231"/>
      <c r="U200" s="231"/>
      <c r="V200" s="231"/>
      <c r="W200" s="232"/>
      <c r="X200" s="101"/>
      <c r="Y200" s="102"/>
      <c r="Z200" s="102"/>
      <c r="AA200" s="102"/>
      <c r="AB200" s="103"/>
      <c r="AC200" s="104"/>
      <c r="AD200" s="105"/>
      <c r="AE200" s="105"/>
      <c r="AF200" s="105"/>
      <c r="AG200" s="106"/>
      <c r="AH200" s="230"/>
      <c r="AI200" s="231"/>
      <c r="AJ200" s="231"/>
      <c r="AK200" s="231"/>
      <c r="AL200" s="232"/>
      <c r="AM200" s="4"/>
    </row>
    <row r="201" spans="1:40" ht="13.5" thickBot="1">
      <c r="B201" s="318"/>
      <c r="C201" s="229"/>
      <c r="D201" s="230"/>
      <c r="E201" s="231"/>
      <c r="F201" s="231"/>
      <c r="G201" s="231"/>
      <c r="H201" s="232"/>
      <c r="I201" s="101"/>
      <c r="J201" s="102"/>
      <c r="K201" s="102"/>
      <c r="L201" s="102"/>
      <c r="M201" s="103"/>
      <c r="N201" s="104"/>
      <c r="O201" s="105"/>
      <c r="P201" s="105"/>
      <c r="Q201" s="105"/>
      <c r="R201" s="106"/>
      <c r="S201" s="230"/>
      <c r="T201" s="231"/>
      <c r="U201" s="231"/>
      <c r="V201" s="231"/>
      <c r="W201" s="232"/>
      <c r="X201" s="101"/>
      <c r="Y201" s="102"/>
      <c r="Z201" s="102"/>
      <c r="AA201" s="102"/>
      <c r="AB201" s="103"/>
      <c r="AC201" s="104"/>
      <c r="AD201" s="105"/>
      <c r="AE201" s="105"/>
      <c r="AF201" s="105"/>
      <c r="AG201" s="106"/>
      <c r="AH201" s="230"/>
      <c r="AI201" s="231"/>
      <c r="AJ201" s="231"/>
      <c r="AK201" s="231"/>
      <c r="AL201" s="232"/>
      <c r="AM201" s="4"/>
    </row>
    <row r="202" spans="1:40">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c r="AB202" s="5"/>
      <c r="AC202" s="5"/>
      <c r="AD202" s="5"/>
      <c r="AE202" s="5"/>
      <c r="AF202" s="5"/>
      <c r="AG202" s="5"/>
      <c r="AH202" s="5"/>
      <c r="AI202" s="5"/>
      <c r="AJ202" s="5"/>
      <c r="AK202" s="5"/>
      <c r="AL202" s="5"/>
    </row>
    <row r="203" spans="1:40">
      <c r="A203" s="1">
        <v>1</v>
      </c>
    </row>
    <row r="204" spans="1:40">
      <c r="A204" s="1">
        <v>2</v>
      </c>
    </row>
    <row r="205" spans="1:40">
      <c r="A205" s="1">
        <v>3</v>
      </c>
    </row>
    <row r="206" spans="1:40">
      <c r="A206" s="1">
        <v>4</v>
      </c>
    </row>
    <row r="207" spans="1:40">
      <c r="A207" s="1">
        <v>5</v>
      </c>
    </row>
    <row r="208" spans="1:40">
      <c r="A208" s="1">
        <v>6</v>
      </c>
    </row>
    <row r="209" spans="1:1">
      <c r="A209" s="1">
        <v>7</v>
      </c>
    </row>
    <row r="210" spans="1:1">
      <c r="A210" s="1">
        <v>8</v>
      </c>
    </row>
    <row r="211" spans="1:1">
      <c r="A211" s="1">
        <v>9</v>
      </c>
    </row>
    <row r="212" spans="1:1">
      <c r="A212" s="1">
        <v>10</v>
      </c>
    </row>
    <row r="213" spans="1:1">
      <c r="A213" s="1">
        <v>11</v>
      </c>
    </row>
    <row r="214" spans="1:1">
      <c r="A214" s="1">
        <v>12</v>
      </c>
    </row>
    <row r="215" spans="1:1">
      <c r="A215" s="1">
        <v>13</v>
      </c>
    </row>
    <row r="216" spans="1:1">
      <c r="A216" s="1">
        <v>14</v>
      </c>
    </row>
    <row r="217" spans="1:1">
      <c r="A217" s="1">
        <v>15</v>
      </c>
    </row>
    <row r="218" spans="1:1">
      <c r="A218" s="1">
        <v>16</v>
      </c>
    </row>
    <row r="219" spans="1:1">
      <c r="A219" s="1">
        <v>17</v>
      </c>
    </row>
    <row r="220" spans="1:1">
      <c r="A220" s="1">
        <v>18</v>
      </c>
    </row>
    <row r="221" spans="1:1">
      <c r="A221" s="1">
        <v>19</v>
      </c>
    </row>
    <row r="222" spans="1:1">
      <c r="A222" s="1">
        <v>20</v>
      </c>
    </row>
    <row r="223" spans="1:1">
      <c r="A223" s="1">
        <v>21</v>
      </c>
    </row>
    <row r="224" spans="1:1">
      <c r="A224" s="1">
        <v>22</v>
      </c>
    </row>
    <row r="225" spans="1:1">
      <c r="A225" s="1">
        <v>23</v>
      </c>
    </row>
    <row r="226" spans="1:1">
      <c r="A226" s="1">
        <v>24</v>
      </c>
    </row>
    <row r="227" spans="1:1">
      <c r="A227" s="1">
        <v>25</v>
      </c>
    </row>
    <row r="228" spans="1:1">
      <c r="A228" s="1">
        <v>26</v>
      </c>
    </row>
    <row r="229" spans="1:1">
      <c r="A229" s="1">
        <v>27</v>
      </c>
    </row>
    <row r="230" spans="1:1">
      <c r="A230" s="1">
        <v>28</v>
      </c>
    </row>
    <row r="231" spans="1:1">
      <c r="A231" s="1">
        <v>29</v>
      </c>
    </row>
    <row r="232" spans="1:1">
      <c r="A232" s="1">
        <v>30</v>
      </c>
    </row>
    <row r="233" spans="1:1">
      <c r="A233" s="1">
        <v>31</v>
      </c>
    </row>
    <row r="234" spans="1:1">
      <c r="A234" s="1">
        <v>32</v>
      </c>
    </row>
    <row r="235" spans="1:1">
      <c r="A235" s="1">
        <v>33</v>
      </c>
    </row>
    <row r="236" spans="1:1">
      <c r="A236" s="1">
        <v>34</v>
      </c>
    </row>
    <row r="237" spans="1:1">
      <c r="A237" s="1">
        <v>35</v>
      </c>
    </row>
    <row r="238" spans="1:1">
      <c r="A238" s="1">
        <v>36</v>
      </c>
    </row>
    <row r="239" spans="1:1">
      <c r="A239" s="1">
        <v>37</v>
      </c>
    </row>
    <row r="240" spans="1:1">
      <c r="A240" s="1">
        <v>38</v>
      </c>
    </row>
    <row r="241" spans="1:1">
      <c r="A241" s="1">
        <v>39</v>
      </c>
    </row>
    <row r="242" spans="1:1">
      <c r="A242" s="1">
        <v>40</v>
      </c>
    </row>
    <row r="244" spans="1:1">
      <c r="A244" s="1">
        <v>1</v>
      </c>
    </row>
    <row r="245" spans="1:1">
      <c r="A245" s="1">
        <v>2</v>
      </c>
    </row>
    <row r="246" spans="1:1">
      <c r="A246" s="1">
        <v>3</v>
      </c>
    </row>
    <row r="247" spans="1:1">
      <c r="A247" s="1">
        <v>4</v>
      </c>
    </row>
    <row r="248" spans="1:1">
      <c r="A248" s="1">
        <v>5</v>
      </c>
    </row>
    <row r="249" spans="1:1">
      <c r="A249" s="1">
        <v>6</v>
      </c>
    </row>
    <row r="250" spans="1:1">
      <c r="A250" s="1">
        <v>7</v>
      </c>
    </row>
    <row r="251" spans="1:1">
      <c r="A251" s="1">
        <v>8</v>
      </c>
    </row>
    <row r="252" spans="1:1">
      <c r="A252" s="1">
        <v>9</v>
      </c>
    </row>
    <row r="253" spans="1:1">
      <c r="A253" s="1">
        <v>10</v>
      </c>
    </row>
    <row r="254" spans="1:1">
      <c r="A254" s="1">
        <v>11</v>
      </c>
    </row>
    <row r="255" spans="1:1">
      <c r="A255" s="1">
        <v>12</v>
      </c>
    </row>
    <row r="256" spans="1:1">
      <c r="A256" s="1">
        <v>13</v>
      </c>
    </row>
    <row r="257" spans="1:1">
      <c r="A257" s="1">
        <v>14</v>
      </c>
    </row>
    <row r="258" spans="1:1">
      <c r="A258" s="1">
        <v>15</v>
      </c>
    </row>
    <row r="259" spans="1:1">
      <c r="A259" s="1">
        <v>16</v>
      </c>
    </row>
    <row r="260" spans="1:1">
      <c r="A260" s="1">
        <v>17</v>
      </c>
    </row>
    <row r="261" spans="1:1">
      <c r="A261" s="1">
        <v>18</v>
      </c>
    </row>
    <row r="262" spans="1:1">
      <c r="A262" s="1">
        <v>19</v>
      </c>
    </row>
    <row r="263" spans="1:1">
      <c r="A263" s="1">
        <v>20</v>
      </c>
    </row>
    <row r="264" spans="1:1">
      <c r="A264" s="1">
        <v>21</v>
      </c>
    </row>
    <row r="265" spans="1:1">
      <c r="A265" s="1">
        <v>22</v>
      </c>
    </row>
    <row r="266" spans="1:1">
      <c r="A266" s="1">
        <v>23</v>
      </c>
    </row>
    <row r="267" spans="1:1">
      <c r="A267" s="1">
        <v>24</v>
      </c>
    </row>
    <row r="268" spans="1:1">
      <c r="A268" s="1">
        <v>25</v>
      </c>
    </row>
    <row r="269" spans="1:1">
      <c r="A269" s="1">
        <v>26</v>
      </c>
    </row>
    <row r="270" spans="1:1">
      <c r="A270" s="1">
        <v>27</v>
      </c>
    </row>
    <row r="271" spans="1:1">
      <c r="A271" s="1">
        <v>28</v>
      </c>
    </row>
    <row r="272" spans="1:1">
      <c r="A272" s="1">
        <v>29</v>
      </c>
    </row>
    <row r="273" spans="1:1">
      <c r="A273" s="1">
        <v>30</v>
      </c>
    </row>
    <row r="274" spans="1:1">
      <c r="A274" s="1">
        <v>31</v>
      </c>
    </row>
    <row r="275" spans="1:1">
      <c r="A275" s="1">
        <v>32</v>
      </c>
    </row>
    <row r="276" spans="1:1">
      <c r="A276" s="1">
        <v>33</v>
      </c>
    </row>
    <row r="277" spans="1:1">
      <c r="A277" s="1">
        <v>34</v>
      </c>
    </row>
    <row r="278" spans="1:1">
      <c r="A278" s="1">
        <v>35</v>
      </c>
    </row>
    <row r="279" spans="1:1">
      <c r="A279" s="1">
        <v>36</v>
      </c>
    </row>
    <row r="280" spans="1:1">
      <c r="A280" s="1">
        <v>37</v>
      </c>
    </row>
    <row r="281" spans="1:1">
      <c r="A281" s="1">
        <v>38</v>
      </c>
    </row>
    <row r="282" spans="1:1">
      <c r="A282" s="1">
        <v>39</v>
      </c>
    </row>
    <row r="283" spans="1:1">
      <c r="A283" s="1">
        <v>40</v>
      </c>
    </row>
  </sheetData>
  <autoFilter ref="B5:AL201"/>
  <hyperlinks>
    <hyperlink ref="C7" r:id="rId1" display="http://cardatabase.teoalida.com/"/>
    <hyperlink ref="B7:AE7" r:id="rId2" display="Copyright 2003-2019 by Teoalida - cardatabase.teoalida.com"/>
    <hyperlink ref="AA7" r:id="rId3" display="Copyright 2003-2019 by Teoalida - cardatabase.teoalida.com"/>
    <hyperlink ref="AB7" r:id="rId4" display="Copyright 2003-2019 by Teoalida - cardatabase.teoalida.com"/>
    <hyperlink ref="AC7" r:id="rId5" display="Copyright 2003-2019 by Teoalida - cardatabase.teoalida.com"/>
    <hyperlink ref="AD7" r:id="rId6" display="Copyright 2003-2019 by Teoalida - cardatabase.teoalida.com"/>
    <hyperlink ref="AE7" r:id="rId7" display="Copyright 2003-2019 by Teoalida - cardatabase.teoalida.com"/>
    <hyperlink ref="AF7" r:id="rId8" display="Copyright 2003-2019 by Teoalida - cardatabase.teoalida.com"/>
    <hyperlink ref="AG7" r:id="rId9" display="Copyright 2003-2019 by Teoalida - cardatabase.teoalida.com"/>
    <hyperlink ref="AH7" r:id="rId10" display="Copyright 2003-2019 by Teoalida - cardatabase.teoalida.com"/>
    <hyperlink ref="AI7" r:id="rId11" display="Copyright 2003-2019 by Teoalida - cardatabase.teoalida.com"/>
    <hyperlink ref="AJ7" r:id="rId12" display="Copyright 2003-2019 by Teoalida - cardatabase.teoalida.com"/>
    <hyperlink ref="AK7" r:id="rId13" display="Copyright 2003-2019 by Teoalida - cardatabase.teoalida.com"/>
    <hyperlink ref="AL7" r:id="rId14" display="Copyright 2003-2019 by Teoalida - cardatabase.teoalida.com"/>
  </hyperlinks>
  <pageMargins left="0.75" right="0.75" top="1" bottom="1" header="0.5" footer="0.5"/>
  <pageSetup orientation="portrait" r:id="rId15"/>
  <headerFooter alignWithMargins="0"/>
  <drawing r:id="rId16"/>
</worksheet>
</file>

<file path=xl/worksheets/sheet4.xml><?xml version="1.0" encoding="utf-8"?>
<worksheet xmlns="http://schemas.openxmlformats.org/spreadsheetml/2006/main" xmlns:r="http://schemas.openxmlformats.org/officeDocument/2006/relationships">
  <sheetPr codeName="Sheet5"/>
  <dimension ref="B2:AD46"/>
  <sheetViews>
    <sheetView workbookViewId="0"/>
  </sheetViews>
  <sheetFormatPr defaultColWidth="2.7109375" defaultRowHeight="12.75"/>
  <cols>
    <col min="1" max="1" width="2.7109375" style="1"/>
    <col min="2" max="2" width="15.7109375" style="1" customWidth="1"/>
    <col min="3" max="3" width="8.7109375" style="1" customWidth="1"/>
    <col min="4" max="4" width="13.7109375" style="1" customWidth="1"/>
    <col min="5" max="5" width="8.7109375" style="1" customWidth="1"/>
    <col min="6" max="6" width="10.7109375" style="1" customWidth="1"/>
    <col min="7" max="15" width="8.7109375" style="1" customWidth="1"/>
    <col min="16" max="16" width="10.7109375" style="1" customWidth="1"/>
    <col min="17" max="29" width="8.7109375" style="1" customWidth="1"/>
    <col min="30" max="16384" width="2.7109375" style="1"/>
  </cols>
  <sheetData>
    <row r="2" spans="2:30" ht="26.25">
      <c r="B2" s="356" t="s">
        <v>2195</v>
      </c>
    </row>
    <row r="3" spans="2:30" ht="18">
      <c r="B3" s="357" t="s">
        <v>2630</v>
      </c>
    </row>
    <row r="4" spans="2:30" ht="13.5" thickBot="1"/>
    <row r="5" spans="2:30">
      <c r="B5" s="155" t="s">
        <v>81</v>
      </c>
      <c r="C5" s="156"/>
      <c r="D5" s="157" t="s">
        <v>12</v>
      </c>
      <c r="E5" s="158"/>
      <c r="F5" s="159" t="s">
        <v>16</v>
      </c>
      <c r="G5" s="160"/>
      <c r="H5" s="83" t="s">
        <v>17</v>
      </c>
      <c r="I5" s="160"/>
      <c r="J5" s="83" t="s">
        <v>18</v>
      </c>
      <c r="K5" s="160"/>
      <c r="L5" s="83" t="s">
        <v>19</v>
      </c>
      <c r="M5" s="160"/>
      <c r="N5" s="83" t="s">
        <v>20</v>
      </c>
      <c r="O5" s="160"/>
      <c r="P5" s="83" t="s">
        <v>21</v>
      </c>
      <c r="Q5" s="161"/>
      <c r="R5" s="162" t="s">
        <v>36</v>
      </c>
      <c r="S5" s="163"/>
      <c r="T5" s="92" t="s">
        <v>2196</v>
      </c>
      <c r="U5" s="163"/>
      <c r="V5" s="92" t="s">
        <v>2197</v>
      </c>
      <c r="W5" s="163"/>
      <c r="X5" s="92" t="s">
        <v>29</v>
      </c>
      <c r="Y5" s="164"/>
      <c r="Z5" s="330" t="s">
        <v>36</v>
      </c>
      <c r="AA5" s="327"/>
      <c r="AB5" s="326" t="s">
        <v>39</v>
      </c>
      <c r="AC5" s="327"/>
      <c r="AD5" s="4"/>
    </row>
    <row r="6" spans="2:30" ht="13.5" thickBot="1">
      <c r="B6" s="149" t="s">
        <v>2198</v>
      </c>
      <c r="C6" s="140">
        <f>SUM(C7:C23)</f>
        <v>67032</v>
      </c>
      <c r="D6" s="80" t="s">
        <v>2198</v>
      </c>
      <c r="E6" s="143">
        <f>SUM(E7:E23)</f>
        <v>54297</v>
      </c>
      <c r="F6" s="151" t="s">
        <v>2198</v>
      </c>
      <c r="G6" s="141">
        <f>SUM(G7:G23)</f>
        <v>67032</v>
      </c>
      <c r="H6" s="86" t="s">
        <v>2198</v>
      </c>
      <c r="I6" s="141">
        <f>SUM(I7:I23)</f>
        <v>66777</v>
      </c>
      <c r="J6" s="86" t="s">
        <v>2198</v>
      </c>
      <c r="K6" s="141">
        <f>SUM(K7:K23)</f>
        <v>65226</v>
      </c>
      <c r="L6" s="86" t="s">
        <v>2198</v>
      </c>
      <c r="M6" s="141">
        <f>SUM(M7:M23)</f>
        <v>65950</v>
      </c>
      <c r="N6" s="86" t="s">
        <v>2198</v>
      </c>
      <c r="O6" s="141">
        <f>SUM(O7:O23)</f>
        <v>66877</v>
      </c>
      <c r="P6" s="86" t="s">
        <v>2198</v>
      </c>
      <c r="Q6" s="145">
        <f>SUM(Q7:Q23)</f>
        <v>60084</v>
      </c>
      <c r="R6" s="153" t="s">
        <v>2198</v>
      </c>
      <c r="S6" s="142">
        <f>SUM(S7:S23)</f>
        <v>66467</v>
      </c>
      <c r="T6" s="98" t="s">
        <v>2198</v>
      </c>
      <c r="U6" s="142">
        <f>SUM(U7:U23)</f>
        <v>66477</v>
      </c>
      <c r="V6" s="98" t="s">
        <v>2198</v>
      </c>
      <c r="W6" s="142">
        <f>SUM(W7:W23)</f>
        <v>66725</v>
      </c>
      <c r="X6" s="98" t="s">
        <v>2198</v>
      </c>
      <c r="Y6" s="147">
        <f>SUM(Y7:Y23)</f>
        <v>65899</v>
      </c>
      <c r="Z6" s="331" t="s">
        <v>2198</v>
      </c>
      <c r="AA6" s="329">
        <f>SUM(AA7:AA23)</f>
        <v>66160</v>
      </c>
      <c r="AB6" s="328" t="s">
        <v>2198</v>
      </c>
      <c r="AC6" s="329">
        <f>SUM(AC7:AC23)</f>
        <v>56485</v>
      </c>
      <c r="AD6" s="4"/>
    </row>
    <row r="7" spans="2:30">
      <c r="B7" s="150" t="s">
        <v>913</v>
      </c>
      <c r="C7" s="137">
        <v>6</v>
      </c>
      <c r="D7" s="23" t="s">
        <v>2199</v>
      </c>
      <c r="E7" s="144">
        <v>34</v>
      </c>
      <c r="F7" s="152" t="s">
        <v>192</v>
      </c>
      <c r="G7" s="138">
        <v>2992</v>
      </c>
      <c r="H7" s="27" t="s">
        <v>2200</v>
      </c>
      <c r="I7" s="138">
        <v>67</v>
      </c>
      <c r="J7" s="27" t="s">
        <v>2201</v>
      </c>
      <c r="K7" s="138">
        <v>0</v>
      </c>
      <c r="L7" s="27" t="s">
        <v>2202</v>
      </c>
      <c r="M7" s="138">
        <v>0</v>
      </c>
      <c r="N7" s="27" t="s">
        <v>2203</v>
      </c>
      <c r="O7" s="138">
        <v>0</v>
      </c>
      <c r="P7" s="27" t="s">
        <v>2204</v>
      </c>
      <c r="Q7" s="146">
        <v>174</v>
      </c>
      <c r="R7" s="154" t="s">
        <v>908</v>
      </c>
      <c r="S7" s="139">
        <v>363</v>
      </c>
      <c r="T7" s="29" t="s">
        <v>2676</v>
      </c>
      <c r="U7" s="139">
        <v>119</v>
      </c>
      <c r="V7" s="29" t="s">
        <v>2205</v>
      </c>
      <c r="W7" s="139">
        <v>11</v>
      </c>
      <c r="X7" s="29" t="s">
        <v>2205</v>
      </c>
      <c r="Y7" s="148">
        <v>0</v>
      </c>
      <c r="Z7" s="332" t="s">
        <v>185</v>
      </c>
      <c r="AA7" s="324">
        <v>1522</v>
      </c>
      <c r="AB7" s="30" t="s">
        <v>2782</v>
      </c>
      <c r="AC7" s="324">
        <v>93</v>
      </c>
      <c r="AD7" s="4"/>
    </row>
    <row r="8" spans="2:30">
      <c r="B8" s="150" t="s">
        <v>200</v>
      </c>
      <c r="C8" s="137">
        <v>9454</v>
      </c>
      <c r="D8" s="23" t="s">
        <v>2702</v>
      </c>
      <c r="E8" s="144">
        <v>5164</v>
      </c>
      <c r="F8" s="152" t="s">
        <v>88</v>
      </c>
      <c r="G8" s="138">
        <v>4565</v>
      </c>
      <c r="H8" s="27" t="s">
        <v>2717</v>
      </c>
      <c r="I8" s="138">
        <v>54</v>
      </c>
      <c r="J8" s="27" t="s">
        <v>2732</v>
      </c>
      <c r="K8" s="138">
        <v>760</v>
      </c>
      <c r="L8" s="27" t="s">
        <v>2736</v>
      </c>
      <c r="M8" s="138">
        <v>84</v>
      </c>
      <c r="N8" s="27" t="s">
        <v>2739</v>
      </c>
      <c r="O8" s="138">
        <v>75</v>
      </c>
      <c r="P8" s="27" t="s">
        <v>2745</v>
      </c>
      <c r="Q8" s="146">
        <v>1854</v>
      </c>
      <c r="R8" s="154" t="s">
        <v>89</v>
      </c>
      <c r="S8" s="139">
        <v>21059</v>
      </c>
      <c r="T8" s="29" t="s">
        <v>2675</v>
      </c>
      <c r="U8" s="139">
        <v>2010</v>
      </c>
      <c r="V8" s="29" t="s">
        <v>2689</v>
      </c>
      <c r="W8" s="139">
        <v>1477</v>
      </c>
      <c r="X8" s="29" t="s">
        <v>2689</v>
      </c>
      <c r="Y8" s="148">
        <v>872</v>
      </c>
      <c r="Z8" s="332" t="s">
        <v>229</v>
      </c>
      <c r="AA8" s="324">
        <v>494</v>
      </c>
      <c r="AB8" s="325" t="s">
        <v>2783</v>
      </c>
      <c r="AC8" s="324">
        <v>7152</v>
      </c>
      <c r="AD8" s="4"/>
    </row>
    <row r="9" spans="2:30">
      <c r="B9" s="150" t="s">
        <v>170</v>
      </c>
      <c r="C9" s="137">
        <v>737</v>
      </c>
      <c r="D9" s="23" t="s">
        <v>2703</v>
      </c>
      <c r="E9" s="144">
        <v>15726</v>
      </c>
      <c r="F9" s="152" t="s">
        <v>127</v>
      </c>
      <c r="G9" s="138">
        <v>4380</v>
      </c>
      <c r="H9" s="27" t="s">
        <v>2718</v>
      </c>
      <c r="I9" s="138">
        <v>422</v>
      </c>
      <c r="J9" s="27" t="s">
        <v>2759</v>
      </c>
      <c r="K9" s="138">
        <v>13094</v>
      </c>
      <c r="L9" s="27" t="s">
        <v>2763</v>
      </c>
      <c r="M9" s="138">
        <v>1223</v>
      </c>
      <c r="N9" s="27" t="s">
        <v>2740</v>
      </c>
      <c r="O9" s="138">
        <v>267</v>
      </c>
      <c r="P9" s="27" t="s">
        <v>2746</v>
      </c>
      <c r="Q9" s="146">
        <v>6222</v>
      </c>
      <c r="R9" s="154" t="s">
        <v>159</v>
      </c>
      <c r="S9" s="139">
        <v>865</v>
      </c>
      <c r="T9" s="29" t="s">
        <v>2674</v>
      </c>
      <c r="U9" s="139">
        <v>11749</v>
      </c>
      <c r="V9" s="29" t="s">
        <v>2690</v>
      </c>
      <c r="W9" s="139">
        <v>9183</v>
      </c>
      <c r="X9" s="29" t="s">
        <v>2690</v>
      </c>
      <c r="Y9" s="148">
        <v>7695</v>
      </c>
      <c r="Z9" s="332" t="s">
        <v>2221</v>
      </c>
      <c r="AA9" s="324">
        <v>21</v>
      </c>
      <c r="AB9" s="30" t="s">
        <v>2784</v>
      </c>
      <c r="AC9" s="324">
        <v>21286</v>
      </c>
      <c r="AD9" s="4"/>
    </row>
    <row r="10" spans="2:30">
      <c r="B10" s="150" t="s">
        <v>95</v>
      </c>
      <c r="C10" s="137">
        <v>18045</v>
      </c>
      <c r="D10" s="23" t="s">
        <v>2704</v>
      </c>
      <c r="E10" s="144">
        <v>14356</v>
      </c>
      <c r="F10" s="152" t="s">
        <v>928</v>
      </c>
      <c r="G10" s="138">
        <v>2303</v>
      </c>
      <c r="H10" s="27" t="s">
        <v>2719</v>
      </c>
      <c r="I10" s="138">
        <v>1163</v>
      </c>
      <c r="J10" s="27" t="s">
        <v>2733</v>
      </c>
      <c r="K10" s="138">
        <v>24238</v>
      </c>
      <c r="L10" s="27" t="s">
        <v>2737</v>
      </c>
      <c r="M10" s="138">
        <v>7034</v>
      </c>
      <c r="N10" s="27" t="s">
        <v>2741</v>
      </c>
      <c r="O10" s="138">
        <v>5476</v>
      </c>
      <c r="P10" s="27" t="s">
        <v>2747</v>
      </c>
      <c r="Q10" s="146">
        <v>12582</v>
      </c>
      <c r="R10" s="154" t="s">
        <v>241</v>
      </c>
      <c r="S10" s="139">
        <v>2198</v>
      </c>
      <c r="T10" s="29" t="s">
        <v>2677</v>
      </c>
      <c r="U10" s="139">
        <v>9360</v>
      </c>
      <c r="V10" s="29" t="s">
        <v>2691</v>
      </c>
      <c r="W10" s="139">
        <v>15493</v>
      </c>
      <c r="X10" s="29" t="s">
        <v>2691</v>
      </c>
      <c r="Y10" s="148">
        <v>10949</v>
      </c>
      <c r="Z10" s="332" t="s">
        <v>216</v>
      </c>
      <c r="AA10" s="324">
        <v>6111</v>
      </c>
      <c r="AB10" s="30" t="s">
        <v>2785</v>
      </c>
      <c r="AC10" s="324">
        <v>17020</v>
      </c>
      <c r="AD10" s="4"/>
    </row>
    <row r="11" spans="2:30">
      <c r="B11" s="150" t="s">
        <v>1794</v>
      </c>
      <c r="C11" s="137">
        <v>4</v>
      </c>
      <c r="D11" s="23" t="s">
        <v>2705</v>
      </c>
      <c r="E11" s="144">
        <v>8429</v>
      </c>
      <c r="F11" s="152" t="s">
        <v>106</v>
      </c>
      <c r="G11" s="138">
        <v>13754</v>
      </c>
      <c r="H11" s="27" t="s">
        <v>2720</v>
      </c>
      <c r="I11" s="138">
        <v>4043</v>
      </c>
      <c r="J11" s="27" t="s">
        <v>2760</v>
      </c>
      <c r="K11" s="138">
        <v>22522</v>
      </c>
      <c r="L11" s="27" t="s">
        <v>2764</v>
      </c>
      <c r="M11" s="138">
        <v>17807</v>
      </c>
      <c r="N11" s="27" t="s">
        <v>2742</v>
      </c>
      <c r="O11" s="138">
        <v>22461</v>
      </c>
      <c r="P11" s="27" t="s">
        <v>2748</v>
      </c>
      <c r="Q11" s="146">
        <v>10958</v>
      </c>
      <c r="R11" s="154" t="s">
        <v>96</v>
      </c>
      <c r="S11" s="139">
        <v>20246</v>
      </c>
      <c r="T11" s="29" t="s">
        <v>2678</v>
      </c>
      <c r="U11" s="139">
        <v>6061</v>
      </c>
      <c r="V11" s="29" t="s">
        <v>2692</v>
      </c>
      <c r="W11" s="139">
        <v>9355</v>
      </c>
      <c r="X11" s="29" t="s">
        <v>2692</v>
      </c>
      <c r="Y11" s="148">
        <v>9685</v>
      </c>
      <c r="Z11" s="332" t="s">
        <v>92</v>
      </c>
      <c r="AA11" s="324">
        <v>56486</v>
      </c>
      <c r="AB11" s="30" t="s">
        <v>2786</v>
      </c>
      <c r="AC11" s="324">
        <v>7561</v>
      </c>
      <c r="AD11" s="4"/>
    </row>
    <row r="12" spans="2:30">
      <c r="B12" s="150" t="s">
        <v>990</v>
      </c>
      <c r="C12" s="137">
        <v>2999</v>
      </c>
      <c r="D12" s="23" t="s">
        <v>2706</v>
      </c>
      <c r="E12" s="144">
        <v>4011</v>
      </c>
      <c r="F12" s="152" t="s">
        <v>132</v>
      </c>
      <c r="G12" s="138">
        <v>15556</v>
      </c>
      <c r="H12" s="27" t="s">
        <v>2721</v>
      </c>
      <c r="I12" s="138">
        <v>10598</v>
      </c>
      <c r="J12" s="27" t="s">
        <v>2734</v>
      </c>
      <c r="K12" s="138">
        <v>3046</v>
      </c>
      <c r="L12" s="27" t="s">
        <v>2732</v>
      </c>
      <c r="M12" s="138">
        <v>5133</v>
      </c>
      <c r="N12" s="27" t="s">
        <v>2743</v>
      </c>
      <c r="O12" s="138">
        <v>16098</v>
      </c>
      <c r="P12" s="27" t="s">
        <v>2749</v>
      </c>
      <c r="Q12" s="146">
        <v>8718</v>
      </c>
      <c r="R12" s="154" t="s">
        <v>184</v>
      </c>
      <c r="S12" s="139">
        <v>18549</v>
      </c>
      <c r="T12" s="29" t="s">
        <v>2679</v>
      </c>
      <c r="U12" s="139">
        <v>6629</v>
      </c>
      <c r="V12" s="29" t="s">
        <v>2693</v>
      </c>
      <c r="W12" s="139">
        <v>12906</v>
      </c>
      <c r="X12" s="29" t="s">
        <v>2693</v>
      </c>
      <c r="Y12" s="148">
        <v>15427</v>
      </c>
      <c r="Z12" s="332" t="s">
        <v>116</v>
      </c>
      <c r="AA12" s="324">
        <v>1504</v>
      </c>
      <c r="AB12" s="30" t="s">
        <v>2781</v>
      </c>
      <c r="AC12" s="324">
        <v>2789</v>
      </c>
      <c r="AD12" s="4"/>
    </row>
    <row r="13" spans="2:30">
      <c r="B13" s="150" t="s">
        <v>1787</v>
      </c>
      <c r="C13" s="137">
        <v>1277</v>
      </c>
      <c r="D13" s="23" t="s">
        <v>2707</v>
      </c>
      <c r="E13" s="144">
        <v>1796</v>
      </c>
      <c r="F13" s="152" t="s">
        <v>3610</v>
      </c>
      <c r="G13" s="138">
        <v>18260</v>
      </c>
      <c r="H13" s="27" t="s">
        <v>2722</v>
      </c>
      <c r="I13" s="138">
        <v>14071</v>
      </c>
      <c r="J13" s="27" t="s">
        <v>2761</v>
      </c>
      <c r="K13" s="138">
        <v>42</v>
      </c>
      <c r="L13" s="27" t="s">
        <v>2759</v>
      </c>
      <c r="M13" s="138">
        <v>10497</v>
      </c>
      <c r="N13" s="27" t="s">
        <v>2744</v>
      </c>
      <c r="O13" s="138">
        <v>6027</v>
      </c>
      <c r="P13" s="27" t="s">
        <v>2750</v>
      </c>
      <c r="Q13" s="146">
        <v>5722</v>
      </c>
      <c r="R13" s="154" t="s">
        <v>232</v>
      </c>
      <c r="S13" s="139">
        <v>354</v>
      </c>
      <c r="T13" s="29" t="s">
        <v>2680</v>
      </c>
      <c r="U13" s="139">
        <v>8298</v>
      </c>
      <c r="V13" s="29" t="s">
        <v>2694</v>
      </c>
      <c r="W13" s="139">
        <v>6936</v>
      </c>
      <c r="X13" s="29" t="s">
        <v>2694</v>
      </c>
      <c r="Y13" s="148">
        <v>5916</v>
      </c>
      <c r="Z13" s="332" t="s">
        <v>1009</v>
      </c>
      <c r="AA13" s="324">
        <v>22</v>
      </c>
      <c r="AB13" s="30" t="s">
        <v>2780</v>
      </c>
      <c r="AC13" s="324">
        <v>439</v>
      </c>
      <c r="AD13" s="4"/>
    </row>
    <row r="14" spans="2:30">
      <c r="B14" s="150" t="s">
        <v>191</v>
      </c>
      <c r="C14" s="137">
        <v>1991</v>
      </c>
      <c r="D14" s="23" t="s">
        <v>2708</v>
      </c>
      <c r="E14" s="144">
        <v>1008</v>
      </c>
      <c r="F14" s="152" t="s">
        <v>952</v>
      </c>
      <c r="G14" s="138">
        <v>1730</v>
      </c>
      <c r="H14" s="27" t="s">
        <v>2723</v>
      </c>
      <c r="I14" s="138">
        <v>11007</v>
      </c>
      <c r="J14" s="27" t="s">
        <v>2735</v>
      </c>
      <c r="K14" s="138">
        <v>124</v>
      </c>
      <c r="L14" s="27" t="s">
        <v>2733</v>
      </c>
      <c r="M14" s="138">
        <v>10272</v>
      </c>
      <c r="N14" s="27" t="s">
        <v>2717</v>
      </c>
      <c r="O14" s="138">
        <v>4493</v>
      </c>
      <c r="P14" s="27" t="s">
        <v>2751</v>
      </c>
      <c r="Q14" s="146">
        <v>4301</v>
      </c>
      <c r="R14" s="154" t="s">
        <v>190</v>
      </c>
      <c r="S14" s="139">
        <v>542</v>
      </c>
      <c r="T14" s="29" t="s">
        <v>2681</v>
      </c>
      <c r="U14" s="139">
        <v>3658</v>
      </c>
      <c r="V14" s="29" t="s">
        <v>2695</v>
      </c>
      <c r="W14" s="139">
        <v>6458</v>
      </c>
      <c r="X14" s="29" t="s">
        <v>2695</v>
      </c>
      <c r="Y14" s="148">
        <v>7848</v>
      </c>
      <c r="Z14" s="332"/>
      <c r="AA14" s="324"/>
      <c r="AB14" s="30" t="s">
        <v>2779</v>
      </c>
      <c r="AC14" s="324">
        <v>132</v>
      </c>
      <c r="AD14" s="4"/>
    </row>
    <row r="15" spans="2:30">
      <c r="B15" s="150" t="s">
        <v>188</v>
      </c>
      <c r="C15" s="137">
        <v>32519</v>
      </c>
      <c r="D15" s="23" t="s">
        <v>2709</v>
      </c>
      <c r="E15" s="144">
        <v>878</v>
      </c>
      <c r="F15" s="152" t="s">
        <v>3619</v>
      </c>
      <c r="G15" s="138">
        <v>780</v>
      </c>
      <c r="H15" s="27" t="s">
        <v>2724</v>
      </c>
      <c r="I15" s="138">
        <v>7063</v>
      </c>
      <c r="J15" s="27" t="s">
        <v>2762</v>
      </c>
      <c r="K15" s="138">
        <v>1389</v>
      </c>
      <c r="L15" s="27" t="s">
        <v>2760</v>
      </c>
      <c r="M15" s="138">
        <v>10384</v>
      </c>
      <c r="N15" s="27" t="s">
        <v>2718</v>
      </c>
      <c r="O15" s="138">
        <v>5164</v>
      </c>
      <c r="P15" s="27" t="s">
        <v>2752</v>
      </c>
      <c r="Q15" s="146">
        <v>4147</v>
      </c>
      <c r="R15" s="154" t="s">
        <v>2123</v>
      </c>
      <c r="S15" s="139">
        <v>10</v>
      </c>
      <c r="T15" s="29" t="s">
        <v>2682</v>
      </c>
      <c r="U15" s="139">
        <v>4158</v>
      </c>
      <c r="V15" s="29" t="s">
        <v>2696</v>
      </c>
      <c r="W15" s="139">
        <v>2381</v>
      </c>
      <c r="X15" s="29" t="s">
        <v>2696</v>
      </c>
      <c r="Y15" s="148">
        <v>3791</v>
      </c>
      <c r="Z15" s="332"/>
      <c r="AA15" s="324"/>
      <c r="AB15" s="30" t="s">
        <v>2778</v>
      </c>
      <c r="AC15" s="324">
        <v>0</v>
      </c>
      <c r="AD15" s="4"/>
    </row>
    <row r="16" spans="2:30">
      <c r="B16" s="150"/>
      <c r="C16" s="137"/>
      <c r="D16" s="23" t="s">
        <v>2710</v>
      </c>
      <c r="E16" s="144">
        <v>561</v>
      </c>
      <c r="F16" s="152" t="s">
        <v>3620</v>
      </c>
      <c r="G16" s="138">
        <v>188</v>
      </c>
      <c r="H16" s="27" t="s">
        <v>2725</v>
      </c>
      <c r="I16" s="138">
        <v>3191</v>
      </c>
      <c r="J16" s="27" t="s">
        <v>2206</v>
      </c>
      <c r="K16" s="138">
        <v>11</v>
      </c>
      <c r="L16" s="27" t="s">
        <v>2734</v>
      </c>
      <c r="M16" s="138">
        <v>2527</v>
      </c>
      <c r="N16" s="27" t="s">
        <v>2719</v>
      </c>
      <c r="O16" s="138">
        <v>3962</v>
      </c>
      <c r="P16" s="27" t="s">
        <v>2753</v>
      </c>
      <c r="Q16" s="146">
        <v>2734</v>
      </c>
      <c r="R16" s="154" t="s">
        <v>224</v>
      </c>
      <c r="S16" s="139">
        <v>108</v>
      </c>
      <c r="T16" s="29" t="s">
        <v>2683</v>
      </c>
      <c r="U16" s="139">
        <v>3454</v>
      </c>
      <c r="V16" s="29" t="s">
        <v>2697</v>
      </c>
      <c r="W16" s="139">
        <v>875</v>
      </c>
      <c r="X16" s="29" t="s">
        <v>2697</v>
      </c>
      <c r="Y16" s="148">
        <v>1843</v>
      </c>
      <c r="Z16" s="332"/>
      <c r="AA16" s="324"/>
      <c r="AB16" s="30" t="s">
        <v>2739</v>
      </c>
      <c r="AC16" s="324">
        <v>0</v>
      </c>
      <c r="AD16" s="4"/>
    </row>
    <row r="17" spans="2:30">
      <c r="B17" s="150"/>
      <c r="C17" s="137"/>
      <c r="D17" s="23" t="s">
        <v>2711</v>
      </c>
      <c r="E17" s="144">
        <v>1157</v>
      </c>
      <c r="F17" s="152" t="s">
        <v>3621</v>
      </c>
      <c r="G17" s="138">
        <v>64</v>
      </c>
      <c r="H17" s="27" t="s">
        <v>2726</v>
      </c>
      <c r="I17" s="138">
        <v>5156</v>
      </c>
      <c r="J17" s="27"/>
      <c r="K17" s="138"/>
      <c r="L17" s="27" t="s">
        <v>2761</v>
      </c>
      <c r="M17" s="138">
        <v>13</v>
      </c>
      <c r="N17" s="27" t="s">
        <v>2720</v>
      </c>
      <c r="O17" s="138">
        <v>1977</v>
      </c>
      <c r="P17" s="27" t="s">
        <v>2754</v>
      </c>
      <c r="Q17" s="146">
        <v>1913</v>
      </c>
      <c r="R17" s="154" t="s">
        <v>912</v>
      </c>
      <c r="S17" s="139">
        <v>6</v>
      </c>
      <c r="T17" s="29" t="s">
        <v>2684</v>
      </c>
      <c r="U17" s="139">
        <v>7351</v>
      </c>
      <c r="V17" s="29" t="s">
        <v>2698</v>
      </c>
      <c r="W17" s="139">
        <v>1190</v>
      </c>
      <c r="X17" s="29" t="s">
        <v>2698</v>
      </c>
      <c r="Y17" s="148">
        <v>1236</v>
      </c>
      <c r="Z17" s="332"/>
      <c r="AA17" s="324"/>
      <c r="AB17" s="30" t="s">
        <v>2740</v>
      </c>
      <c r="AC17" s="324">
        <v>2</v>
      </c>
      <c r="AD17" s="4"/>
    </row>
    <row r="18" spans="2:30">
      <c r="B18" s="150"/>
      <c r="C18" s="137"/>
      <c r="D18" s="23" t="s">
        <v>2712</v>
      </c>
      <c r="E18" s="144">
        <v>469</v>
      </c>
      <c r="F18" s="152" t="s">
        <v>166</v>
      </c>
      <c r="G18" s="138">
        <v>2460</v>
      </c>
      <c r="H18" s="27" t="s">
        <v>2727</v>
      </c>
      <c r="I18" s="138">
        <v>3892</v>
      </c>
      <c r="J18" s="27"/>
      <c r="K18" s="138"/>
      <c r="L18" s="27" t="s">
        <v>2735</v>
      </c>
      <c r="M18" s="138">
        <v>49</v>
      </c>
      <c r="N18" s="27" t="s">
        <v>2721</v>
      </c>
      <c r="O18" s="138">
        <v>877</v>
      </c>
      <c r="P18" s="27" t="s">
        <v>2755</v>
      </c>
      <c r="Q18" s="146">
        <v>572</v>
      </c>
      <c r="R18" s="154" t="s">
        <v>1782</v>
      </c>
      <c r="S18" s="139">
        <v>1471</v>
      </c>
      <c r="T18" s="29" t="s">
        <v>2685</v>
      </c>
      <c r="U18" s="139">
        <v>3465</v>
      </c>
      <c r="V18" s="29" t="s">
        <v>2699</v>
      </c>
      <c r="W18" s="139">
        <v>437</v>
      </c>
      <c r="X18" s="29" t="s">
        <v>2699</v>
      </c>
      <c r="Y18" s="148">
        <v>510</v>
      </c>
      <c r="Z18" s="332"/>
      <c r="AA18" s="324"/>
      <c r="AB18" s="30" t="s">
        <v>2741</v>
      </c>
      <c r="AC18" s="324">
        <v>11</v>
      </c>
      <c r="AD18" s="4"/>
    </row>
    <row r="19" spans="2:30">
      <c r="B19" s="150"/>
      <c r="C19" s="137"/>
      <c r="D19" s="23" t="s">
        <v>2713</v>
      </c>
      <c r="E19" s="144">
        <v>284</v>
      </c>
      <c r="F19" s="152"/>
      <c r="G19" s="138"/>
      <c r="H19" s="27" t="s">
        <v>2728</v>
      </c>
      <c r="I19" s="138">
        <v>3445</v>
      </c>
      <c r="J19" s="27"/>
      <c r="K19" s="138"/>
      <c r="L19" s="27" t="s">
        <v>2762</v>
      </c>
      <c r="M19" s="138">
        <v>177</v>
      </c>
      <c r="N19" s="27" t="s">
        <v>2207</v>
      </c>
      <c r="O19" s="138">
        <v>0</v>
      </c>
      <c r="P19" s="27" t="s">
        <v>2756</v>
      </c>
      <c r="Q19" s="146">
        <v>86</v>
      </c>
      <c r="R19" s="154" t="s">
        <v>1783</v>
      </c>
      <c r="S19" s="139">
        <v>657</v>
      </c>
      <c r="T19" s="29" t="s">
        <v>2686</v>
      </c>
      <c r="U19" s="139">
        <v>124</v>
      </c>
      <c r="V19" s="29" t="s">
        <v>2700</v>
      </c>
      <c r="W19" s="139">
        <v>9</v>
      </c>
      <c r="X19" s="29" t="s">
        <v>2700</v>
      </c>
      <c r="Y19" s="148">
        <v>17</v>
      </c>
      <c r="Z19" s="332"/>
      <c r="AA19" s="324"/>
      <c r="AB19" s="30" t="s">
        <v>2206</v>
      </c>
      <c r="AC19" s="324">
        <v>0</v>
      </c>
      <c r="AD19" s="4"/>
    </row>
    <row r="20" spans="2:30">
      <c r="B20" s="150"/>
      <c r="C20" s="137"/>
      <c r="D20" s="23" t="s">
        <v>2714</v>
      </c>
      <c r="E20" s="144">
        <v>140</v>
      </c>
      <c r="F20" s="152"/>
      <c r="G20" s="138"/>
      <c r="H20" s="27" t="s">
        <v>2729</v>
      </c>
      <c r="I20" s="138">
        <v>1398</v>
      </c>
      <c r="J20" s="27"/>
      <c r="K20" s="138"/>
      <c r="L20" s="27" t="s">
        <v>2738</v>
      </c>
      <c r="M20" s="138">
        <v>261</v>
      </c>
      <c r="N20" s="27"/>
      <c r="O20" s="138"/>
      <c r="P20" s="27" t="s">
        <v>2757</v>
      </c>
      <c r="Q20" s="146">
        <v>100</v>
      </c>
      <c r="R20" s="154" t="s">
        <v>1767</v>
      </c>
      <c r="S20" s="139">
        <v>39</v>
      </c>
      <c r="T20" s="29" t="s">
        <v>2687</v>
      </c>
      <c r="U20" s="139">
        <v>41</v>
      </c>
      <c r="V20" s="29" t="s">
        <v>2701</v>
      </c>
      <c r="W20" s="139">
        <v>3</v>
      </c>
      <c r="X20" s="29" t="s">
        <v>2701</v>
      </c>
      <c r="Y20" s="148">
        <v>50</v>
      </c>
      <c r="Z20" s="332"/>
      <c r="AA20" s="324"/>
      <c r="AB20" s="30"/>
      <c r="AC20" s="324"/>
      <c r="AD20" s="4"/>
    </row>
    <row r="21" spans="2:30">
      <c r="B21" s="150"/>
      <c r="C21" s="137"/>
      <c r="D21" s="23" t="s">
        <v>2715</v>
      </c>
      <c r="E21" s="144">
        <v>175</v>
      </c>
      <c r="F21" s="152"/>
      <c r="G21" s="138"/>
      <c r="H21" s="27" t="s">
        <v>2730</v>
      </c>
      <c r="I21" s="138">
        <v>1001</v>
      </c>
      <c r="J21" s="27"/>
      <c r="K21" s="138"/>
      <c r="L21" s="27" t="s">
        <v>2765</v>
      </c>
      <c r="M21" s="138">
        <v>343</v>
      </c>
      <c r="N21" s="27"/>
      <c r="O21" s="138"/>
      <c r="P21" s="27" t="s">
        <v>2758</v>
      </c>
      <c r="Q21" s="146">
        <v>1</v>
      </c>
      <c r="R21" s="154"/>
      <c r="S21" s="139"/>
      <c r="T21" s="29" t="s">
        <v>2688</v>
      </c>
      <c r="U21" s="139">
        <v>0</v>
      </c>
      <c r="V21" s="29" t="s">
        <v>2208</v>
      </c>
      <c r="W21" s="139">
        <v>11</v>
      </c>
      <c r="X21" s="29" t="s">
        <v>2208</v>
      </c>
      <c r="Y21" s="148">
        <v>60</v>
      </c>
      <c r="Z21" s="332"/>
      <c r="AA21" s="324"/>
      <c r="AB21" s="30"/>
      <c r="AC21" s="324"/>
      <c r="AD21" s="4"/>
    </row>
    <row r="22" spans="2:30">
      <c r="B22" s="150"/>
      <c r="C22" s="137"/>
      <c r="D22" s="23" t="s">
        <v>2716</v>
      </c>
      <c r="E22" s="144">
        <v>78</v>
      </c>
      <c r="F22" s="152"/>
      <c r="G22" s="138"/>
      <c r="H22" s="27" t="s">
        <v>2731</v>
      </c>
      <c r="I22" s="138">
        <v>141</v>
      </c>
      <c r="J22" s="27"/>
      <c r="K22" s="138"/>
      <c r="L22" s="27" t="s">
        <v>3751</v>
      </c>
      <c r="M22" s="138">
        <v>144</v>
      </c>
      <c r="N22" s="27"/>
      <c r="O22" s="138"/>
      <c r="P22" s="27" t="s">
        <v>2209</v>
      </c>
      <c r="Q22" s="146">
        <v>0</v>
      </c>
      <c r="R22" s="154"/>
      <c r="S22" s="139"/>
      <c r="T22" s="29"/>
      <c r="U22" s="139"/>
      <c r="V22" s="29"/>
      <c r="W22" s="139"/>
      <c r="X22" s="29"/>
      <c r="Y22" s="148"/>
      <c r="Z22" s="332"/>
      <c r="AA22" s="324"/>
      <c r="AB22" s="30"/>
      <c r="AC22" s="324"/>
      <c r="AD22" s="4"/>
    </row>
    <row r="23" spans="2:30" ht="13.5" thickBot="1">
      <c r="B23" s="150"/>
      <c r="C23" s="137"/>
      <c r="D23" s="23" t="s">
        <v>2210</v>
      </c>
      <c r="E23" s="144">
        <v>31</v>
      </c>
      <c r="F23" s="152"/>
      <c r="G23" s="138"/>
      <c r="H23" s="27" t="s">
        <v>2211</v>
      </c>
      <c r="I23" s="138">
        <v>65</v>
      </c>
      <c r="J23" s="27"/>
      <c r="K23" s="138"/>
      <c r="L23" s="27" t="s">
        <v>3750</v>
      </c>
      <c r="M23" s="138">
        <v>2</v>
      </c>
      <c r="N23" s="27"/>
      <c r="O23" s="138"/>
      <c r="P23" s="27"/>
      <c r="Q23" s="146"/>
      <c r="R23" s="154"/>
      <c r="S23" s="139"/>
      <c r="T23" s="29"/>
      <c r="U23" s="139"/>
      <c r="V23" s="29"/>
      <c r="W23" s="139"/>
      <c r="X23" s="29"/>
      <c r="Y23" s="148"/>
      <c r="Z23" s="333"/>
      <c r="AA23" s="324"/>
      <c r="AB23" s="30"/>
      <c r="AC23" s="324"/>
      <c r="AD23" s="4"/>
    </row>
    <row r="24" spans="2:30">
      <c r="B24" s="5"/>
      <c r="C24" s="5"/>
      <c r="D24" s="5"/>
      <c r="E24" s="5"/>
      <c r="F24" s="5"/>
      <c r="G24" s="5"/>
      <c r="H24" s="5"/>
      <c r="I24" s="5"/>
      <c r="J24" s="5"/>
      <c r="K24" s="5"/>
      <c r="L24" s="5"/>
      <c r="M24" s="5"/>
      <c r="N24" s="5"/>
      <c r="O24" s="5"/>
      <c r="P24" s="5"/>
      <c r="Q24" s="5"/>
      <c r="R24" s="5"/>
      <c r="S24" s="5"/>
      <c r="T24" s="5"/>
      <c r="U24" s="5"/>
      <c r="V24" s="5"/>
      <c r="W24" s="5"/>
      <c r="X24" s="5"/>
      <c r="Y24" s="5"/>
      <c r="Z24" s="5"/>
      <c r="AA24" s="5"/>
      <c r="AB24" s="5"/>
      <c r="AC24" s="5"/>
    </row>
    <row r="46" ht="12.75" customHeight="1"/>
  </sheetData>
  <sortState ref="F7:F15">
    <sortCondition ref="F7"/>
  </sortState>
  <hyperlinks>
    <hyperlink ref="F3:G3" r:id="rId1" display="Copyright 2003-2019 by Teoalida - cardatabase.teoalida.com"/>
    <hyperlink ref="B3:Q3" r:id="rId2" display="Copyright 2003-2019 by Teoalida - cardatabase.teoalida.com"/>
  </hyperlinks>
  <pageMargins left="0.75" right="0.75" top="1" bottom="1" header="0.5" footer="0.5"/>
  <pageSetup orientation="portrait" horizontalDpi="1200" verticalDpi="1200" r:id="rId3"/>
  <headerFooter alignWithMargins="0"/>
</worksheet>
</file>

<file path=xl/worksheets/sheet5.xml><?xml version="1.0" encoding="utf-8"?>
<worksheet xmlns="http://schemas.openxmlformats.org/spreadsheetml/2006/main" xmlns:r="http://schemas.openxmlformats.org/officeDocument/2006/relationships">
  <sheetPr codeName="Sheet6"/>
  <dimension ref="B2:AO122"/>
  <sheetViews>
    <sheetView zoomScaleSheetLayoutView="100" workbookViewId="0"/>
  </sheetViews>
  <sheetFormatPr defaultColWidth="2.7109375" defaultRowHeight="12.75"/>
  <cols>
    <col min="1" max="1" width="2.7109375" style="1"/>
    <col min="2" max="3" width="6.7109375" style="1" customWidth="1"/>
    <col min="4" max="5" width="7.7109375" style="1" customWidth="1"/>
    <col min="6" max="40" width="6.7109375" style="1" customWidth="1"/>
    <col min="41" max="16384" width="2.7109375" style="1"/>
  </cols>
  <sheetData>
    <row r="2" spans="2:41" ht="26.25">
      <c r="B2" s="356" t="s">
        <v>2212</v>
      </c>
    </row>
    <row r="3" spans="2:41" ht="18">
      <c r="B3" s="357" t="s">
        <v>2630</v>
      </c>
    </row>
    <row r="4" spans="2:41" ht="13.5" thickBot="1"/>
    <row r="5" spans="2:41" ht="18">
      <c r="B5" s="537" t="s">
        <v>9</v>
      </c>
      <c r="C5" s="539" t="s">
        <v>2213</v>
      </c>
      <c r="D5" s="186" t="s">
        <v>12</v>
      </c>
      <c r="E5" s="187"/>
      <c r="F5" s="188" t="s">
        <v>2</v>
      </c>
      <c r="G5" s="189"/>
      <c r="H5" s="189"/>
      <c r="I5" s="189"/>
      <c r="J5" s="189"/>
      <c r="K5" s="189"/>
      <c r="L5" s="189"/>
      <c r="M5" s="189"/>
      <c r="N5" s="189"/>
      <c r="O5" s="189"/>
      <c r="P5" s="189"/>
      <c r="Q5" s="189"/>
      <c r="R5" s="189"/>
      <c r="S5" s="189"/>
      <c r="T5" s="189"/>
      <c r="U5" s="189"/>
      <c r="V5" s="189"/>
      <c r="W5" s="189"/>
      <c r="X5" s="190"/>
      <c r="Y5" s="191" t="s">
        <v>3</v>
      </c>
      <c r="Z5" s="192"/>
      <c r="AA5" s="192"/>
      <c r="AB5" s="192"/>
      <c r="AC5" s="192"/>
      <c r="AD5" s="193"/>
      <c r="AE5" s="194" t="s">
        <v>4</v>
      </c>
      <c r="AF5" s="195"/>
      <c r="AG5" s="196" t="s">
        <v>5</v>
      </c>
      <c r="AH5" s="197"/>
      <c r="AI5" s="197"/>
      <c r="AJ5" s="197"/>
      <c r="AK5" s="197"/>
      <c r="AL5" s="197"/>
      <c r="AM5" s="197"/>
      <c r="AN5" s="198"/>
      <c r="AO5" s="4"/>
    </row>
    <row r="6" spans="2:41" ht="90" thickBot="1">
      <c r="B6" s="538"/>
      <c r="C6" s="540"/>
      <c r="D6" s="239" t="s">
        <v>2568</v>
      </c>
      <c r="E6" s="465" t="s">
        <v>2673</v>
      </c>
      <c r="F6" s="165" t="s">
        <v>2631</v>
      </c>
      <c r="G6" s="166" t="s">
        <v>17</v>
      </c>
      <c r="H6" s="166" t="s">
        <v>18</v>
      </c>
      <c r="I6" s="166" t="s">
        <v>19</v>
      </c>
      <c r="J6" s="166" t="s">
        <v>20</v>
      </c>
      <c r="K6" s="166" t="s">
        <v>48</v>
      </c>
      <c r="L6" s="166" t="s">
        <v>49</v>
      </c>
      <c r="M6" s="166" t="s">
        <v>50</v>
      </c>
      <c r="N6" s="166" t="s">
        <v>51</v>
      </c>
      <c r="O6" s="166" t="s">
        <v>52</v>
      </c>
      <c r="P6" s="166" t="s">
        <v>53</v>
      </c>
      <c r="Q6" s="166" t="s">
        <v>54</v>
      </c>
      <c r="R6" s="166" t="s">
        <v>55</v>
      </c>
      <c r="S6" s="166" t="s">
        <v>56</v>
      </c>
      <c r="T6" s="166" t="s">
        <v>57</v>
      </c>
      <c r="U6" s="166" t="s">
        <v>21</v>
      </c>
      <c r="V6" s="166" t="s">
        <v>22</v>
      </c>
      <c r="W6" s="166" t="s">
        <v>23</v>
      </c>
      <c r="X6" s="167" t="s">
        <v>24</v>
      </c>
      <c r="Y6" s="168" t="s">
        <v>84</v>
      </c>
      <c r="Z6" s="169" t="s">
        <v>27</v>
      </c>
      <c r="AA6" s="169" t="s">
        <v>28</v>
      </c>
      <c r="AB6" s="169" t="s">
        <v>29</v>
      </c>
      <c r="AC6" s="169" t="s">
        <v>30</v>
      </c>
      <c r="AD6" s="170" t="s">
        <v>31</v>
      </c>
      <c r="AE6" s="171" t="s">
        <v>38</v>
      </c>
      <c r="AF6" s="172" t="s">
        <v>39</v>
      </c>
      <c r="AG6" s="173" t="s">
        <v>40</v>
      </c>
      <c r="AH6" s="174" t="s">
        <v>41</v>
      </c>
      <c r="AI6" s="174" t="s">
        <v>42</v>
      </c>
      <c r="AJ6" s="174" t="s">
        <v>43</v>
      </c>
      <c r="AK6" s="174" t="s">
        <v>44</v>
      </c>
      <c r="AL6" s="174" t="s">
        <v>45</v>
      </c>
      <c r="AM6" s="174" t="s">
        <v>46</v>
      </c>
      <c r="AN6" s="175" t="s">
        <v>47</v>
      </c>
      <c r="AO6" s="4"/>
    </row>
    <row r="7" spans="2:41">
      <c r="B7" s="36">
        <v>1990</v>
      </c>
      <c r="C7" s="34">
        <f>COUNTIF(DATABASE!E:E,$B7)</f>
        <v>33</v>
      </c>
      <c r="D7" s="304"/>
      <c r="E7" s="514"/>
      <c r="F7" s="115"/>
      <c r="G7" s="207">
        <v>188.25183917878547</v>
      </c>
      <c r="H7" s="116">
        <v>70.615641476274178</v>
      </c>
      <c r="I7" s="116">
        <v>61.112591911764746</v>
      </c>
      <c r="J7" s="116">
        <v>112.39151414309427</v>
      </c>
      <c r="K7" s="116"/>
      <c r="L7" s="116"/>
      <c r="M7" s="116">
        <v>5.9203124999999908</v>
      </c>
      <c r="N7" s="116"/>
      <c r="O7" s="116"/>
      <c r="P7" s="116">
        <v>36.711111111111137</v>
      </c>
      <c r="Q7" s="116"/>
      <c r="R7" s="116"/>
      <c r="S7" s="116">
        <v>19.885357142857121</v>
      </c>
      <c r="T7" s="116">
        <v>83.559405940594061</v>
      </c>
      <c r="U7" s="201">
        <v>3070.1128608923887</v>
      </c>
      <c r="V7" s="201">
        <v>6233.6554621848736</v>
      </c>
      <c r="W7" s="201">
        <v>2011.4351851851852</v>
      </c>
      <c r="X7" s="202">
        <v>6132.3943661971834</v>
      </c>
      <c r="Y7" s="117">
        <v>3.3338320864505731</v>
      </c>
      <c r="Z7" s="205">
        <v>142.57356608478804</v>
      </c>
      <c r="AA7" s="199">
        <v>4692.539815590947</v>
      </c>
      <c r="AB7" s="205">
        <v>188.83943427620633</v>
      </c>
      <c r="AC7" s="199">
        <v>2960.9647651006712</v>
      </c>
      <c r="AD7" s="118">
        <v>16</v>
      </c>
      <c r="AE7" s="176">
        <v>19.481960104076421</v>
      </c>
      <c r="AF7" s="177">
        <v>19.490633363068689</v>
      </c>
      <c r="AG7" s="178">
        <v>38.684458735262488</v>
      </c>
      <c r="AH7" s="179">
        <v>53.963345864661591</v>
      </c>
      <c r="AI7" s="179">
        <v>41.801822079313979</v>
      </c>
      <c r="AJ7" s="179">
        <v>56.251993620414652</v>
      </c>
      <c r="AK7" s="179">
        <v>37.480879864636044</v>
      </c>
      <c r="AL7" s="179">
        <v>51.635483870967676</v>
      </c>
      <c r="AM7" s="179">
        <v>34.652810902896</v>
      </c>
      <c r="AN7" s="180">
        <v>55.628260869565111</v>
      </c>
      <c r="AO7" s="4"/>
    </row>
    <row r="8" spans="2:41">
      <c r="B8" s="36">
        <v>1991</v>
      </c>
      <c r="C8" s="34">
        <f>COUNTIF(DATABASE!E:E,$B8)</f>
        <v>0</v>
      </c>
      <c r="D8" s="304"/>
      <c r="E8" s="514"/>
      <c r="F8" s="115"/>
      <c r="G8" s="207">
        <v>189.04367245657519</v>
      </c>
      <c r="H8" s="116">
        <v>70.569467028003672</v>
      </c>
      <c r="I8" s="116">
        <v>61.403776824034402</v>
      </c>
      <c r="J8" s="116">
        <v>112.29331131296398</v>
      </c>
      <c r="K8" s="116"/>
      <c r="L8" s="116"/>
      <c r="M8" s="116">
        <v>5.7583815028901739</v>
      </c>
      <c r="N8" s="116"/>
      <c r="O8" s="116"/>
      <c r="P8" s="116">
        <v>38.141516709511592</v>
      </c>
      <c r="Q8" s="116"/>
      <c r="R8" s="116"/>
      <c r="S8" s="116">
        <v>19.229173693086004</v>
      </c>
      <c r="T8" s="116">
        <v>83.418604651162795</v>
      </c>
      <c r="U8" s="201">
        <v>3143.2779126213591</v>
      </c>
      <c r="V8" s="201">
        <v>5883.2539184952975</v>
      </c>
      <c r="W8" s="201">
        <v>1964.4470198675497</v>
      </c>
      <c r="X8" s="202">
        <v>5732.6470588235297</v>
      </c>
      <c r="Y8" s="117">
        <v>3.3258250825082776</v>
      </c>
      <c r="Z8" s="205">
        <v>144.13943894389439</v>
      </c>
      <c r="AA8" s="199">
        <v>4721.6528925619832</v>
      </c>
      <c r="AB8" s="205">
        <v>189.03966942148762</v>
      </c>
      <c r="AC8" s="199">
        <v>3074.7520661157023</v>
      </c>
      <c r="AD8" s="118">
        <v>17.142857142857142</v>
      </c>
      <c r="AE8" s="176">
        <v>19.432448630137053</v>
      </c>
      <c r="AF8" s="177">
        <v>19.336581045172718</v>
      </c>
      <c r="AG8" s="178">
        <v>38.495448954489483</v>
      </c>
      <c r="AH8" s="179">
        <v>54.581516587677733</v>
      </c>
      <c r="AI8" s="179">
        <v>41.933511348464826</v>
      </c>
      <c r="AJ8" s="179">
        <v>56.626461988304101</v>
      </c>
      <c r="AK8" s="179">
        <v>37.161996497372904</v>
      </c>
      <c r="AL8" s="179">
        <v>51.750098231827117</v>
      </c>
      <c r="AM8" s="179">
        <v>34.350673400673429</v>
      </c>
      <c r="AN8" s="180">
        <v>55.55145454545454</v>
      </c>
      <c r="AO8" s="4"/>
    </row>
    <row r="9" spans="2:41">
      <c r="B9" s="36">
        <v>1992</v>
      </c>
      <c r="C9" s="34">
        <f>COUNTIF(DATABASE!E:E,$B9)</f>
        <v>6</v>
      </c>
      <c r="D9" s="304"/>
      <c r="E9" s="514"/>
      <c r="F9" s="115"/>
      <c r="G9" s="207">
        <v>190.23103741496593</v>
      </c>
      <c r="H9" s="116">
        <v>71.156693620844493</v>
      </c>
      <c r="I9" s="116">
        <v>61.697740112994367</v>
      </c>
      <c r="J9" s="116">
        <v>113.26539115646229</v>
      </c>
      <c r="K9" s="116"/>
      <c r="L9" s="116"/>
      <c r="M9" s="116">
        <v>6.6840909090908998</v>
      </c>
      <c r="N9" s="116"/>
      <c r="O9" s="116"/>
      <c r="P9" s="116">
        <v>36.818055555555574</v>
      </c>
      <c r="Q9" s="116"/>
      <c r="R9" s="116"/>
      <c r="S9" s="116">
        <v>18.504770017035771</v>
      </c>
      <c r="T9" s="116">
        <v>85.296296296296291</v>
      </c>
      <c r="U9" s="201">
        <v>3104.1597222222222</v>
      </c>
      <c r="V9" s="201">
        <v>6094.8436482084689</v>
      </c>
      <c r="W9" s="201">
        <v>1951.7635869565217</v>
      </c>
      <c r="X9" s="202">
        <v>4911.0486891385772</v>
      </c>
      <c r="Y9" s="117">
        <v>3.4084183673469655</v>
      </c>
      <c r="Z9" s="205">
        <v>152.87670068027211</v>
      </c>
      <c r="AA9" s="199">
        <v>4754.6462063086101</v>
      </c>
      <c r="AB9" s="205">
        <v>196.83375959079285</v>
      </c>
      <c r="AC9" s="199">
        <v>3164.066496163683</v>
      </c>
      <c r="AD9" s="118">
        <v>16.888888888888889</v>
      </c>
      <c r="AE9" s="176">
        <v>20.39651360544228</v>
      </c>
      <c r="AF9" s="177">
        <v>19.077757685352623</v>
      </c>
      <c r="AG9" s="178">
        <v>38.351773049645288</v>
      </c>
      <c r="AH9" s="179">
        <v>53.657417102966697</v>
      </c>
      <c r="AI9" s="179">
        <v>41.909927007299331</v>
      </c>
      <c r="AJ9" s="179">
        <v>55.676384364820791</v>
      </c>
      <c r="AK9" s="179">
        <v>37.114548802946508</v>
      </c>
      <c r="AL9" s="179">
        <v>51.066942148760276</v>
      </c>
      <c r="AM9" s="179">
        <v>33.869491525423761</v>
      </c>
      <c r="AN9" s="180">
        <v>54.688671875000033</v>
      </c>
      <c r="AO9" s="4"/>
    </row>
    <row r="10" spans="2:41">
      <c r="B10" s="36">
        <v>1993</v>
      </c>
      <c r="C10" s="34">
        <f>COUNTIF(DATABASE!E:E,$B10)</f>
        <v>0</v>
      </c>
      <c r="D10" s="304"/>
      <c r="E10" s="514"/>
      <c r="F10" s="115"/>
      <c r="G10" s="207">
        <v>189.96329879101896</v>
      </c>
      <c r="H10" s="116">
        <v>71.221071428571477</v>
      </c>
      <c r="I10" s="116">
        <v>61.96723826714792</v>
      </c>
      <c r="J10" s="116">
        <v>112.70578583765089</v>
      </c>
      <c r="K10" s="116"/>
      <c r="L10" s="116"/>
      <c r="M10" s="116">
        <v>6.7963800904977285</v>
      </c>
      <c r="N10" s="116"/>
      <c r="O10" s="116"/>
      <c r="P10" s="116">
        <v>38.539826302729544</v>
      </c>
      <c r="Q10" s="116"/>
      <c r="R10" s="116"/>
      <c r="S10" s="116">
        <v>19.22448979591837</v>
      </c>
      <c r="T10" s="116">
        <v>90.304932735426007</v>
      </c>
      <c r="U10" s="201">
        <v>3325.5665961945033</v>
      </c>
      <c r="V10" s="201">
        <v>5913.86496350365</v>
      </c>
      <c r="W10" s="201">
        <v>1830.8698630136987</v>
      </c>
      <c r="X10" s="202">
        <v>5696.4419475655432</v>
      </c>
      <c r="Y10" s="117">
        <v>3.4038826574633538</v>
      </c>
      <c r="Z10" s="205">
        <v>156.96203623813633</v>
      </c>
      <c r="AA10" s="199">
        <v>4881.2326227988879</v>
      </c>
      <c r="AB10" s="205">
        <v>197.03740875912408</v>
      </c>
      <c r="AC10" s="199">
        <v>3240.1743970315397</v>
      </c>
      <c r="AD10" s="118">
        <v>17.142857142857142</v>
      </c>
      <c r="AE10" s="176">
        <v>20.375582398619571</v>
      </c>
      <c r="AF10" s="177">
        <v>19.28122109158187</v>
      </c>
      <c r="AG10" s="178">
        <v>38.640823529411691</v>
      </c>
      <c r="AH10" s="179">
        <v>54.733333333333356</v>
      </c>
      <c r="AI10" s="179">
        <v>42.029256594724238</v>
      </c>
      <c r="AJ10" s="179">
        <v>56.965028901734151</v>
      </c>
      <c r="AK10" s="179">
        <v>37.202397260273983</v>
      </c>
      <c r="AL10" s="179">
        <v>51.312554112554082</v>
      </c>
      <c r="AM10" s="179">
        <v>34.137542662116076</v>
      </c>
      <c r="AN10" s="180">
        <v>55.545542635658911</v>
      </c>
      <c r="AO10" s="4"/>
    </row>
    <row r="11" spans="2:41">
      <c r="B11" s="36">
        <v>1994</v>
      </c>
      <c r="C11" s="34">
        <f>COUNTIF(DATABASE!E:E,$B11)</f>
        <v>6</v>
      </c>
      <c r="D11" s="304"/>
      <c r="E11" s="514"/>
      <c r="F11" s="115"/>
      <c r="G11" s="207">
        <v>191.07798165137626</v>
      </c>
      <c r="H11" s="116">
        <v>71.725229357798156</v>
      </c>
      <c r="I11" s="116">
        <v>62.553314393939424</v>
      </c>
      <c r="J11" s="116">
        <v>113.19513761467856</v>
      </c>
      <c r="K11" s="116"/>
      <c r="L11" s="116"/>
      <c r="M11" s="116">
        <v>7.2443365695792794</v>
      </c>
      <c r="N11" s="116"/>
      <c r="O11" s="116"/>
      <c r="P11" s="116">
        <v>37.929055258467073</v>
      </c>
      <c r="Q11" s="116"/>
      <c r="R11" s="116"/>
      <c r="S11" s="116">
        <v>17.834397163120542</v>
      </c>
      <c r="T11" s="116">
        <v>85</v>
      </c>
      <c r="U11" s="201">
        <v>3455.6955579631635</v>
      </c>
      <c r="V11" s="201">
        <v>6354.5</v>
      </c>
      <c r="W11" s="201">
        <v>2061.453125</v>
      </c>
      <c r="X11" s="202">
        <v>6007.3791348600507</v>
      </c>
      <c r="Y11" s="117">
        <v>3.4870760769935938</v>
      </c>
      <c r="Z11" s="205">
        <v>164.18990825688073</v>
      </c>
      <c r="AA11" s="199">
        <v>4869.0038684719539</v>
      </c>
      <c r="AB11" s="205">
        <v>206.01928640308583</v>
      </c>
      <c r="AC11" s="199">
        <v>3281.2862669245646</v>
      </c>
      <c r="AD11" s="118">
        <v>17.142857142857142</v>
      </c>
      <c r="AE11" s="176">
        <v>20.452568807339507</v>
      </c>
      <c r="AF11" s="177">
        <v>18.963902439024391</v>
      </c>
      <c r="AG11" s="178">
        <v>38.946524064171136</v>
      </c>
      <c r="AH11" s="179">
        <v>56.134836702954857</v>
      </c>
      <c r="AI11" s="179">
        <v>41.916991341991384</v>
      </c>
      <c r="AJ11" s="179">
        <v>58.863797814207715</v>
      </c>
      <c r="AK11" s="179">
        <v>37.483955739972266</v>
      </c>
      <c r="AL11" s="179">
        <v>51.596746203904488</v>
      </c>
      <c r="AM11" s="179">
        <v>34.372865013774124</v>
      </c>
      <c r="AN11" s="180">
        <v>56.84074074074077</v>
      </c>
      <c r="AO11" s="4"/>
    </row>
    <row r="12" spans="2:41">
      <c r="B12" s="44">
        <v>1995</v>
      </c>
      <c r="C12" s="35">
        <f>COUNTIF(DATABASE!E:E,$B12)</f>
        <v>43</v>
      </c>
      <c r="D12" s="306"/>
      <c r="E12" s="515"/>
      <c r="F12" s="119"/>
      <c r="G12" s="208">
        <v>193.33688007213718</v>
      </c>
      <c r="H12" s="120">
        <v>71.954463480613313</v>
      </c>
      <c r="I12" s="120">
        <v>63.010678733031703</v>
      </c>
      <c r="J12" s="120">
        <v>114.79846708746598</v>
      </c>
      <c r="K12" s="120"/>
      <c r="L12" s="120"/>
      <c r="M12" s="120">
        <v>6.5932668329177169</v>
      </c>
      <c r="N12" s="120"/>
      <c r="O12" s="120"/>
      <c r="P12" s="120">
        <v>39.892247043363987</v>
      </c>
      <c r="Q12" s="120"/>
      <c r="R12" s="120"/>
      <c r="S12" s="120">
        <v>19.211359404096847</v>
      </c>
      <c r="T12" s="120">
        <v>82.845864661654133</v>
      </c>
      <c r="U12" s="203">
        <v>3520.9767666989351</v>
      </c>
      <c r="V12" s="203">
        <v>6431.3754646840152</v>
      </c>
      <c r="W12" s="203">
        <v>2187.0584112149531</v>
      </c>
      <c r="X12" s="204">
        <v>5667.9176755447943</v>
      </c>
      <c r="Y12" s="121">
        <v>3.5441839495040708</v>
      </c>
      <c r="Z12" s="206">
        <v>168.56537421100091</v>
      </c>
      <c r="AA12" s="200">
        <v>4866.7718665464381</v>
      </c>
      <c r="AB12" s="206">
        <v>210.16321009918846</v>
      </c>
      <c r="AC12" s="200">
        <v>3358.7466185752933</v>
      </c>
      <c r="AD12" s="122">
        <v>18.666666666666668</v>
      </c>
      <c r="AE12" s="181">
        <v>21.602524797114622</v>
      </c>
      <c r="AF12" s="182">
        <v>18.878217821782179</v>
      </c>
      <c r="AG12" s="183">
        <v>39.125709057639568</v>
      </c>
      <c r="AH12" s="184">
        <v>56.500747384155432</v>
      </c>
      <c r="AI12" s="184">
        <v>41.9119047619049</v>
      </c>
      <c r="AJ12" s="184">
        <v>58.95628272251323</v>
      </c>
      <c r="AK12" s="184">
        <v>37.552048192771039</v>
      </c>
      <c r="AL12" s="184">
        <v>54.205578512396727</v>
      </c>
      <c r="AM12" s="184">
        <v>34.30599755201952</v>
      </c>
      <c r="AN12" s="185">
        <v>57.176007005253879</v>
      </c>
      <c r="AO12" s="4"/>
    </row>
    <row r="13" spans="2:41">
      <c r="B13" s="36">
        <v>1996</v>
      </c>
      <c r="C13" s="34">
        <f>COUNTIF(DATABASE!E:E,$B13)</f>
        <v>8</v>
      </c>
      <c r="D13" s="304"/>
      <c r="E13" s="514"/>
      <c r="F13" s="115"/>
      <c r="G13" s="207">
        <v>194.43923357664224</v>
      </c>
      <c r="H13" s="116">
        <v>72.155304518664011</v>
      </c>
      <c r="I13" s="116">
        <v>63.64698905109487</v>
      </c>
      <c r="J13" s="116">
        <v>115.86742700729893</v>
      </c>
      <c r="K13" s="116"/>
      <c r="L13" s="116"/>
      <c r="M13" s="116">
        <v>6.5619897959183593</v>
      </c>
      <c r="N13" s="116"/>
      <c r="O13" s="116"/>
      <c r="P13" s="116">
        <v>38.94549019607836</v>
      </c>
      <c r="Q13" s="116"/>
      <c r="R13" s="116"/>
      <c r="S13" s="116">
        <v>17.510609037328098</v>
      </c>
      <c r="T13" s="116">
        <v>83.891428571428577</v>
      </c>
      <c r="U13" s="201">
        <v>3497.163573085847</v>
      </c>
      <c r="V13" s="201">
        <v>6774.02</v>
      </c>
      <c r="W13" s="201">
        <v>2080.16</v>
      </c>
      <c r="X13" s="202">
        <v>4935.7430730478591</v>
      </c>
      <c r="Y13" s="117">
        <v>3.6610045662100559</v>
      </c>
      <c r="Z13" s="205">
        <v>177.98447488584475</v>
      </c>
      <c r="AA13" s="199">
        <v>4913.5205992509364</v>
      </c>
      <c r="AB13" s="205">
        <v>220.40636704119851</v>
      </c>
      <c r="AC13" s="199">
        <v>3326.8726591760301</v>
      </c>
      <c r="AD13" s="118">
        <v>16.363636363636363</v>
      </c>
      <c r="AE13" s="176">
        <v>22.31341240875928</v>
      </c>
      <c r="AF13" s="177">
        <v>19.268916155419223</v>
      </c>
      <c r="AG13" s="178">
        <v>39.072491544532028</v>
      </c>
      <c r="AH13" s="179">
        <v>56.104906204906264</v>
      </c>
      <c r="AI13" s="179">
        <v>42.032167042889405</v>
      </c>
      <c r="AJ13" s="179">
        <v>58.238628158844691</v>
      </c>
      <c r="AK13" s="179">
        <v>37.546164772727245</v>
      </c>
      <c r="AL13" s="179">
        <v>53.384981684981732</v>
      </c>
      <c r="AM13" s="179">
        <v>34.411126961483639</v>
      </c>
      <c r="AN13" s="180">
        <v>56.350378214826108</v>
      </c>
      <c r="AO13" s="4"/>
    </row>
    <row r="14" spans="2:41">
      <c r="B14" s="36">
        <v>1997</v>
      </c>
      <c r="C14" s="34">
        <f>COUNTIF(DATABASE!E:E,$B14)</f>
        <v>0</v>
      </c>
      <c r="D14" s="304"/>
      <c r="E14" s="514"/>
      <c r="F14" s="115"/>
      <c r="G14" s="207">
        <v>195.70936663693149</v>
      </c>
      <c r="H14" s="116">
        <v>72.767975022301727</v>
      </c>
      <c r="I14" s="116">
        <v>63.938368860055569</v>
      </c>
      <c r="J14" s="116">
        <v>116.48099910793881</v>
      </c>
      <c r="K14" s="116"/>
      <c r="L14" s="116"/>
      <c r="M14" s="116">
        <v>6.9718693284936535</v>
      </c>
      <c r="N14" s="116"/>
      <c r="O14" s="116"/>
      <c r="P14" s="116">
        <v>38.34291044776117</v>
      </c>
      <c r="Q14" s="116"/>
      <c r="R14" s="116"/>
      <c r="S14" s="116">
        <v>20.334177215189868</v>
      </c>
      <c r="T14" s="116">
        <v>92.622950819672127</v>
      </c>
      <c r="U14" s="201">
        <v>3591.3024390243904</v>
      </c>
      <c r="V14" s="201">
        <v>6360.4482029598312</v>
      </c>
      <c r="W14" s="201">
        <v>2001.5472103004292</v>
      </c>
      <c r="X14" s="202">
        <v>4646.458333333333</v>
      </c>
      <c r="Y14" s="117">
        <v>3.6577916295636737</v>
      </c>
      <c r="Z14" s="205">
        <v>187.92053571428571</v>
      </c>
      <c r="AA14" s="199">
        <v>5007.3004484304929</v>
      </c>
      <c r="AB14" s="205">
        <v>223.88789237668161</v>
      </c>
      <c r="AC14" s="199">
        <v>3430.7623318385649</v>
      </c>
      <c r="AD14" s="118">
        <v>15.6</v>
      </c>
      <c r="AE14" s="176">
        <v>21.970161290322714</v>
      </c>
      <c r="AF14" s="177">
        <v>19.162767039674467</v>
      </c>
      <c r="AG14" s="178">
        <v>39.311981132075438</v>
      </c>
      <c r="AH14" s="179">
        <v>56.877605321507616</v>
      </c>
      <c r="AI14" s="179">
        <v>41.866193181818367</v>
      </c>
      <c r="AJ14" s="179">
        <v>59.268506184586009</v>
      </c>
      <c r="AK14" s="179">
        <v>37.719095477386901</v>
      </c>
      <c r="AL14" s="179">
        <v>55.11482035928141</v>
      </c>
      <c r="AM14" s="179">
        <v>34.423647798742181</v>
      </c>
      <c r="AN14" s="180">
        <v>57.438959390862955</v>
      </c>
      <c r="AO14" s="4"/>
    </row>
    <row r="15" spans="2:41">
      <c r="B15" s="36">
        <v>1998</v>
      </c>
      <c r="C15" s="34">
        <f>COUNTIF(DATABASE!E:E,$B15)</f>
        <v>10</v>
      </c>
      <c r="D15" s="304"/>
      <c r="E15" s="514"/>
      <c r="F15" s="115"/>
      <c r="G15" s="207">
        <v>195.84781395348799</v>
      </c>
      <c r="H15" s="116">
        <v>72.756000000000213</v>
      </c>
      <c r="I15" s="116">
        <v>64.41013953488374</v>
      </c>
      <c r="J15" s="116">
        <v>116.52418604651101</v>
      </c>
      <c r="K15" s="116"/>
      <c r="L15" s="116"/>
      <c r="M15" s="116">
        <v>7.2857913669064782</v>
      </c>
      <c r="N15" s="116"/>
      <c r="O15" s="116"/>
      <c r="P15" s="116">
        <v>38.661557177615535</v>
      </c>
      <c r="Q15" s="116"/>
      <c r="R15" s="116"/>
      <c r="S15" s="116">
        <v>19.982363013698631</v>
      </c>
      <c r="T15" s="116">
        <v>78.521978021978029</v>
      </c>
      <c r="U15" s="201">
        <v>3628.5969084423305</v>
      </c>
      <c r="V15" s="201">
        <v>6232.7933333333331</v>
      </c>
      <c r="W15" s="201">
        <v>1832.6339285714287</v>
      </c>
      <c r="X15" s="202">
        <v>4432.5853658536589</v>
      </c>
      <c r="Y15" s="117">
        <v>3.6499534883721005</v>
      </c>
      <c r="Z15" s="205">
        <v>190.08837209302325</v>
      </c>
      <c r="AA15" s="199">
        <v>5038.5135135135133</v>
      </c>
      <c r="AB15" s="205">
        <v>225.13953488372093</v>
      </c>
      <c r="AC15" s="199">
        <v>3459.6691519105311</v>
      </c>
      <c r="AD15" s="118">
        <v>17.333333333333332</v>
      </c>
      <c r="AE15" s="176">
        <v>21.713925233644897</v>
      </c>
      <c r="AF15" s="177">
        <v>19.089770354906054</v>
      </c>
      <c r="AG15" s="178">
        <v>39.360873694206994</v>
      </c>
      <c r="AH15" s="179">
        <v>56.728100987925146</v>
      </c>
      <c r="AI15" s="179">
        <v>41.827021883920331</v>
      </c>
      <c r="AJ15" s="179">
        <v>58.973422562141451</v>
      </c>
      <c r="AK15" s="179">
        <v>37.748705302096091</v>
      </c>
      <c r="AL15" s="179">
        <v>54.926857142856953</v>
      </c>
      <c r="AM15" s="179">
        <v>34.083643122676655</v>
      </c>
      <c r="AN15" s="180">
        <v>57.377889447236129</v>
      </c>
      <c r="AO15" s="4"/>
    </row>
    <row r="16" spans="2:41">
      <c r="B16" s="36">
        <v>1999</v>
      </c>
      <c r="C16" s="34">
        <f>COUNTIF(DATABASE!E:E,$B16)</f>
        <v>0</v>
      </c>
      <c r="D16" s="304"/>
      <c r="E16" s="514"/>
      <c r="F16" s="115"/>
      <c r="G16" s="207">
        <v>200.49774011299374</v>
      </c>
      <c r="H16" s="116">
        <v>73.451990251827937</v>
      </c>
      <c r="I16" s="116">
        <v>65.344897959183513</v>
      </c>
      <c r="J16" s="116">
        <v>119.98046811945069</v>
      </c>
      <c r="K16" s="116"/>
      <c r="L16" s="116"/>
      <c r="M16" s="116">
        <v>7.2874064837905363</v>
      </c>
      <c r="N16" s="116">
        <v>39</v>
      </c>
      <c r="O16" s="116">
        <v>29</v>
      </c>
      <c r="P16" s="116">
        <v>39.384956709956668</v>
      </c>
      <c r="Q16" s="116"/>
      <c r="R16" s="116"/>
      <c r="S16" s="116">
        <v>20.884514003294903</v>
      </c>
      <c r="T16" s="116">
        <v>83.266666666666666</v>
      </c>
      <c r="U16" s="201">
        <v>3755.8885416666667</v>
      </c>
      <c r="V16" s="201">
        <v>7120.6038095238091</v>
      </c>
      <c r="W16" s="201">
        <v>2278.5076660988075</v>
      </c>
      <c r="X16" s="202">
        <v>4941.8076923076924</v>
      </c>
      <c r="Y16" s="117">
        <v>3.8417073170731642</v>
      </c>
      <c r="Z16" s="205">
        <v>198.19593495934959</v>
      </c>
      <c r="AA16" s="199">
        <v>5012.2756933115825</v>
      </c>
      <c r="AB16" s="205">
        <v>237.86319218241042</v>
      </c>
      <c r="AC16" s="199">
        <v>3411.1133768352365</v>
      </c>
      <c r="AD16" s="118">
        <v>18</v>
      </c>
      <c r="AE16" s="176">
        <v>22.600731112916364</v>
      </c>
      <c r="AF16" s="177">
        <v>19.020771513353115</v>
      </c>
      <c r="AG16" s="178">
        <v>39.586235489220627</v>
      </c>
      <c r="AH16" s="179">
        <v>57.649557522123843</v>
      </c>
      <c r="AI16" s="179">
        <v>41.728282828283056</v>
      </c>
      <c r="AJ16" s="179">
        <v>59.610275689223265</v>
      </c>
      <c r="AK16" s="179">
        <v>38.036624203821638</v>
      </c>
      <c r="AL16" s="179">
        <v>56.15882352941172</v>
      </c>
      <c r="AM16" s="179">
        <v>34.758422174840121</v>
      </c>
      <c r="AN16" s="180">
        <v>58.429794149512503</v>
      </c>
      <c r="AO16" s="4"/>
    </row>
    <row r="17" spans="2:41">
      <c r="B17" s="44">
        <v>2000</v>
      </c>
      <c r="C17" s="35">
        <f>COUNTIF(DATABASE!E:E,$B17)</f>
        <v>46</v>
      </c>
      <c r="D17" s="306">
        <v>37805</v>
      </c>
      <c r="E17" s="515">
        <v>32837</v>
      </c>
      <c r="F17" s="119"/>
      <c r="G17" s="208">
        <v>199.83462469733627</v>
      </c>
      <c r="H17" s="120">
        <v>73.431873479318838</v>
      </c>
      <c r="I17" s="120">
        <v>65.423390383048016</v>
      </c>
      <c r="J17" s="120">
        <v>119.36908797417217</v>
      </c>
      <c r="K17" s="120"/>
      <c r="L17" s="120"/>
      <c r="M17" s="120">
        <v>7.069302325581388</v>
      </c>
      <c r="N17" s="120"/>
      <c r="O17" s="120"/>
      <c r="P17" s="120">
        <v>38.92969387755101</v>
      </c>
      <c r="Q17" s="120"/>
      <c r="R17" s="120"/>
      <c r="S17" s="120">
        <v>20.959557661927338</v>
      </c>
      <c r="T17" s="120">
        <v>71.819905213270147</v>
      </c>
      <c r="U17" s="203">
        <v>3879.3096539162111</v>
      </c>
      <c r="V17" s="203">
        <v>6726.9283333333333</v>
      </c>
      <c r="W17" s="203">
        <v>2186.9232142857145</v>
      </c>
      <c r="X17" s="204">
        <v>5420.1733333333332</v>
      </c>
      <c r="Y17" s="121">
        <v>3.8296206618240505</v>
      </c>
      <c r="Z17" s="206">
        <v>203.8313155770783</v>
      </c>
      <c r="AA17" s="200">
        <v>5074.6569814366421</v>
      </c>
      <c r="AB17" s="206">
        <v>240.32445520581115</v>
      </c>
      <c r="AC17" s="200">
        <v>3450.5447941888619</v>
      </c>
      <c r="AD17" s="122">
        <v>24</v>
      </c>
      <c r="AE17" s="181">
        <v>22.492176039119876</v>
      </c>
      <c r="AF17" s="182">
        <v>18.850980392156863</v>
      </c>
      <c r="AG17" s="183">
        <v>39.594834885690219</v>
      </c>
      <c r="AH17" s="184">
        <v>57.288638689866929</v>
      </c>
      <c r="AI17" s="184">
        <v>41.742614601018857</v>
      </c>
      <c r="AJ17" s="184">
        <v>59.20884353741512</v>
      </c>
      <c r="AK17" s="184">
        <v>38.066344086021502</v>
      </c>
      <c r="AL17" s="184">
        <v>55.471227621483393</v>
      </c>
      <c r="AM17" s="184">
        <v>35.006021505376339</v>
      </c>
      <c r="AN17" s="185">
        <v>58.046325167037843</v>
      </c>
      <c r="AO17" s="4"/>
    </row>
    <row r="18" spans="2:41">
      <c r="B18" s="36">
        <v>2001</v>
      </c>
      <c r="C18" s="34">
        <f>COUNTIF(DATABASE!E:E,$B18)</f>
        <v>1</v>
      </c>
      <c r="D18" s="304">
        <v>29589.053219448095</v>
      </c>
      <c r="E18" s="514">
        <v>24040.985333333334</v>
      </c>
      <c r="F18" s="115">
        <v>4.9868593955321945</v>
      </c>
      <c r="G18" s="207">
        <v>195.44283837056506</v>
      </c>
      <c r="H18" s="116">
        <v>72.969185282522872</v>
      </c>
      <c r="I18" s="116">
        <v>64.171944809461024</v>
      </c>
      <c r="J18" s="116">
        <v>115.73127463863307</v>
      </c>
      <c r="K18" s="116">
        <v>64.532677165354443</v>
      </c>
      <c r="L18" s="116">
        <v>64.608661417322779</v>
      </c>
      <c r="M18" s="116">
        <v>7.0454114994363097</v>
      </c>
      <c r="N18" s="116">
        <v>28.695652173913043</v>
      </c>
      <c r="O18" s="116">
        <v>23.956521739130434</v>
      </c>
      <c r="P18" s="116">
        <v>40.008449848024263</v>
      </c>
      <c r="Q18" s="116">
        <v>0.31195652173913052</v>
      </c>
      <c r="R18" s="116">
        <v>99.576923076923066</v>
      </c>
      <c r="S18" s="116">
        <v>19.025641025641026</v>
      </c>
      <c r="T18" s="116">
        <v>45.741176470588222</v>
      </c>
      <c r="U18" s="201">
        <v>3815.0223728813557</v>
      </c>
      <c r="V18" s="201">
        <v>6634.2962962962965</v>
      </c>
      <c r="W18" s="201">
        <v>2277.6993670886077</v>
      </c>
      <c r="X18" s="202">
        <v>5685.4498714652955</v>
      </c>
      <c r="Y18" s="117">
        <v>3.5323258869907992</v>
      </c>
      <c r="Z18" s="205">
        <v>203.47897503285151</v>
      </c>
      <c r="AA18" s="199">
        <v>5286.9579500657028</v>
      </c>
      <c r="AB18" s="205">
        <v>230.16951379763469</v>
      </c>
      <c r="AC18" s="199">
        <v>3582.5558475689882</v>
      </c>
      <c r="AD18" s="118">
        <v>17.613666228646519</v>
      </c>
      <c r="AE18" s="176">
        <v>20.890078843626988</v>
      </c>
      <c r="AF18" s="177">
        <v>19.570878274268104</v>
      </c>
      <c r="AG18" s="178">
        <v>39.531220813876033</v>
      </c>
      <c r="AH18" s="179">
        <v>55.924291497975744</v>
      </c>
      <c r="AI18" s="179">
        <v>41.802334889926783</v>
      </c>
      <c r="AJ18" s="179">
        <v>57.993653974616045</v>
      </c>
      <c r="AK18" s="179">
        <v>37.983091048201977</v>
      </c>
      <c r="AL18" s="179">
        <v>53.620168855534914</v>
      </c>
      <c r="AM18" s="179">
        <v>35.121109399075621</v>
      </c>
      <c r="AN18" s="180">
        <v>56.091757387247299</v>
      </c>
      <c r="AO18" s="4"/>
    </row>
    <row r="19" spans="2:41">
      <c r="B19" s="36">
        <v>2002</v>
      </c>
      <c r="C19" s="34">
        <f>COUNTIF(DATABASE!E:E,$B19)</f>
        <v>13</v>
      </c>
      <c r="D19" s="304">
        <v>30907.083133971293</v>
      </c>
      <c r="E19" s="514">
        <v>24683.477300613496</v>
      </c>
      <c r="F19" s="115">
        <v>5.0460526315789478</v>
      </c>
      <c r="G19" s="207">
        <v>196.28663875598153</v>
      </c>
      <c r="H19" s="116">
        <v>73.247667464114514</v>
      </c>
      <c r="I19" s="116">
        <v>64.424031100478402</v>
      </c>
      <c r="J19" s="116">
        <v>116.11411483253549</v>
      </c>
      <c r="K19" s="116">
        <v>61.619170333124039</v>
      </c>
      <c r="L19" s="116">
        <v>61.499434318039384</v>
      </c>
      <c r="M19" s="116">
        <v>7.1469015356820016</v>
      </c>
      <c r="N19" s="116">
        <v>27.932133676092505</v>
      </c>
      <c r="O19" s="116">
        <v>23.872727272727282</v>
      </c>
      <c r="P19" s="116">
        <v>39.903003754693451</v>
      </c>
      <c r="Q19" s="116">
        <v>0.34114081145584696</v>
      </c>
      <c r="R19" s="116">
        <v>100.60591715976341</v>
      </c>
      <c r="S19" s="116">
        <v>28.28775710088139</v>
      </c>
      <c r="T19" s="116">
        <v>70.083656050955383</v>
      </c>
      <c r="U19" s="201">
        <v>3924.0309278350514</v>
      </c>
      <c r="V19" s="201">
        <v>6458.3196239717981</v>
      </c>
      <c r="W19" s="201">
        <v>2071.8958333333335</v>
      </c>
      <c r="X19" s="202">
        <v>6015.8570057581574</v>
      </c>
      <c r="Y19" s="117">
        <v>3.605562200956935</v>
      </c>
      <c r="Z19" s="205">
        <v>209.58492822966508</v>
      </c>
      <c r="AA19" s="199">
        <v>5281.5490430622012</v>
      </c>
      <c r="AB19" s="205">
        <v>236.78456014362658</v>
      </c>
      <c r="AC19" s="199">
        <v>3577.7678037103533</v>
      </c>
      <c r="AD19" s="118">
        <v>17.77153110047847</v>
      </c>
      <c r="AE19" s="176">
        <v>21.096130382775243</v>
      </c>
      <c r="AF19" s="177">
        <v>19.455516014234874</v>
      </c>
      <c r="AG19" s="178">
        <v>39.533292978208493</v>
      </c>
      <c r="AH19" s="179">
        <v>56.216277372262773</v>
      </c>
      <c r="AI19" s="179">
        <v>41.814493632504622</v>
      </c>
      <c r="AJ19" s="179">
        <v>58.253855494839094</v>
      </c>
      <c r="AK19" s="179">
        <v>38.051966292134885</v>
      </c>
      <c r="AL19" s="179">
        <v>54.441525423728976</v>
      </c>
      <c r="AM19" s="179">
        <v>35.471619718309881</v>
      </c>
      <c r="AN19" s="180">
        <v>56.624084507042568</v>
      </c>
      <c r="AO19" s="4"/>
    </row>
    <row r="20" spans="2:41">
      <c r="B20" s="36">
        <v>2003</v>
      </c>
      <c r="C20" s="34">
        <f>COUNTIF(DATABASE!E:E,$B20)</f>
        <v>1</v>
      </c>
      <c r="D20" s="304">
        <v>31805.390215492138</v>
      </c>
      <c r="E20" s="514">
        <v>25625.016187050358</v>
      </c>
      <c r="F20" s="115">
        <v>5.0467016929363693</v>
      </c>
      <c r="G20" s="207">
        <v>196.88635993011147</v>
      </c>
      <c r="H20" s="116">
        <v>73.525264997087646</v>
      </c>
      <c r="I20" s="116">
        <v>65.339177362893665</v>
      </c>
      <c r="J20" s="116">
        <v>116.74481071636509</v>
      </c>
      <c r="K20" s="116">
        <v>61.86402852049924</v>
      </c>
      <c r="L20" s="116">
        <v>61.779239453357214</v>
      </c>
      <c r="M20" s="116">
        <v>7.3831399046105171</v>
      </c>
      <c r="N20" s="116">
        <v>27.738800705467376</v>
      </c>
      <c r="O20" s="116">
        <v>23.136749116607792</v>
      </c>
      <c r="P20" s="116">
        <v>40.060785246877089</v>
      </c>
      <c r="Q20" s="116">
        <v>0.34186851211072672</v>
      </c>
      <c r="R20" s="116">
        <v>98.813636363636476</v>
      </c>
      <c r="S20" s="116">
        <v>30.80071246819336</v>
      </c>
      <c r="T20" s="116">
        <v>67.470740037950605</v>
      </c>
      <c r="U20" s="201">
        <v>4037.1367259350091</v>
      </c>
      <c r="V20" s="201">
        <v>6311.7156959526164</v>
      </c>
      <c r="W20" s="201">
        <v>2119.5531088082903</v>
      </c>
      <c r="X20" s="202">
        <v>6810.8873390557937</v>
      </c>
      <c r="Y20" s="117">
        <v>3.6721025043680826</v>
      </c>
      <c r="Z20" s="205">
        <v>217.60454280722189</v>
      </c>
      <c r="AA20" s="199">
        <v>5292.5849941383349</v>
      </c>
      <c r="AB20" s="205">
        <v>245.87944088526498</v>
      </c>
      <c r="AC20" s="199">
        <v>3585.5270821199765</v>
      </c>
      <c r="AD20" s="118">
        <v>18.259755387303436</v>
      </c>
      <c r="AE20" s="176">
        <v>21.623865889212972</v>
      </c>
      <c r="AF20" s="177">
        <v>19.346952908587259</v>
      </c>
      <c r="AG20" s="178">
        <v>39.617315757939139</v>
      </c>
      <c r="AH20" s="179">
        <v>56.668365180467148</v>
      </c>
      <c r="AI20" s="179">
        <v>41.871054198928029</v>
      </c>
      <c r="AJ20" s="179">
        <v>58.510030030030101</v>
      </c>
      <c r="AK20" s="179">
        <v>38.156993736952096</v>
      </c>
      <c r="AL20" s="179">
        <v>54.665676567656945</v>
      </c>
      <c r="AM20" s="179">
        <v>35.637871458189373</v>
      </c>
      <c r="AN20" s="180">
        <v>56.854425087108332</v>
      </c>
      <c r="AO20" s="4"/>
    </row>
    <row r="21" spans="2:41">
      <c r="B21" s="36">
        <v>2004</v>
      </c>
      <c r="C21" s="34">
        <f>COUNTIF(DATABASE!E:E,$B21)</f>
        <v>13</v>
      </c>
      <c r="D21" s="304">
        <v>31347.93260654113</v>
      </c>
      <c r="E21" s="514">
        <v>26804.046439628484</v>
      </c>
      <c r="F21" s="115">
        <v>4.9935483870967738</v>
      </c>
      <c r="G21" s="207">
        <v>198.76989593657154</v>
      </c>
      <c r="H21" s="116">
        <v>73.868523290386307</v>
      </c>
      <c r="I21" s="116">
        <v>65.951254960317485</v>
      </c>
      <c r="J21" s="116">
        <v>118.61522299306151</v>
      </c>
      <c r="K21" s="116">
        <v>62.269884538152922</v>
      </c>
      <c r="L21" s="116">
        <v>62.263358433735135</v>
      </c>
      <c r="M21" s="116">
        <v>7.5613124583611073</v>
      </c>
      <c r="N21" s="116">
        <v>27.880529595015581</v>
      </c>
      <c r="O21" s="116">
        <v>24.340186915887884</v>
      </c>
      <c r="P21" s="116">
        <v>40.44946626384683</v>
      </c>
      <c r="Q21" s="116">
        <v>0.3447801418439726</v>
      </c>
      <c r="R21" s="116">
        <v>101.90201729106639</v>
      </c>
      <c r="S21" s="116">
        <v>27.388904942965766</v>
      </c>
      <c r="T21" s="116">
        <v>60.44778681855162</v>
      </c>
      <c r="U21" s="201">
        <v>4134.3262946204122</v>
      </c>
      <c r="V21" s="201">
        <v>6529.6070866141736</v>
      </c>
      <c r="W21" s="201">
        <v>2148.3491461100571</v>
      </c>
      <c r="X21" s="202">
        <v>6483.9178181818179</v>
      </c>
      <c r="Y21" s="117">
        <v>3.7549058473736272</v>
      </c>
      <c r="Z21" s="205">
        <v>225.24987605354488</v>
      </c>
      <c r="AA21" s="199">
        <v>5324.3678730788297</v>
      </c>
      <c r="AB21" s="205">
        <v>252.67145688800792</v>
      </c>
      <c r="AC21" s="199">
        <v>3624.727452923687</v>
      </c>
      <c r="AD21" s="118">
        <v>18.584325396825395</v>
      </c>
      <c r="AE21" s="176">
        <v>21.931575546719738</v>
      </c>
      <c r="AF21" s="177">
        <v>19.302994011976047</v>
      </c>
      <c r="AG21" s="178">
        <v>39.719260010137106</v>
      </c>
      <c r="AH21" s="179">
        <v>56.887737478411132</v>
      </c>
      <c r="AI21" s="179">
        <v>41.838047307498961</v>
      </c>
      <c r="AJ21" s="179">
        <v>58.882502543235191</v>
      </c>
      <c r="AK21" s="179">
        <v>38.244490276959411</v>
      </c>
      <c r="AL21" s="179">
        <v>55.241946308724962</v>
      </c>
      <c r="AM21" s="179">
        <v>35.590573770491829</v>
      </c>
      <c r="AN21" s="180">
        <v>57.525442739079217</v>
      </c>
      <c r="AO21" s="4"/>
    </row>
    <row r="22" spans="2:41">
      <c r="B22" s="44">
        <v>2005</v>
      </c>
      <c r="C22" s="35">
        <f>COUNTIF(DATABASE!E:E,$B22)</f>
        <v>49</v>
      </c>
      <c r="D22" s="306">
        <v>33269.200897308074</v>
      </c>
      <c r="E22" s="515">
        <v>27599.802136317398</v>
      </c>
      <c r="F22" s="119">
        <v>5.0299550673989017</v>
      </c>
      <c r="G22" s="208">
        <v>198.27607178464547</v>
      </c>
      <c r="H22" s="120">
        <v>73.907488766849653</v>
      </c>
      <c r="I22" s="120">
        <v>65.691724825523352</v>
      </c>
      <c r="J22" s="120">
        <v>118.33539381854365</v>
      </c>
      <c r="K22" s="120">
        <v>62.186140167364144</v>
      </c>
      <c r="L22" s="120">
        <v>62.084832635983531</v>
      </c>
      <c r="M22" s="120">
        <v>7.4159793814433179</v>
      </c>
      <c r="N22" s="120">
        <v>27.503220035778192</v>
      </c>
      <c r="O22" s="120">
        <v>24.270125223613611</v>
      </c>
      <c r="P22" s="120">
        <v>40.347410109431877</v>
      </c>
      <c r="Q22" s="120">
        <v>0.33846153846153942</v>
      </c>
      <c r="R22" s="120">
        <v>103.58808353808359</v>
      </c>
      <c r="S22" s="120">
        <v>28.324383164005894</v>
      </c>
      <c r="T22" s="120">
        <v>57.110636645962792</v>
      </c>
      <c r="U22" s="203">
        <v>4127.6072708653355</v>
      </c>
      <c r="V22" s="203">
        <v>6510.3096774193546</v>
      </c>
      <c r="W22" s="203">
        <v>2205.1989247311826</v>
      </c>
      <c r="X22" s="204">
        <v>6147.7870439314966</v>
      </c>
      <c r="Y22" s="121">
        <v>3.7285643070787615</v>
      </c>
      <c r="Z22" s="206">
        <v>232.76300000000001</v>
      </c>
      <c r="AA22" s="200">
        <v>5435.05</v>
      </c>
      <c r="AB22" s="206">
        <v>255.41845386533666</v>
      </c>
      <c r="AC22" s="200">
        <v>3725.7107231920199</v>
      </c>
      <c r="AD22" s="122">
        <v>19.579420579420578</v>
      </c>
      <c r="AE22" s="181">
        <v>21.74566850275415</v>
      </c>
      <c r="AF22" s="182">
        <v>19.387134502923978</v>
      </c>
      <c r="AG22" s="183">
        <v>39.67050102249501</v>
      </c>
      <c r="AH22" s="184">
        <v>56.852992957746437</v>
      </c>
      <c r="AI22" s="184">
        <v>41.875485188968526</v>
      </c>
      <c r="AJ22" s="184">
        <v>58.852456499488405</v>
      </c>
      <c r="AK22" s="184">
        <v>38.248579710144881</v>
      </c>
      <c r="AL22" s="184">
        <v>55.504060564349871</v>
      </c>
      <c r="AM22" s="184">
        <v>35.695705165409201</v>
      </c>
      <c r="AN22" s="185">
        <v>57.592526071842407</v>
      </c>
      <c r="AO22" s="4"/>
    </row>
    <row r="23" spans="2:41">
      <c r="B23" s="36">
        <v>2006</v>
      </c>
      <c r="C23" s="34">
        <f>COUNTIF(DATABASE!E:E,$B23)</f>
        <v>12</v>
      </c>
      <c r="D23" s="304">
        <v>34785.776632302404</v>
      </c>
      <c r="E23" s="514">
        <v>28524.994877049179</v>
      </c>
      <c r="F23" s="115">
        <v>5.0265617314313822</v>
      </c>
      <c r="G23" s="207">
        <v>201.75763377515958</v>
      </c>
      <c r="H23" s="116">
        <v>74.756237721021861</v>
      </c>
      <c r="I23" s="116">
        <v>66.512812960235763</v>
      </c>
      <c r="J23" s="116">
        <v>120.86289926289838</v>
      </c>
      <c r="K23" s="116">
        <v>62.76513569937363</v>
      </c>
      <c r="L23" s="116">
        <v>62.840292275573951</v>
      </c>
      <c r="M23" s="116">
        <v>7.7368803945746025</v>
      </c>
      <c r="N23" s="116">
        <v>26.237453646477132</v>
      </c>
      <c r="O23" s="116">
        <v>23.711001236093949</v>
      </c>
      <c r="P23" s="116">
        <v>40.861918932785777</v>
      </c>
      <c r="Q23" s="116">
        <v>0.33822314049586855</v>
      </c>
      <c r="R23" s="116">
        <v>105.39487534626032</v>
      </c>
      <c r="S23" s="116">
        <v>27.449538461538424</v>
      </c>
      <c r="T23" s="116">
        <v>58.989145907473223</v>
      </c>
      <c r="U23" s="201">
        <v>4297.238310708899</v>
      </c>
      <c r="V23" s="201">
        <v>6886.1115537848609</v>
      </c>
      <c r="W23" s="201">
        <v>2297.2380038387714</v>
      </c>
      <c r="X23" s="202">
        <v>6499.7849389416551</v>
      </c>
      <c r="Y23" s="117">
        <v>3.9451153657339182</v>
      </c>
      <c r="Z23" s="205">
        <v>247.76583210603829</v>
      </c>
      <c r="AA23" s="199">
        <v>5460.3190967108494</v>
      </c>
      <c r="AB23" s="205">
        <v>269.39813451153657</v>
      </c>
      <c r="AC23" s="199">
        <v>3820.5694648993617</v>
      </c>
      <c r="AD23" s="118">
        <v>19.907616707616707</v>
      </c>
      <c r="AE23" s="176">
        <v>22.401533135509364</v>
      </c>
      <c r="AF23" s="177">
        <v>19.060660660660659</v>
      </c>
      <c r="AG23" s="178">
        <v>39.80936386768451</v>
      </c>
      <c r="AH23" s="179">
        <v>57.309008498583722</v>
      </c>
      <c r="AI23" s="179">
        <v>41.794441637190793</v>
      </c>
      <c r="AJ23" s="179">
        <v>59.570162107396222</v>
      </c>
      <c r="AK23" s="179">
        <v>38.352427745664606</v>
      </c>
      <c r="AL23" s="179">
        <v>56.2362934362937</v>
      </c>
      <c r="AM23" s="179">
        <v>36.036848137535912</v>
      </c>
      <c r="AN23" s="180">
        <v>58.387679083094447</v>
      </c>
      <c r="AO23" s="4"/>
    </row>
    <row r="24" spans="2:41">
      <c r="B24" s="36">
        <v>2007</v>
      </c>
      <c r="C24" s="34">
        <f>COUNTIF(DATABASE!E:E,$B24)</f>
        <v>2</v>
      </c>
      <c r="D24" s="304">
        <v>34608.711120401334</v>
      </c>
      <c r="E24" s="514">
        <v>28272.396852403232</v>
      </c>
      <c r="F24" s="115">
        <v>5.0577647551276685</v>
      </c>
      <c r="G24" s="207">
        <v>205.09715719063522</v>
      </c>
      <c r="H24" s="116">
        <v>75.326739772248061</v>
      </c>
      <c r="I24" s="116">
        <v>67.116852010265163</v>
      </c>
      <c r="J24" s="116">
        <v>123.56045150501674</v>
      </c>
      <c r="K24" s="116">
        <v>63.53032031592835</v>
      </c>
      <c r="L24" s="116">
        <v>63.395661896243112</v>
      </c>
      <c r="M24" s="116">
        <v>7.8204543107898834</v>
      </c>
      <c r="N24" s="116">
        <v>24.883371040723997</v>
      </c>
      <c r="O24" s="116">
        <v>23.915950226244323</v>
      </c>
      <c r="P24" s="116">
        <v>41.252477876105978</v>
      </c>
      <c r="Q24" s="116">
        <v>0.33528325123152791</v>
      </c>
      <c r="R24" s="116">
        <v>109.27383177570083</v>
      </c>
      <c r="S24" s="116">
        <v>27.070359712230307</v>
      </c>
      <c r="T24" s="116">
        <v>64.603842549203165</v>
      </c>
      <c r="U24" s="201">
        <v>4422.7522658610269</v>
      </c>
      <c r="V24" s="201">
        <v>7081.7795325331645</v>
      </c>
      <c r="W24" s="201">
        <v>2392.106575963719</v>
      </c>
      <c r="X24" s="202">
        <v>7167.0211187214609</v>
      </c>
      <c r="Y24" s="117">
        <v>4.0891722408026787</v>
      </c>
      <c r="Z24" s="205">
        <v>258.92307692307691</v>
      </c>
      <c r="AA24" s="199">
        <v>5516.1287625418063</v>
      </c>
      <c r="AB24" s="205">
        <v>277.20484949832775</v>
      </c>
      <c r="AC24" s="199">
        <v>3957.9640468227426</v>
      </c>
      <c r="AD24" s="118">
        <v>19.713327745180219</v>
      </c>
      <c r="AE24" s="176">
        <v>22.969774247491607</v>
      </c>
      <c r="AF24" s="177">
        <v>19.252688172043012</v>
      </c>
      <c r="AG24" s="178">
        <v>39.972825150732156</v>
      </c>
      <c r="AH24" s="179">
        <v>57.954060434372487</v>
      </c>
      <c r="AI24" s="179">
        <v>41.758960034379058</v>
      </c>
      <c r="AJ24" s="179">
        <v>60.078452330055775</v>
      </c>
      <c r="AK24" s="179">
        <v>38.527688564476939</v>
      </c>
      <c r="AL24" s="179">
        <v>57.106498388829536</v>
      </c>
      <c r="AM24" s="179">
        <v>36.272736077481817</v>
      </c>
      <c r="AN24" s="180">
        <v>58.965891472868265</v>
      </c>
      <c r="AO24" s="4"/>
    </row>
    <row r="25" spans="2:41">
      <c r="B25" s="36">
        <v>2008</v>
      </c>
      <c r="C25" s="34">
        <f>COUNTIF(DATABASE!E:E,$B25)</f>
        <v>18</v>
      </c>
      <c r="D25" s="304">
        <v>38371.439633638634</v>
      </c>
      <c r="E25" s="514">
        <v>29538.235570756733</v>
      </c>
      <c r="F25" s="115">
        <v>5.0308076602830978</v>
      </c>
      <c r="G25" s="207">
        <v>200.53368026644273</v>
      </c>
      <c r="H25" s="116">
        <v>74.859975010412498</v>
      </c>
      <c r="I25" s="116">
        <v>66.300377675199258</v>
      </c>
      <c r="J25" s="116">
        <v>120.50432972522799</v>
      </c>
      <c r="K25" s="116">
        <v>63.140771960957849</v>
      </c>
      <c r="L25" s="116">
        <v>62.997424511545056</v>
      </c>
      <c r="M25" s="116">
        <v>7.6432168550873403</v>
      </c>
      <c r="N25" s="116">
        <v>24.862992922143544</v>
      </c>
      <c r="O25" s="116">
        <v>23.846208291203187</v>
      </c>
      <c r="P25" s="116">
        <v>40.145846430175034</v>
      </c>
      <c r="Q25" s="116">
        <v>0.33627601314348321</v>
      </c>
      <c r="R25" s="116">
        <v>108.45824999999975</v>
      </c>
      <c r="S25" s="116">
        <v>25.718563254927073</v>
      </c>
      <c r="T25" s="116">
        <v>62.706588824019953</v>
      </c>
      <c r="U25" s="201">
        <v>4315.6432049579462</v>
      </c>
      <c r="V25" s="201">
        <v>6590.4549125168232</v>
      </c>
      <c r="W25" s="201">
        <v>2106.0330305532616</v>
      </c>
      <c r="X25" s="202">
        <v>6795.6078811369507</v>
      </c>
      <c r="Y25" s="117">
        <v>3.9129945855893742</v>
      </c>
      <c r="Z25" s="205">
        <v>260.02164862614489</v>
      </c>
      <c r="AA25" s="199">
        <v>5665.7689075630251</v>
      </c>
      <c r="AB25" s="205">
        <v>274.20375000000001</v>
      </c>
      <c r="AC25" s="199">
        <v>3897.6280436607894</v>
      </c>
      <c r="AD25" s="118">
        <v>20.841621395737569</v>
      </c>
      <c r="AE25" s="176">
        <v>22.036128493950748</v>
      </c>
      <c r="AF25" s="177">
        <v>19.275644141954302</v>
      </c>
      <c r="AG25" s="178">
        <v>39.85262252794498</v>
      </c>
      <c r="AH25" s="179">
        <v>57.61986234021672</v>
      </c>
      <c r="AI25" s="179">
        <v>41.806863596872297</v>
      </c>
      <c r="AJ25" s="179">
        <v>59.451897654584563</v>
      </c>
      <c r="AK25" s="179">
        <v>38.50325242718467</v>
      </c>
      <c r="AL25" s="179">
        <v>56.452394056137017</v>
      </c>
      <c r="AM25" s="179">
        <v>36.248571428571488</v>
      </c>
      <c r="AN25" s="180">
        <v>58.33323713323707</v>
      </c>
      <c r="AO25" s="4"/>
    </row>
    <row r="26" spans="2:41">
      <c r="B26" s="36">
        <v>2009</v>
      </c>
      <c r="C26" s="34">
        <f>COUNTIF(DATABASE!E:E,$B26)</f>
        <v>3</v>
      </c>
      <c r="D26" s="304">
        <v>41292.935880544574</v>
      </c>
      <c r="E26" s="514">
        <v>31454.289009497963</v>
      </c>
      <c r="F26" s="115">
        <v>5.1203866432337435</v>
      </c>
      <c r="G26" s="207">
        <v>199.49424681598515</v>
      </c>
      <c r="H26" s="116">
        <v>74.834505494505592</v>
      </c>
      <c r="I26" s="116">
        <v>66.341043785935298</v>
      </c>
      <c r="J26" s="116">
        <v>119.51712779973573</v>
      </c>
      <c r="K26" s="116">
        <v>63.180244590780362</v>
      </c>
      <c r="L26" s="116">
        <v>63.086729411764466</v>
      </c>
      <c r="M26" s="116">
        <v>7.6857321225879511</v>
      </c>
      <c r="N26" s="116">
        <v>24.256868787276318</v>
      </c>
      <c r="O26" s="116">
        <v>23.264711729622217</v>
      </c>
      <c r="P26" s="116">
        <v>40.235125056843906</v>
      </c>
      <c r="Q26" s="116">
        <v>0.3343095238095245</v>
      </c>
      <c r="R26" s="116">
        <v>107.99519112207162</v>
      </c>
      <c r="S26" s="116">
        <v>26.036624203821873</v>
      </c>
      <c r="T26" s="116">
        <v>67.027004219409008</v>
      </c>
      <c r="U26" s="201">
        <v>4341.8588873812751</v>
      </c>
      <c r="V26" s="201">
        <v>6578.5877659574471</v>
      </c>
      <c r="W26" s="201">
        <v>1994.9179357021997</v>
      </c>
      <c r="X26" s="202">
        <v>6565.9408244680853</v>
      </c>
      <c r="Y26" s="117">
        <v>3.8873517786561522</v>
      </c>
      <c r="Z26" s="205">
        <v>264.16205533596838</v>
      </c>
      <c r="AA26" s="199">
        <v>5691.3286343612335</v>
      </c>
      <c r="AB26" s="205">
        <v>277.15428571428572</v>
      </c>
      <c r="AC26" s="199">
        <v>3879.0356043956044</v>
      </c>
      <c r="AD26" s="118">
        <v>20.711894273127754</v>
      </c>
      <c r="AE26" s="176">
        <v>21.901097935880525</v>
      </c>
      <c r="AF26" s="177">
        <v>19.926841834106131</v>
      </c>
      <c r="AG26" s="178">
        <v>39.882304900181403</v>
      </c>
      <c r="AH26" s="179">
        <v>57.439626556017018</v>
      </c>
      <c r="AI26" s="179">
        <v>41.820411899313555</v>
      </c>
      <c r="AJ26" s="179">
        <v>59.48275079437154</v>
      </c>
      <c r="AK26" s="179">
        <v>38.483007518797159</v>
      </c>
      <c r="AL26" s="179">
        <v>56.263469270534422</v>
      </c>
      <c r="AM26" s="179">
        <v>36.339057750759977</v>
      </c>
      <c r="AN26" s="180">
        <v>58.218136020151036</v>
      </c>
      <c r="AO26" s="4"/>
    </row>
    <row r="27" spans="2:41">
      <c r="B27" s="44">
        <v>2010</v>
      </c>
      <c r="C27" s="35">
        <f>COUNTIF(DATABASE!E:E,$B27)</f>
        <v>72</v>
      </c>
      <c r="D27" s="306">
        <v>40131.283944735587</v>
      </c>
      <c r="E27" s="515">
        <v>32127.557786483838</v>
      </c>
      <c r="F27" s="119">
        <v>5.0986183897093857</v>
      </c>
      <c r="G27" s="208">
        <v>199.33643299952305</v>
      </c>
      <c r="H27" s="120">
        <v>74.693650793650775</v>
      </c>
      <c r="I27" s="120">
        <v>66.084849951597093</v>
      </c>
      <c r="J27" s="120">
        <v>119.50752739399628</v>
      </c>
      <c r="K27" s="120">
        <v>63.558506024096189</v>
      </c>
      <c r="L27" s="120">
        <v>63.529012048192605</v>
      </c>
      <c r="M27" s="120">
        <v>7.5504944375772256</v>
      </c>
      <c r="N27" s="120">
        <v>23.535912938331279</v>
      </c>
      <c r="O27" s="120">
        <v>23.201445783132499</v>
      </c>
      <c r="P27" s="120">
        <v>40.228425655976764</v>
      </c>
      <c r="Q27" s="120">
        <v>0.33296678121420448</v>
      </c>
      <c r="R27" s="120">
        <v>108.79507389162539</v>
      </c>
      <c r="S27" s="120">
        <v>28.111155913978788</v>
      </c>
      <c r="T27" s="120">
        <v>71.211688311688349</v>
      </c>
      <c r="U27" s="203">
        <v>4340.1086198305929</v>
      </c>
      <c r="V27" s="203">
        <v>6434.646209386282</v>
      </c>
      <c r="W27" s="203">
        <v>2017.6732283464567</v>
      </c>
      <c r="X27" s="204">
        <v>6529.8332092330602</v>
      </c>
      <c r="Y27" s="121">
        <v>3.8139246542679968</v>
      </c>
      <c r="Z27" s="206">
        <v>263.71986660314434</v>
      </c>
      <c r="AA27" s="200">
        <v>5721.2135690396562</v>
      </c>
      <c r="AB27" s="206">
        <v>275.5347056007659</v>
      </c>
      <c r="AC27" s="200">
        <v>3880.7231800766285</v>
      </c>
      <c r="AD27" s="122">
        <v>20.493307839388144</v>
      </c>
      <c r="AE27" s="181">
        <v>21.672246065808277</v>
      </c>
      <c r="AF27" s="182">
        <v>20.775900900900901</v>
      </c>
      <c r="AG27" s="183">
        <v>39.844406111384991</v>
      </c>
      <c r="AH27" s="184">
        <v>57.456783056668996</v>
      </c>
      <c r="AI27" s="184">
        <v>41.769702970296976</v>
      </c>
      <c r="AJ27" s="184">
        <v>59.357765801077981</v>
      </c>
      <c r="AK27" s="184">
        <v>38.379945799458064</v>
      </c>
      <c r="AL27" s="184">
        <v>56.088754764930393</v>
      </c>
      <c r="AM27" s="184">
        <v>36.345459518599611</v>
      </c>
      <c r="AN27" s="185">
        <v>57.915268002165917</v>
      </c>
      <c r="AO27" s="4"/>
    </row>
    <row r="28" spans="2:41">
      <c r="B28" s="36">
        <v>2011</v>
      </c>
      <c r="C28" s="34">
        <f>COUNTIF(DATABASE!E:E,$B28)</f>
        <v>5</v>
      </c>
      <c r="D28" s="304">
        <v>42165.678961748636</v>
      </c>
      <c r="E28" s="514">
        <v>34287.591271703423</v>
      </c>
      <c r="F28" s="115">
        <v>5.0769581056466304</v>
      </c>
      <c r="G28" s="207">
        <v>199.53199635369265</v>
      </c>
      <c r="H28" s="116">
        <v>75.041503416856401</v>
      </c>
      <c r="I28" s="116">
        <v>65.995658198614152</v>
      </c>
      <c r="J28" s="116">
        <v>119.74485428050907</v>
      </c>
      <c r="K28" s="116">
        <v>63.702107191937628</v>
      </c>
      <c r="L28" s="116">
        <v>63.760668498168336</v>
      </c>
      <c r="M28" s="116">
        <v>7.4867229933614663</v>
      </c>
      <c r="N28" s="116">
        <v>22.672998805256839</v>
      </c>
      <c r="O28" s="116">
        <v>23.372281959378739</v>
      </c>
      <c r="P28" s="116">
        <v>39.8878202029966</v>
      </c>
      <c r="Q28" s="116">
        <v>0.32940347071583659</v>
      </c>
      <c r="R28" s="116">
        <v>108.30700636942638</v>
      </c>
      <c r="S28" s="116">
        <v>26.701734104046484</v>
      </c>
      <c r="T28" s="116">
        <v>69.288386524822727</v>
      </c>
      <c r="U28" s="201">
        <v>4321.0902564102562</v>
      </c>
      <c r="V28" s="201">
        <v>6707.8763557483735</v>
      </c>
      <c r="W28" s="201">
        <v>2207.8171206225679</v>
      </c>
      <c r="X28" s="202">
        <v>7166.4198078344416</v>
      </c>
      <c r="Y28" s="117">
        <v>3.8318867062585515</v>
      </c>
      <c r="Z28" s="205">
        <v>274.04920273348517</v>
      </c>
      <c r="AA28" s="199">
        <v>5748.8766620816141</v>
      </c>
      <c r="AB28" s="205">
        <v>283.28230980751601</v>
      </c>
      <c r="AC28" s="199">
        <v>3863.3027522935781</v>
      </c>
      <c r="AD28" s="118">
        <v>20.532967032967033</v>
      </c>
      <c r="AE28" s="176">
        <v>21.959999999999937</v>
      </c>
      <c r="AF28" s="177">
        <v>21.137433155080213</v>
      </c>
      <c r="AG28" s="178">
        <v>39.765130641330288</v>
      </c>
      <c r="AH28" s="179">
        <v>57.447567873303434</v>
      </c>
      <c r="AI28" s="179">
        <v>41.781689476167927</v>
      </c>
      <c r="AJ28" s="179">
        <v>59.46720302886888</v>
      </c>
      <c r="AK28" s="179">
        <v>38.408991113434467</v>
      </c>
      <c r="AL28" s="179">
        <v>56.449495586380792</v>
      </c>
      <c r="AM28" s="179">
        <v>36.450468262226977</v>
      </c>
      <c r="AN28" s="180">
        <v>58.038244514106466</v>
      </c>
      <c r="AO28" s="4"/>
    </row>
    <row r="29" spans="2:41">
      <c r="B29" s="36">
        <v>2012</v>
      </c>
      <c r="C29" s="34">
        <f>COUNTIF(DATABASE!E:E,$B29)</f>
        <v>19</v>
      </c>
      <c r="D29" s="304">
        <v>43810.76524644946</v>
      </c>
      <c r="E29" s="514">
        <v>34778.46069868996</v>
      </c>
      <c r="F29" s="115">
        <v>5.0125313283208017</v>
      </c>
      <c r="G29" s="207">
        <v>197.68197406942804</v>
      </c>
      <c r="H29" s="116">
        <v>74.669414225941622</v>
      </c>
      <c r="I29" s="116">
        <v>65.335801430374175</v>
      </c>
      <c r="J29" s="116">
        <v>118.54954051796156</v>
      </c>
      <c r="K29" s="116">
        <v>63.623327688399755</v>
      </c>
      <c r="L29" s="116">
        <v>63.656949152542225</v>
      </c>
      <c r="M29" s="116">
        <v>7.2752207505518829</v>
      </c>
      <c r="N29" s="116">
        <v>22.259952038369285</v>
      </c>
      <c r="O29" s="116">
        <v>23.099880095923275</v>
      </c>
      <c r="P29" s="116">
        <v>39.550022075054954</v>
      </c>
      <c r="Q29" s="116">
        <v>0.32639698965192976</v>
      </c>
      <c r="R29" s="116">
        <v>108.82278350515442</v>
      </c>
      <c r="S29" s="116">
        <v>27.397976391231342</v>
      </c>
      <c r="T29" s="116">
        <v>68.601529790660024</v>
      </c>
      <c r="U29" s="201">
        <v>4223.6036970243458</v>
      </c>
      <c r="V29" s="201">
        <v>6512.5397543632835</v>
      </c>
      <c r="W29" s="201">
        <v>2268.0834151128556</v>
      </c>
      <c r="X29" s="202">
        <v>7309.351615326822</v>
      </c>
      <c r="Y29" s="117">
        <v>3.7315126050420093</v>
      </c>
      <c r="Z29" s="205">
        <v>272.40091973244148</v>
      </c>
      <c r="AA29" s="199">
        <v>5735.8429231415375</v>
      </c>
      <c r="AB29" s="205">
        <v>281.88618227635448</v>
      </c>
      <c r="AC29" s="199">
        <v>3797.4586846543002</v>
      </c>
      <c r="AD29" s="118">
        <v>20.682352941176472</v>
      </c>
      <c r="AE29" s="176">
        <v>21.46213266162885</v>
      </c>
      <c r="AF29" s="177">
        <v>22.109382596013614</v>
      </c>
      <c r="AG29" s="178">
        <v>39.72863397548177</v>
      </c>
      <c r="AH29" s="179">
        <v>57.226304106548533</v>
      </c>
      <c r="AI29" s="179">
        <v>41.780865006553121</v>
      </c>
      <c r="AJ29" s="179">
        <v>59.266535433070821</v>
      </c>
      <c r="AK29" s="179">
        <v>38.301154401154506</v>
      </c>
      <c r="AL29" s="179">
        <v>56.540508684863468</v>
      </c>
      <c r="AM29" s="179">
        <v>36.232995658466145</v>
      </c>
      <c r="AN29" s="180">
        <v>57.732768635043783</v>
      </c>
      <c r="AO29" s="4"/>
    </row>
    <row r="30" spans="2:41">
      <c r="B30" s="36">
        <v>2013</v>
      </c>
      <c r="C30" s="34">
        <f>COUNTIF(DATABASE!E:E,$B30)</f>
        <v>6</v>
      </c>
      <c r="D30" s="304">
        <v>41112.801438274073</v>
      </c>
      <c r="E30" s="514">
        <v>35151.164902280128</v>
      </c>
      <c r="F30" s="115">
        <v>5.0256102440976393</v>
      </c>
      <c r="G30" s="207">
        <v>195.4896848137553</v>
      </c>
      <c r="H30" s="116">
        <v>74.612087026592008</v>
      </c>
      <c r="I30" s="116">
        <v>64.832078559738193</v>
      </c>
      <c r="J30" s="116">
        <v>118.02234212629985</v>
      </c>
      <c r="K30" s="116">
        <v>63.513925619834978</v>
      </c>
      <c r="L30" s="116">
        <v>63.4957588357587</v>
      </c>
      <c r="M30" s="116">
        <v>7.1567552602436493</v>
      </c>
      <c r="N30" s="116">
        <v>22.025093632958807</v>
      </c>
      <c r="O30" s="116">
        <v>22.840324594257208</v>
      </c>
      <c r="P30" s="116">
        <v>38.904427549194672</v>
      </c>
      <c r="Q30" s="116">
        <v>0.32526452732003663</v>
      </c>
      <c r="R30" s="116">
        <v>114.9086873811039</v>
      </c>
      <c r="S30" s="116">
        <v>26.66607236497115</v>
      </c>
      <c r="T30" s="116">
        <v>68.280209171359346</v>
      </c>
      <c r="U30" s="201">
        <v>4206.6785117056852</v>
      </c>
      <c r="V30" s="201">
        <v>6409.9542606516288</v>
      </c>
      <c r="W30" s="201">
        <v>1975.0281065088757</v>
      </c>
      <c r="X30" s="202">
        <v>7695.9459888800639</v>
      </c>
      <c r="Y30" s="117">
        <v>3.5788839823364045</v>
      </c>
      <c r="Z30" s="205">
        <v>268.08829404714345</v>
      </c>
      <c r="AA30" s="199">
        <v>5698.6250501806508</v>
      </c>
      <c r="AB30" s="205">
        <v>275.03009630818622</v>
      </c>
      <c r="AC30" s="199">
        <v>3652.4262626262625</v>
      </c>
      <c r="AD30" s="118">
        <v>20.110798875953432</v>
      </c>
      <c r="AE30" s="176">
        <v>20.974244256348257</v>
      </c>
      <c r="AF30" s="177">
        <v>23.02313743637205</v>
      </c>
      <c r="AG30" s="178">
        <v>39.705399835119657</v>
      </c>
      <c r="AH30" s="179">
        <v>57.243127434613378</v>
      </c>
      <c r="AI30" s="179">
        <v>41.807906783187796</v>
      </c>
      <c r="AJ30" s="179">
        <v>59.045658496053562</v>
      </c>
      <c r="AK30" s="179">
        <v>38.231365479946277</v>
      </c>
      <c r="AL30" s="179">
        <v>56.503215831787152</v>
      </c>
      <c r="AM30" s="179">
        <v>36.304001819008754</v>
      </c>
      <c r="AN30" s="180">
        <v>57.181867633726391</v>
      </c>
      <c r="AO30" s="4"/>
    </row>
    <row r="31" spans="2:41">
      <c r="B31" s="36">
        <v>2014</v>
      </c>
      <c r="C31" s="34">
        <f>COUNTIF(DATABASE!E:E,$B31)</f>
        <v>18</v>
      </c>
      <c r="D31" s="304">
        <v>44987.321414222577</v>
      </c>
      <c r="E31" s="514">
        <v>37314.182871328092</v>
      </c>
      <c r="F31" s="115">
        <v>4.9778493757551345</v>
      </c>
      <c r="G31" s="207">
        <v>196.86395489327472</v>
      </c>
      <c r="H31" s="116">
        <v>74.642886855241741</v>
      </c>
      <c r="I31" s="116">
        <v>64.813167549939024</v>
      </c>
      <c r="J31" s="116">
        <v>117.94959644874973</v>
      </c>
      <c r="K31" s="116">
        <v>63.720582120582741</v>
      </c>
      <c r="L31" s="116">
        <v>63.759815822519634</v>
      </c>
      <c r="M31" s="116">
        <v>7.1316198445905847</v>
      </c>
      <c r="N31" s="116">
        <v>21.780046948356805</v>
      </c>
      <c r="O31" s="116">
        <v>22.86830985915493</v>
      </c>
      <c r="P31" s="116">
        <v>39.205435262925015</v>
      </c>
      <c r="Q31" s="116">
        <v>0.32455333911535461</v>
      </c>
      <c r="R31" s="116">
        <v>118.92687032418969</v>
      </c>
      <c r="S31" s="116">
        <v>28.710010649627339</v>
      </c>
      <c r="T31" s="116">
        <v>68.390678659034819</v>
      </c>
      <c r="U31" s="201">
        <v>4172.0247718383307</v>
      </c>
      <c r="V31" s="201">
        <v>6360.8927424534359</v>
      </c>
      <c r="W31" s="201">
        <v>1913.5188191881919</v>
      </c>
      <c r="X31" s="202">
        <v>7457.9730586370843</v>
      </c>
      <c r="Y31" s="117">
        <v>3.5369380315917196</v>
      </c>
      <c r="Z31" s="205">
        <v>276.1261550823624</v>
      </c>
      <c r="AA31" s="199">
        <v>5758.7657073368464</v>
      </c>
      <c r="AB31" s="205">
        <v>280.82414910858995</v>
      </c>
      <c r="AC31" s="199">
        <v>3623.3230958230956</v>
      </c>
      <c r="AD31" s="118">
        <v>20.531389226407452</v>
      </c>
      <c r="AE31" s="176">
        <v>20.891544117647076</v>
      </c>
      <c r="AF31" s="177">
        <v>23.223955943093163</v>
      </c>
      <c r="AG31" s="178">
        <v>39.731321232587668</v>
      </c>
      <c r="AH31" s="179">
        <v>57.120112359550617</v>
      </c>
      <c r="AI31" s="179">
        <v>42.032367972742911</v>
      </c>
      <c r="AJ31" s="179">
        <v>59.200557700557674</v>
      </c>
      <c r="AK31" s="179">
        <v>38.236512388967157</v>
      </c>
      <c r="AL31" s="179">
        <v>56.339572864321468</v>
      </c>
      <c r="AM31" s="179">
        <v>36.606238185255428</v>
      </c>
      <c r="AN31" s="180">
        <v>57.360379146919392</v>
      </c>
      <c r="AO31" s="4"/>
    </row>
    <row r="32" spans="2:41">
      <c r="B32" s="44">
        <v>2015</v>
      </c>
      <c r="C32" s="35">
        <f>COUNTIF(DATABASE!E:E,$B32)</f>
        <v>46</v>
      </c>
      <c r="D32" s="306">
        <v>46502.115397984009</v>
      </c>
      <c r="E32" s="515">
        <v>39510.036311854754</v>
      </c>
      <c r="F32" s="119">
        <v>4.9975498774938751</v>
      </c>
      <c r="G32" s="208">
        <v>198.62996176572926</v>
      </c>
      <c r="H32" s="120">
        <v>75.228713929461875</v>
      </c>
      <c r="I32" s="120">
        <v>65.922443977591271</v>
      </c>
      <c r="J32" s="120">
        <v>119.62401807438407</v>
      </c>
      <c r="K32" s="120">
        <v>67.391124260355099</v>
      </c>
      <c r="L32" s="120">
        <v>65.773076923076914</v>
      </c>
      <c r="M32" s="120">
        <v>7.2800897363993906</v>
      </c>
      <c r="N32" s="120">
        <v>21.62115971515766</v>
      </c>
      <c r="O32" s="120">
        <v>23.369662921348315</v>
      </c>
      <c r="P32" s="120">
        <v>39.955984848484555</v>
      </c>
      <c r="Q32" s="120">
        <v>0.31052631578947393</v>
      </c>
      <c r="R32" s="120">
        <v>121.80356294536804</v>
      </c>
      <c r="S32" s="120">
        <v>32.780642377756479</v>
      </c>
      <c r="T32" s="120">
        <v>69.304269175108175</v>
      </c>
      <c r="U32" s="203">
        <v>4309.7128560431102</v>
      </c>
      <c r="V32" s="203">
        <v>6565.1422991071431</v>
      </c>
      <c r="W32" s="203">
        <v>1940.884887459807</v>
      </c>
      <c r="X32" s="204">
        <v>7683.2961198093944</v>
      </c>
      <c r="Y32" s="121">
        <v>3.5539404553415257</v>
      </c>
      <c r="Z32" s="206">
        <v>284.60125260960336</v>
      </c>
      <c r="AA32" s="200">
        <v>5751.9775201966986</v>
      </c>
      <c r="AB32" s="206">
        <v>290.84656084656086</v>
      </c>
      <c r="AC32" s="200">
        <v>3538.7215099715099</v>
      </c>
      <c r="AD32" s="122">
        <v>20.284413309982487</v>
      </c>
      <c r="AE32" s="181">
        <v>21.195292035398158</v>
      </c>
      <c r="AF32" s="182">
        <v>23.33884297520661</v>
      </c>
      <c r="AG32" s="183">
        <v>39.873647146034116</v>
      </c>
      <c r="AH32" s="184">
        <v>57.302535348610448</v>
      </c>
      <c r="AI32" s="184">
        <v>42.295345345345225</v>
      </c>
      <c r="AJ32" s="184">
        <v>59.314441930618479</v>
      </c>
      <c r="AK32" s="184">
        <v>38.315397215397319</v>
      </c>
      <c r="AL32" s="184">
        <v>56.283043478260829</v>
      </c>
      <c r="AM32" s="184">
        <v>36.650249169435163</v>
      </c>
      <c r="AN32" s="185">
        <v>57.588402169378554</v>
      </c>
      <c r="AO32" s="4"/>
    </row>
    <row r="33" spans="2:41">
      <c r="B33" s="36">
        <v>2016</v>
      </c>
      <c r="C33" s="34">
        <f>COUNTIF(DATABASE!E:E,$B33)</f>
        <v>19</v>
      </c>
      <c r="D33" s="304">
        <v>46865.56245662734</v>
      </c>
      <c r="E33" s="514">
        <v>39416.408425562302</v>
      </c>
      <c r="F33" s="115">
        <v>5.0308813324080504</v>
      </c>
      <c r="G33" s="207">
        <v>199.9127127474822</v>
      </c>
      <c r="H33" s="116">
        <v>75.465525936598922</v>
      </c>
      <c r="I33" s="116">
        <v>66.258901713886075</v>
      </c>
      <c r="J33" s="116">
        <v>120.42814454482341</v>
      </c>
      <c r="K33" s="116"/>
      <c r="L33" s="116"/>
      <c r="M33" s="116">
        <v>7.3327515400410919</v>
      </c>
      <c r="N33" s="116">
        <v>20.722347417840332</v>
      </c>
      <c r="O33" s="116">
        <v>22.788262910798071</v>
      </c>
      <c r="P33" s="116">
        <v>40.156309934790826</v>
      </c>
      <c r="Q33" s="116"/>
      <c r="R33" s="116">
        <v>123.19408695652143</v>
      </c>
      <c r="S33" s="116">
        <v>33.525400679941704</v>
      </c>
      <c r="T33" s="116">
        <v>71.13104719763983</v>
      </c>
      <c r="U33" s="201">
        <v>4369.8016685627608</v>
      </c>
      <c r="V33" s="201">
        <v>6689.5805727119596</v>
      </c>
      <c r="W33" s="201">
        <v>2043.9829234972678</v>
      </c>
      <c r="X33" s="202">
        <v>8057.347408829175</v>
      </c>
      <c r="Y33" s="117">
        <v>3.5387096774193822</v>
      </c>
      <c r="Z33" s="205">
        <v>287.00487295509919</v>
      </c>
      <c r="AA33" s="199">
        <v>5771.4883061658402</v>
      </c>
      <c r="AB33" s="205">
        <v>293.92169312169312</v>
      </c>
      <c r="AC33" s="199">
        <v>3527.9199428162974</v>
      </c>
      <c r="AD33" s="118">
        <v>20.301542776998598</v>
      </c>
      <c r="AE33" s="176">
        <v>21.262677556818193</v>
      </c>
      <c r="AF33" s="177">
        <v>23.444165621079048</v>
      </c>
      <c r="AG33" s="178">
        <v>39.895324675324595</v>
      </c>
      <c r="AH33" s="179">
        <v>57.43449720670386</v>
      </c>
      <c r="AI33" s="179">
        <v>42.373862354268311</v>
      </c>
      <c r="AJ33" s="179">
        <v>59.538996579247502</v>
      </c>
      <c r="AK33" s="179">
        <v>38.37700205338799</v>
      </c>
      <c r="AL33" s="179">
        <v>56.239608045384102</v>
      </c>
      <c r="AM33" s="179">
        <v>36.786896838602409</v>
      </c>
      <c r="AN33" s="180">
        <v>57.979143936215067</v>
      </c>
      <c r="AO33" s="4"/>
    </row>
    <row r="34" spans="2:41">
      <c r="B34" s="36">
        <v>2017</v>
      </c>
      <c r="C34" s="34">
        <f>COUNTIF(DATABASE!E:E,$B34)</f>
        <v>7</v>
      </c>
      <c r="D34" s="304">
        <v>47261.594412655671</v>
      </c>
      <c r="E34" s="514">
        <v>41025.027873365449</v>
      </c>
      <c r="F34" s="115">
        <v>5.0124579124579123</v>
      </c>
      <c r="G34" s="207">
        <v>201.01951303154956</v>
      </c>
      <c r="H34" s="116">
        <v>75.712389066382372</v>
      </c>
      <c r="I34" s="116">
        <v>66.92867519889316</v>
      </c>
      <c r="J34" s="116">
        <v>121.24323308270674</v>
      </c>
      <c r="K34" s="116"/>
      <c r="L34" s="116"/>
      <c r="M34" s="116">
        <v>7.3313281653746758</v>
      </c>
      <c r="N34" s="116">
        <v>20.488760806916375</v>
      </c>
      <c r="O34" s="116">
        <v>22.791179290508104</v>
      </c>
      <c r="P34" s="116">
        <v>40.454202334630388</v>
      </c>
      <c r="Q34" s="116"/>
      <c r="R34" s="116">
        <v>125.97189710610964</v>
      </c>
      <c r="S34" s="116">
        <v>38.816923823386759</v>
      </c>
      <c r="T34" s="116">
        <v>73.425948215535172</v>
      </c>
      <c r="U34" s="201">
        <v>4377.2609031262064</v>
      </c>
      <c r="V34" s="201">
        <v>6804.1808755760367</v>
      </c>
      <c r="W34" s="201">
        <v>2095.9643854748601</v>
      </c>
      <c r="X34" s="202">
        <v>8197.6324732536195</v>
      </c>
      <c r="Y34" s="117">
        <v>3.5256480218281419</v>
      </c>
      <c r="Z34" s="205">
        <v>287.54752851711027</v>
      </c>
      <c r="AA34" s="199">
        <v>5789.1483065953653</v>
      </c>
      <c r="AB34" s="205">
        <v>295.46238466997869</v>
      </c>
      <c r="AC34" s="199">
        <v>3484.3768011527377</v>
      </c>
      <c r="AD34" s="118">
        <v>20.398362892223737</v>
      </c>
      <c r="AE34" s="176">
        <v>21.396736111111096</v>
      </c>
      <c r="AF34" s="177">
        <v>23.419474116680362</v>
      </c>
      <c r="AG34" s="178">
        <v>40.281289865343744</v>
      </c>
      <c r="AH34" s="179">
        <v>57.480405697022078</v>
      </c>
      <c r="AI34" s="179">
        <v>42.460755813953568</v>
      </c>
      <c r="AJ34" s="179">
        <v>59.825631636763191</v>
      </c>
      <c r="AK34" s="179">
        <v>38.593820678513445</v>
      </c>
      <c r="AL34" s="179">
        <v>56.170486965076172</v>
      </c>
      <c r="AM34" s="179">
        <v>36.961900826446112</v>
      </c>
      <c r="AN34" s="180">
        <v>58.279168399168611</v>
      </c>
      <c r="AO34" s="4"/>
    </row>
    <row r="35" spans="2:41">
      <c r="B35" s="36">
        <v>2018</v>
      </c>
      <c r="C35" s="34">
        <f>COUNTIF(DATABASE!E:E,$B35)</f>
        <v>20</v>
      </c>
      <c r="D35" s="304">
        <v>49051.061704211555</v>
      </c>
      <c r="E35" s="514">
        <v>43067.249916359986</v>
      </c>
      <c r="F35" s="115">
        <v>5.047665687234737</v>
      </c>
      <c r="G35" s="207">
        <v>200.61612903225918</v>
      </c>
      <c r="H35" s="116">
        <v>75.892257398485398</v>
      </c>
      <c r="I35" s="116">
        <v>66.525462962963104</v>
      </c>
      <c r="J35" s="116">
        <v>121.05566161948667</v>
      </c>
      <c r="K35" s="116"/>
      <c r="L35" s="116"/>
      <c r="M35" s="116">
        <v>7.4361953727506442</v>
      </c>
      <c r="N35" s="116">
        <v>20.729961464354506</v>
      </c>
      <c r="O35" s="116">
        <v>23.006546489563547</v>
      </c>
      <c r="P35" s="116">
        <v>40.08396917148378</v>
      </c>
      <c r="Q35" s="116"/>
      <c r="R35" s="116">
        <v>125.29407008086297</v>
      </c>
      <c r="S35" s="116">
        <v>35.385567970204889</v>
      </c>
      <c r="T35" s="116">
        <v>69.814343983684708</v>
      </c>
      <c r="U35" s="201">
        <v>4315.6273458445039</v>
      </c>
      <c r="V35" s="201">
        <v>6762.6503303964755</v>
      </c>
      <c r="W35" s="201">
        <v>2079.6002612671455</v>
      </c>
      <c r="X35" s="202">
        <v>8394.8656716417918</v>
      </c>
      <c r="Y35" s="117">
        <v>3.4733905579399509</v>
      </c>
      <c r="Z35" s="205">
        <v>294.81067802161806</v>
      </c>
      <c r="AA35" s="199">
        <v>5751.1571524513092</v>
      </c>
      <c r="AB35" s="205">
        <v>306.58756684491976</v>
      </c>
      <c r="AC35" s="199">
        <v>3341.5160744500845</v>
      </c>
      <c r="AD35" s="118">
        <v>20.27335754374381</v>
      </c>
      <c r="AE35" s="176">
        <v>21.161899966431683</v>
      </c>
      <c r="AF35" s="177">
        <v>23.730012053033345</v>
      </c>
      <c r="AG35" s="178">
        <v>40.201666088164131</v>
      </c>
      <c r="AH35" s="179">
        <v>57.526615318784849</v>
      </c>
      <c r="AI35" s="179">
        <v>42.43204715969997</v>
      </c>
      <c r="AJ35" s="179">
        <v>59.821151756610014</v>
      </c>
      <c r="AK35" s="179">
        <v>38.568961493581853</v>
      </c>
      <c r="AL35" s="179">
        <v>56.236837029893692</v>
      </c>
      <c r="AM35" s="179">
        <v>37.03925120772945</v>
      </c>
      <c r="AN35" s="180">
        <v>58.32054515866578</v>
      </c>
      <c r="AO35" s="4"/>
    </row>
    <row r="36" spans="2:41">
      <c r="B36" s="36">
        <v>2019</v>
      </c>
      <c r="C36" s="34">
        <f>COUNTIF(DATABASE!E:E,$B36)</f>
        <v>6</v>
      </c>
      <c r="D36" s="304">
        <v>50433.295218990301</v>
      </c>
      <c r="E36" s="514">
        <v>43950.802301255229</v>
      </c>
      <c r="F36" s="115">
        <v>5.0852557673019056</v>
      </c>
      <c r="G36" s="207">
        <v>200.44815312290166</v>
      </c>
      <c r="H36" s="116">
        <v>75.685491308974036</v>
      </c>
      <c r="I36" s="116">
        <v>66.616530054644969</v>
      </c>
      <c r="J36" s="116">
        <v>120.85052030882831</v>
      </c>
      <c r="K36" s="116"/>
      <c r="L36" s="116"/>
      <c r="M36" s="116">
        <v>7.4440264361972694</v>
      </c>
      <c r="N36" s="116">
        <v>20.614228456913828</v>
      </c>
      <c r="O36" s="116">
        <v>23.241386138613844</v>
      </c>
      <c r="P36" s="116">
        <v>39.574814814814935</v>
      </c>
      <c r="Q36" s="116"/>
      <c r="R36" s="116">
        <v>126.87663421418665</v>
      </c>
      <c r="S36" s="116">
        <v>37.699360146252467</v>
      </c>
      <c r="T36" s="116">
        <v>72.272056015277073</v>
      </c>
      <c r="U36" s="201">
        <v>4320.11231884058</v>
      </c>
      <c r="V36" s="201">
        <v>6586.2668421052631</v>
      </c>
      <c r="W36" s="201">
        <v>1980.9240348692404</v>
      </c>
      <c r="X36" s="202">
        <v>7901.3507228158387</v>
      </c>
      <c r="Y36" s="117">
        <v>3.3694747612551246</v>
      </c>
      <c r="Z36" s="205">
        <v>294.47215659804255</v>
      </c>
      <c r="AA36" s="199">
        <v>5764.5503609487796</v>
      </c>
      <c r="AB36" s="205">
        <v>307.74415405777165</v>
      </c>
      <c r="AC36" s="199">
        <v>3252.8660652324775</v>
      </c>
      <c r="AD36" s="118">
        <v>20.279672578444746</v>
      </c>
      <c r="AE36" s="176">
        <v>20.661410788381623</v>
      </c>
      <c r="AF36" s="177">
        <v>23.70838445807771</v>
      </c>
      <c r="AG36" s="178">
        <v>40.277064220183334</v>
      </c>
      <c r="AH36" s="179">
        <v>57.312604671661369</v>
      </c>
      <c r="AI36" s="179">
        <v>42.294782608695392</v>
      </c>
      <c r="AJ36" s="179">
        <v>59.717163904235449</v>
      </c>
      <c r="AK36" s="179">
        <v>38.487992125984036</v>
      </c>
      <c r="AL36" s="179">
        <v>56.103846153845971</v>
      </c>
      <c r="AM36" s="179">
        <v>37.150424242423988</v>
      </c>
      <c r="AN36" s="180">
        <v>58.162300450266365</v>
      </c>
      <c r="AO36" s="4"/>
    </row>
    <row r="37" spans="2:41">
      <c r="B37" s="44">
        <v>2020</v>
      </c>
      <c r="C37" s="35">
        <f>COUNTIF(DATABASE!E:E,$B37)</f>
        <v>54</v>
      </c>
      <c r="D37" s="306">
        <v>50959.025356026395</v>
      </c>
      <c r="E37" s="515">
        <v>43571.896960126331</v>
      </c>
      <c r="F37" s="119">
        <v>5.185481069815908</v>
      </c>
      <c r="G37" s="208">
        <v>202.70118839566715</v>
      </c>
      <c r="H37" s="120">
        <v>76.181369966126638</v>
      </c>
      <c r="I37" s="120">
        <v>68.24832569615802</v>
      </c>
      <c r="J37" s="120">
        <v>122.327628361858</v>
      </c>
      <c r="K37" s="120"/>
      <c r="L37" s="120"/>
      <c r="M37" s="120">
        <v>7.6419322205361553</v>
      </c>
      <c r="N37" s="120">
        <v>21.060431654676197</v>
      </c>
      <c r="O37" s="120">
        <v>23.359133126935056</v>
      </c>
      <c r="P37" s="120">
        <v>40.084935064935181</v>
      </c>
      <c r="Q37" s="120"/>
      <c r="R37" s="120">
        <v>129.26140912730168</v>
      </c>
      <c r="S37" s="120">
        <v>42.175693464974572</v>
      </c>
      <c r="T37" s="120">
        <v>91.930871212120792</v>
      </c>
      <c r="U37" s="203">
        <v>4452.2484101748805</v>
      </c>
      <c r="V37" s="203">
        <v>6935.8197448696619</v>
      </c>
      <c r="W37" s="203">
        <v>2198.7917737789203</v>
      </c>
      <c r="X37" s="204">
        <v>7662.5835380835379</v>
      </c>
      <c r="Y37" s="121">
        <v>3.4288685230877851</v>
      </c>
      <c r="Z37" s="206">
        <v>301.77315623907725</v>
      </c>
      <c r="AA37" s="200">
        <v>5778.2770391663671</v>
      </c>
      <c r="AB37" s="206">
        <v>316.95017921146956</v>
      </c>
      <c r="AC37" s="200">
        <v>3256.1096892138939</v>
      </c>
      <c r="AD37" s="122">
        <v>20.20796616143814</v>
      </c>
      <c r="AE37" s="181">
        <v>21.081874771146065</v>
      </c>
      <c r="AF37" s="182">
        <v>23.768498485504111</v>
      </c>
      <c r="AG37" s="183">
        <v>40.526790935672203</v>
      </c>
      <c r="AH37" s="184">
        <v>57.605227882037205</v>
      </c>
      <c r="AI37" s="184">
        <v>42.201144756277515</v>
      </c>
      <c r="AJ37" s="184">
        <v>60.190103780577942</v>
      </c>
      <c r="AK37" s="184">
        <v>38.873427419354748</v>
      </c>
      <c r="AL37" s="184">
        <v>56.561824491819252</v>
      </c>
      <c r="AM37" s="184">
        <v>37.361259079902908</v>
      </c>
      <c r="AN37" s="185">
        <v>58.605185185185405</v>
      </c>
      <c r="AO37" s="4"/>
    </row>
    <row r="38" spans="2:41">
      <c r="B38" s="36">
        <v>2021</v>
      </c>
      <c r="C38" s="34">
        <f>COUNTIF(DATABASE!E:E,$B38)</f>
        <v>7</v>
      </c>
      <c r="D38" s="304">
        <v>53329.552697391926</v>
      </c>
      <c r="E38" s="514">
        <v>44418.62136325852</v>
      </c>
      <c r="F38" s="115">
        <v>5.183279742765273</v>
      </c>
      <c r="G38" s="207">
        <v>203.84543501611307</v>
      </c>
      <c r="H38" s="116">
        <v>76.578949343339161</v>
      </c>
      <c r="I38" s="116">
        <v>69.061835923382745</v>
      </c>
      <c r="J38" s="116">
        <v>123.15188374596309</v>
      </c>
      <c r="K38" s="116"/>
      <c r="L38" s="116"/>
      <c r="M38" s="116">
        <v>7.7252631578947257</v>
      </c>
      <c r="N38" s="116">
        <v>21.960317460317466</v>
      </c>
      <c r="O38" s="116">
        <v>23.641269841269928</v>
      </c>
      <c r="P38" s="116">
        <v>40.492043010752973</v>
      </c>
      <c r="Q38" s="116"/>
      <c r="R38" s="116">
        <v>128.50922787194008</v>
      </c>
      <c r="S38" s="116">
        <v>46.091245791246124</v>
      </c>
      <c r="T38" s="116">
        <v>97.192032622333414</v>
      </c>
      <c r="U38" s="201">
        <v>4560.9538643533124</v>
      </c>
      <c r="V38" s="201">
        <v>7045.823056300268</v>
      </c>
      <c r="W38" s="201">
        <v>2183.3062085593733</v>
      </c>
      <c r="X38" s="202">
        <v>7708.711137581894</v>
      </c>
      <c r="Y38" s="117">
        <v>3.4527412280701988</v>
      </c>
      <c r="Z38" s="205">
        <v>307.5609756097561</v>
      </c>
      <c r="AA38" s="199">
        <v>5754.694979237448</v>
      </c>
      <c r="AB38" s="205">
        <v>325.01708766716195</v>
      </c>
      <c r="AC38" s="199">
        <v>3214.465944272446</v>
      </c>
      <c r="AD38" s="118">
        <v>20.067251461988302</v>
      </c>
      <c r="AE38" s="176">
        <v>21.324721603563404</v>
      </c>
      <c r="AF38" s="177">
        <v>23.708201178069778</v>
      </c>
      <c r="AG38" s="178">
        <v>40.785762457848982</v>
      </c>
      <c r="AH38" s="179">
        <v>57.854972627736586</v>
      </c>
      <c r="AI38" s="179">
        <v>42.105931558935225</v>
      </c>
      <c r="AJ38" s="179">
        <v>60.393295238094929</v>
      </c>
      <c r="AK38" s="179">
        <v>38.955463232239381</v>
      </c>
      <c r="AL38" s="179">
        <v>56.470025575447188</v>
      </c>
      <c r="AM38" s="179">
        <v>37.611031879194421</v>
      </c>
      <c r="AN38" s="180">
        <v>58.712605752961366</v>
      </c>
      <c r="AO38" s="4"/>
    </row>
    <row r="39" spans="2:41">
      <c r="B39" s="36">
        <v>2022</v>
      </c>
      <c r="C39" s="34">
        <f>COUNTIF(DATABASE!E:E,$B39)</f>
        <v>65</v>
      </c>
      <c r="D39" s="304">
        <v>54712.475897435899</v>
      </c>
      <c r="E39" s="514">
        <v>48134.448447681105</v>
      </c>
      <c r="F39" s="115">
        <v>5.2283760683760683</v>
      </c>
      <c r="G39" s="207">
        <v>204.79095270733458</v>
      </c>
      <c r="H39" s="116">
        <v>76.800798838053524</v>
      </c>
      <c r="I39" s="116">
        <v>69.380270457697577</v>
      </c>
      <c r="J39" s="116">
        <v>123.73159698423571</v>
      </c>
      <c r="K39" s="116"/>
      <c r="L39" s="116"/>
      <c r="M39" s="116">
        <v>7.7836785009861655</v>
      </c>
      <c r="N39" s="116">
        <v>21.461450381679342</v>
      </c>
      <c r="O39" s="116">
        <v>23.800672430355426</v>
      </c>
      <c r="P39" s="116">
        <v>40.707548701298826</v>
      </c>
      <c r="Q39" s="116"/>
      <c r="R39" s="116">
        <v>125.57464655984951</v>
      </c>
      <c r="S39" s="116">
        <v>44.932659774436203</v>
      </c>
      <c r="T39" s="116">
        <v>96.786780905752622</v>
      </c>
      <c r="U39" s="201">
        <v>4600.815148106487</v>
      </c>
      <c r="V39" s="201">
        <v>6894.7313571097729</v>
      </c>
      <c r="W39" s="201">
        <v>2053.4238241308794</v>
      </c>
      <c r="X39" s="202">
        <v>7627.8083735909822</v>
      </c>
      <c r="Y39" s="117">
        <v>3.4176239743132504</v>
      </c>
      <c r="Z39" s="205">
        <v>312.9547480287967</v>
      </c>
      <c r="AA39" s="199">
        <v>5742.7658948915841</v>
      </c>
      <c r="AB39" s="205">
        <v>339.20276988636363</v>
      </c>
      <c r="AC39" s="199">
        <v>3232.5807183364841</v>
      </c>
      <c r="AD39" s="118">
        <v>19.777381377095967</v>
      </c>
      <c r="AE39" s="176">
        <v>21.317279942279832</v>
      </c>
      <c r="AF39" s="177">
        <v>23.753698868581374</v>
      </c>
      <c r="AG39" s="178">
        <v>40.798456014362536</v>
      </c>
      <c r="AH39" s="179">
        <v>58.000300429183952</v>
      </c>
      <c r="AI39" s="179">
        <v>42.143476702508693</v>
      </c>
      <c r="AJ39" s="179">
        <v>60.591465201465013</v>
      </c>
      <c r="AK39" s="179">
        <v>38.916410861865558</v>
      </c>
      <c r="AL39" s="179">
        <v>56.551502145922314</v>
      </c>
      <c r="AM39" s="179">
        <v>37.820923805763741</v>
      </c>
      <c r="AN39" s="180">
        <v>58.880715146645414</v>
      </c>
      <c r="AO39" s="4"/>
    </row>
    <row r="40" spans="2:41">
      <c r="B40" s="36">
        <v>2023</v>
      </c>
      <c r="C40" s="34">
        <f>COUNTIF(DATABASE!E:E,$B40)</f>
        <v>13</v>
      </c>
      <c r="D40" s="304">
        <v>52015.230191826522</v>
      </c>
      <c r="E40" s="514">
        <v>49533.667886550778</v>
      </c>
      <c r="F40" s="115">
        <v>5.2919099249374479</v>
      </c>
      <c r="G40" s="207">
        <v>197.25754795663036</v>
      </c>
      <c r="H40" s="116">
        <v>75.87050938337805</v>
      </c>
      <c r="I40" s="116">
        <v>68.071561969439799</v>
      </c>
      <c r="J40" s="116">
        <v>117.87414512093392</v>
      </c>
      <c r="K40" s="116"/>
      <c r="L40" s="116"/>
      <c r="M40" s="116">
        <v>7.36038882138521</v>
      </c>
      <c r="N40" s="116">
        <v>21.624352331606236</v>
      </c>
      <c r="O40" s="116">
        <v>24.483678756476696</v>
      </c>
      <c r="P40" s="116">
        <v>39.033104799216495</v>
      </c>
      <c r="Q40" s="116"/>
      <c r="R40" s="116">
        <v>126.36446469248261</v>
      </c>
      <c r="S40" s="116">
        <v>47.883349561830357</v>
      </c>
      <c r="T40" s="116">
        <v>108.4943509615391</v>
      </c>
      <c r="U40" s="201">
        <v>4261.6860133206474</v>
      </c>
      <c r="V40" s="201">
        <v>6286.5386503067484</v>
      </c>
      <c r="W40" s="201">
        <v>1666.7736131934032</v>
      </c>
      <c r="X40" s="202">
        <v>5351.1511771995047</v>
      </c>
      <c r="Y40" s="117">
        <v>2.9736563876651951</v>
      </c>
      <c r="Z40" s="205">
        <v>295.52464494569756</v>
      </c>
      <c r="AA40" s="199">
        <v>5742.4309545875813</v>
      </c>
      <c r="AB40" s="205">
        <v>319.88626790227465</v>
      </c>
      <c r="AC40" s="199">
        <v>3055.3767441860464</v>
      </c>
      <c r="AD40" s="118">
        <v>19.295154185022028</v>
      </c>
      <c r="AE40" s="176">
        <v>19.071492805755351</v>
      </c>
      <c r="AF40" s="177">
        <v>23.626895854398381</v>
      </c>
      <c r="AG40" s="178">
        <v>40.632877882152052</v>
      </c>
      <c r="AH40" s="179">
        <v>57.119109663409532</v>
      </c>
      <c r="AI40" s="179">
        <v>42.095153061224515</v>
      </c>
      <c r="AJ40" s="179">
        <v>59.671340929009325</v>
      </c>
      <c r="AK40" s="179">
        <v>39.052795600366615</v>
      </c>
      <c r="AL40" s="179">
        <v>56.265243179122102</v>
      </c>
      <c r="AM40" s="179">
        <v>37.505682859761713</v>
      </c>
      <c r="AN40" s="180">
        <v>58.111676082862459</v>
      </c>
      <c r="AO40" s="4"/>
    </row>
    <row r="41" spans="2:41" ht="13.5" thickBot="1">
      <c r="B41" s="36">
        <v>2024</v>
      </c>
      <c r="C41" s="34">
        <f>COUNTIF(DATABASE!E:E,$B41)</f>
        <v>0</v>
      </c>
      <c r="D41" s="304"/>
      <c r="E41" s="514"/>
      <c r="F41" s="518"/>
      <c r="G41" s="207"/>
      <c r="H41" s="116"/>
      <c r="I41" s="116"/>
      <c r="J41" s="116"/>
      <c r="K41" s="116"/>
      <c r="L41" s="116"/>
      <c r="M41" s="116"/>
      <c r="N41" s="116"/>
      <c r="O41" s="116"/>
      <c r="P41" s="116"/>
      <c r="Q41" s="116"/>
      <c r="R41" s="116"/>
      <c r="S41" s="116"/>
      <c r="T41" s="116"/>
      <c r="U41" s="201"/>
      <c r="V41" s="201"/>
      <c r="W41" s="201"/>
      <c r="X41" s="202"/>
      <c r="Y41" s="517"/>
      <c r="Z41" s="205"/>
      <c r="AA41" s="199"/>
      <c r="AB41" s="205"/>
      <c r="AC41" s="199"/>
      <c r="AD41" s="118"/>
      <c r="AE41" s="516"/>
      <c r="AF41" s="177"/>
      <c r="AG41" s="178"/>
      <c r="AH41" s="179"/>
      <c r="AI41" s="179"/>
      <c r="AJ41" s="179"/>
      <c r="AK41" s="179"/>
      <c r="AL41" s="179"/>
      <c r="AM41" s="179"/>
      <c r="AN41" s="180"/>
      <c r="AO41" s="4"/>
    </row>
    <row r="42" spans="2:41">
      <c r="B42" s="5"/>
      <c r="C42" s="5"/>
      <c r="D42" s="5"/>
      <c r="E42" s="5"/>
      <c r="F42" s="5"/>
      <c r="G42" s="5"/>
      <c r="H42" s="5"/>
      <c r="I42" s="5"/>
      <c r="J42" s="5"/>
      <c r="K42" s="5"/>
      <c r="L42" s="5"/>
      <c r="M42" s="5"/>
      <c r="N42" s="5"/>
      <c r="O42" s="5"/>
      <c r="P42" s="5"/>
      <c r="Q42" s="5"/>
      <c r="R42" s="5"/>
      <c r="S42" s="5"/>
      <c r="T42" s="5"/>
      <c r="U42" s="5"/>
      <c r="V42" s="5"/>
      <c r="W42" s="5"/>
      <c r="X42" s="5"/>
      <c r="Y42" s="5"/>
      <c r="Z42" s="5"/>
      <c r="AA42" s="5"/>
      <c r="AB42" s="5"/>
      <c r="AC42" s="5"/>
      <c r="AD42" s="5"/>
      <c r="AE42" s="5"/>
      <c r="AF42" s="5"/>
      <c r="AG42" s="5"/>
      <c r="AH42" s="5"/>
      <c r="AI42" s="5"/>
      <c r="AJ42" s="5"/>
      <c r="AK42" s="5"/>
      <c r="AL42" s="5"/>
      <c r="AM42" s="5"/>
      <c r="AN42" s="5"/>
    </row>
    <row r="43" spans="2:41" ht="26.25">
      <c r="B43" s="356" t="s">
        <v>2214</v>
      </c>
    </row>
    <row r="44" spans="2:41" ht="13.5" thickBot="1"/>
    <row r="45" spans="2:41" ht="18">
      <c r="B45" s="537" t="s">
        <v>9</v>
      </c>
      <c r="C45" s="539" t="s">
        <v>2213</v>
      </c>
      <c r="D45" s="186" t="s">
        <v>12</v>
      </c>
      <c r="E45" s="187"/>
      <c r="F45" s="188" t="s">
        <v>2</v>
      </c>
      <c r="G45" s="189"/>
      <c r="H45" s="189"/>
      <c r="I45" s="189"/>
      <c r="J45" s="189"/>
      <c r="K45" s="189"/>
      <c r="L45" s="189"/>
      <c r="M45" s="189"/>
      <c r="N45" s="189"/>
      <c r="O45" s="189"/>
      <c r="P45" s="189"/>
      <c r="Q45" s="189"/>
      <c r="R45" s="189"/>
      <c r="S45" s="189"/>
      <c r="T45" s="189"/>
      <c r="U45" s="189"/>
      <c r="V45" s="189"/>
      <c r="W45" s="189"/>
      <c r="X45" s="190"/>
      <c r="Y45" s="191" t="s">
        <v>3</v>
      </c>
      <c r="Z45" s="192"/>
      <c r="AA45" s="192"/>
      <c r="AB45" s="192"/>
      <c r="AC45" s="192"/>
      <c r="AD45" s="193"/>
      <c r="AE45" s="194" t="s">
        <v>4</v>
      </c>
      <c r="AF45" s="195"/>
      <c r="AG45" s="196" t="s">
        <v>5</v>
      </c>
      <c r="AH45" s="197"/>
      <c r="AI45" s="197"/>
      <c r="AJ45" s="197"/>
      <c r="AK45" s="197"/>
      <c r="AL45" s="197"/>
      <c r="AM45" s="197"/>
      <c r="AN45" s="198"/>
      <c r="AO45" s="4"/>
    </row>
    <row r="46" spans="2:41" ht="90" thickBot="1">
      <c r="B46" s="538"/>
      <c r="C46" s="540"/>
      <c r="D46" s="466" t="s">
        <v>2568</v>
      </c>
      <c r="E46" s="465" t="s">
        <v>2673</v>
      </c>
      <c r="F46" s="165" t="s">
        <v>2631</v>
      </c>
      <c r="G46" s="166" t="s">
        <v>17</v>
      </c>
      <c r="H46" s="166" t="s">
        <v>18</v>
      </c>
      <c r="I46" s="166" t="s">
        <v>19</v>
      </c>
      <c r="J46" s="166" t="s">
        <v>20</v>
      </c>
      <c r="K46" s="166" t="s">
        <v>48</v>
      </c>
      <c r="L46" s="166" t="s">
        <v>49</v>
      </c>
      <c r="M46" s="166" t="s">
        <v>50</v>
      </c>
      <c r="N46" s="166" t="s">
        <v>51</v>
      </c>
      <c r="O46" s="166" t="s">
        <v>52</v>
      </c>
      <c r="P46" s="166" t="s">
        <v>53</v>
      </c>
      <c r="Q46" s="166" t="s">
        <v>54</v>
      </c>
      <c r="R46" s="166" t="s">
        <v>55</v>
      </c>
      <c r="S46" s="166" t="s">
        <v>56</v>
      </c>
      <c r="T46" s="166" t="s">
        <v>57</v>
      </c>
      <c r="U46" s="166" t="s">
        <v>21</v>
      </c>
      <c r="V46" s="166" t="s">
        <v>22</v>
      </c>
      <c r="W46" s="166" t="s">
        <v>23</v>
      </c>
      <c r="X46" s="167" t="s">
        <v>24</v>
      </c>
      <c r="Y46" s="168" t="s">
        <v>84</v>
      </c>
      <c r="Z46" s="169" t="s">
        <v>27</v>
      </c>
      <c r="AA46" s="169" t="s">
        <v>28</v>
      </c>
      <c r="AB46" s="169" t="s">
        <v>29</v>
      </c>
      <c r="AC46" s="169" t="s">
        <v>30</v>
      </c>
      <c r="AD46" s="170" t="s">
        <v>31</v>
      </c>
      <c r="AE46" s="171" t="s">
        <v>38</v>
      </c>
      <c r="AF46" s="172" t="s">
        <v>39</v>
      </c>
      <c r="AG46" s="173" t="s">
        <v>40</v>
      </c>
      <c r="AH46" s="174" t="s">
        <v>41</v>
      </c>
      <c r="AI46" s="174" t="s">
        <v>42</v>
      </c>
      <c r="AJ46" s="174" t="s">
        <v>43</v>
      </c>
      <c r="AK46" s="174" t="s">
        <v>44</v>
      </c>
      <c r="AL46" s="174" t="s">
        <v>45</v>
      </c>
      <c r="AM46" s="174" t="s">
        <v>46</v>
      </c>
      <c r="AN46" s="175" t="s">
        <v>47</v>
      </c>
      <c r="AO46" s="4"/>
    </row>
    <row r="47" spans="2:41">
      <c r="B47" s="36">
        <v>1990</v>
      </c>
      <c r="C47" s="34">
        <f>COUNTIFS(DATABASE!E:E,B47,DATABASE!$DN:$DN,"Domestic")</f>
        <v>26</v>
      </c>
      <c r="D47" s="304"/>
      <c r="E47" s="514"/>
      <c r="F47" s="115"/>
      <c r="G47" s="207">
        <v>193.46831072749748</v>
      </c>
      <c r="H47" s="116">
        <v>72.241848523748544</v>
      </c>
      <c r="I47" s="116">
        <v>63.102876712328822</v>
      </c>
      <c r="J47" s="116">
        <v>116.98007117437685</v>
      </c>
      <c r="K47" s="116"/>
      <c r="L47" s="116"/>
      <c r="M47" s="116">
        <v>6.1376811594202865</v>
      </c>
      <c r="N47" s="116"/>
      <c r="O47" s="116"/>
      <c r="P47" s="116">
        <v>38.154910714285776</v>
      </c>
      <c r="Q47" s="116"/>
      <c r="R47" s="116"/>
      <c r="S47" s="116">
        <v>20.912543554006934</v>
      </c>
      <c r="T47" s="116">
        <v>97.572519083969468</v>
      </c>
      <c r="U47" s="201">
        <v>3148.3808510638296</v>
      </c>
      <c r="V47" s="201">
        <v>6416.100917431193</v>
      </c>
      <c r="W47" s="201">
        <v>2078.4232081911264</v>
      </c>
      <c r="X47" s="202">
        <v>6813.4453781512602</v>
      </c>
      <c r="Y47" s="117">
        <v>3.7663107947805825</v>
      </c>
      <c r="Z47" s="205">
        <v>146.67852906287069</v>
      </c>
      <c r="AA47" s="199">
        <v>4384.3337334933976</v>
      </c>
      <c r="AB47" s="205">
        <v>207.27672209026127</v>
      </c>
      <c r="AC47" s="199">
        <v>2684.1586538461538</v>
      </c>
      <c r="AD47" s="118">
        <v>16</v>
      </c>
      <c r="AE47" s="176">
        <v>20.82685069008787</v>
      </c>
      <c r="AF47" s="177">
        <v>18.769633507853403</v>
      </c>
      <c r="AG47" s="178">
        <v>38.952941176470567</v>
      </c>
      <c r="AH47" s="179">
        <v>54.229679144385003</v>
      </c>
      <c r="AI47" s="179">
        <v>41.745098039215762</v>
      </c>
      <c r="AJ47" s="179">
        <v>57.308521303258097</v>
      </c>
      <c r="AK47" s="179">
        <v>37.842204301075249</v>
      </c>
      <c r="AL47" s="179">
        <v>51.514983713355022</v>
      </c>
      <c r="AM47" s="179">
        <v>35.548641304347711</v>
      </c>
      <c r="AN47" s="180">
        <v>56.799044585987176</v>
      </c>
      <c r="AO47" s="4"/>
    </row>
    <row r="48" spans="2:41">
      <c r="B48" s="36">
        <v>1991</v>
      </c>
      <c r="C48" s="34">
        <f>COUNTIFS(DATABASE!E:E,B48,DATABASE!$DN:$DN,"Domestic")</f>
        <v>0</v>
      </c>
      <c r="D48" s="304"/>
      <c r="E48" s="514"/>
      <c r="F48" s="115"/>
      <c r="G48" s="207">
        <v>194.25304659498173</v>
      </c>
      <c r="H48" s="116">
        <v>72.226394557823284</v>
      </c>
      <c r="I48" s="116">
        <v>63.636696090794516</v>
      </c>
      <c r="J48" s="116">
        <v>116.84624553039295</v>
      </c>
      <c r="K48" s="116"/>
      <c r="L48" s="116"/>
      <c r="M48" s="116">
        <v>6.3489361702127676</v>
      </c>
      <c r="N48" s="116"/>
      <c r="O48" s="116"/>
      <c r="P48" s="116">
        <v>39.50812854442345</v>
      </c>
      <c r="Q48" s="116"/>
      <c r="R48" s="116"/>
      <c r="S48" s="116">
        <v>19.538438438438405</v>
      </c>
      <c r="T48" s="116">
        <v>88.112068965517238</v>
      </c>
      <c r="U48" s="201">
        <v>3269.8545081967213</v>
      </c>
      <c r="V48" s="201">
        <v>6054.7445255474449</v>
      </c>
      <c r="W48" s="201">
        <v>2005.9087591240875</v>
      </c>
      <c r="X48" s="202">
        <v>5997.1698113207549</v>
      </c>
      <c r="Y48" s="117">
        <v>3.753754469606708</v>
      </c>
      <c r="Z48" s="205">
        <v>146.04171632896305</v>
      </c>
      <c r="AA48" s="199">
        <v>4410.095579450418</v>
      </c>
      <c r="AB48" s="205">
        <v>205.74432497013143</v>
      </c>
      <c r="AC48" s="199">
        <v>2787.395459976105</v>
      </c>
      <c r="AD48" s="118">
        <v>16</v>
      </c>
      <c r="AE48" s="176">
        <v>20.738867924528336</v>
      </c>
      <c r="AF48" s="177">
        <v>18.571052631578947</v>
      </c>
      <c r="AG48" s="178">
        <v>38.743984220907244</v>
      </c>
      <c r="AH48" s="179">
        <v>55.054811715481179</v>
      </c>
      <c r="AI48" s="179">
        <v>41.861486486486562</v>
      </c>
      <c r="AJ48" s="179">
        <v>57.680543933054324</v>
      </c>
      <c r="AK48" s="179">
        <v>37.434636871508403</v>
      </c>
      <c r="AL48" s="179">
        <v>51.941351351351379</v>
      </c>
      <c r="AM48" s="179">
        <v>35.339267015706795</v>
      </c>
      <c r="AN48" s="180">
        <v>56.507567567567499</v>
      </c>
      <c r="AO48" s="4"/>
    </row>
    <row r="49" spans="2:41">
      <c r="B49" s="36">
        <v>1992</v>
      </c>
      <c r="C49" s="34">
        <f>COUNTIFS(DATABASE!E:E,B49,DATABASE!$DN:$DN,"Domestic")</f>
        <v>0</v>
      </c>
      <c r="D49" s="304"/>
      <c r="E49" s="514"/>
      <c r="F49" s="115"/>
      <c r="G49" s="207">
        <v>195.71084043848984</v>
      </c>
      <c r="H49" s="116">
        <v>72.86345646437988</v>
      </c>
      <c r="I49" s="116">
        <v>64.222772277227762</v>
      </c>
      <c r="J49" s="116">
        <v>117.81619975639437</v>
      </c>
      <c r="K49" s="116"/>
      <c r="L49" s="116"/>
      <c r="M49" s="116">
        <v>7.2742857142857158</v>
      </c>
      <c r="N49" s="116"/>
      <c r="O49" s="116"/>
      <c r="P49" s="116">
        <v>38.517142857142844</v>
      </c>
      <c r="Q49" s="116"/>
      <c r="R49" s="116"/>
      <c r="S49" s="116">
        <v>19.4076433121019</v>
      </c>
      <c r="T49" s="116">
        <v>102.09473684210526</v>
      </c>
      <c r="U49" s="201">
        <v>3164.3743455497383</v>
      </c>
      <c r="V49" s="201">
        <v>6244.9103942652328</v>
      </c>
      <c r="W49" s="201">
        <v>2017.433962264151</v>
      </c>
      <c r="X49" s="202">
        <v>5272.0264317180618</v>
      </c>
      <c r="Y49" s="117">
        <v>3.8200974421437617</v>
      </c>
      <c r="Z49" s="205">
        <v>154.82825822168087</v>
      </c>
      <c r="AA49" s="199">
        <v>4439.6214896214897</v>
      </c>
      <c r="AB49" s="205">
        <v>213.31990231990233</v>
      </c>
      <c r="AC49" s="199">
        <v>2897.802197802198</v>
      </c>
      <c r="AD49" s="118">
        <v>16</v>
      </c>
      <c r="AE49" s="176">
        <v>21.876492082825852</v>
      </c>
      <c r="AF49" s="177">
        <v>18.274535809018566</v>
      </c>
      <c r="AG49" s="178">
        <v>38.566240409207097</v>
      </c>
      <c r="AH49" s="179">
        <v>53.992876712328652</v>
      </c>
      <c r="AI49" s="179">
        <v>41.639037433155067</v>
      </c>
      <c r="AJ49" s="179">
        <v>56.4899182561307</v>
      </c>
      <c r="AK49" s="179">
        <v>37.537293729372941</v>
      </c>
      <c r="AL49" s="179">
        <v>50.848474576271173</v>
      </c>
      <c r="AM49" s="179">
        <v>34.886195286195331</v>
      </c>
      <c r="AN49" s="180">
        <v>55.264646464646397</v>
      </c>
      <c r="AO49" s="4"/>
    </row>
    <row r="50" spans="2:41">
      <c r="B50" s="36">
        <v>1993</v>
      </c>
      <c r="C50" s="34">
        <f>COUNTIFS(DATABASE!E:E,B50,DATABASE!$DN:$DN,"Domestic")</f>
        <v>0</v>
      </c>
      <c r="D50" s="304"/>
      <c r="E50" s="514"/>
      <c r="F50" s="115"/>
      <c r="G50" s="207">
        <v>195.54987080103405</v>
      </c>
      <c r="H50" s="116">
        <v>72.93845108695659</v>
      </c>
      <c r="I50" s="116">
        <v>64.766574585635283</v>
      </c>
      <c r="J50" s="116">
        <v>117.47506459948275</v>
      </c>
      <c r="K50" s="116"/>
      <c r="L50" s="116"/>
      <c r="M50" s="116">
        <v>7.6975806451612883</v>
      </c>
      <c r="N50" s="116"/>
      <c r="O50" s="116"/>
      <c r="P50" s="116">
        <v>40.818181818181785</v>
      </c>
      <c r="Q50" s="116"/>
      <c r="R50" s="116"/>
      <c r="S50" s="116">
        <v>21.876678445229672</v>
      </c>
      <c r="T50" s="116">
        <v>102.125</v>
      </c>
      <c r="U50" s="201">
        <v>3483.041166380789</v>
      </c>
      <c r="V50" s="201">
        <v>6015</v>
      </c>
      <c r="W50" s="201">
        <v>1845.2781954887218</v>
      </c>
      <c r="X50" s="202">
        <v>6166.2946428571431</v>
      </c>
      <c r="Y50" s="117">
        <v>3.8467096774193794</v>
      </c>
      <c r="Z50" s="205">
        <v>158.13677419354838</v>
      </c>
      <c r="AA50" s="199">
        <v>4539.9433427762042</v>
      </c>
      <c r="AB50" s="205">
        <v>213.68464730290455</v>
      </c>
      <c r="AC50" s="199">
        <v>2915.177304964539</v>
      </c>
      <c r="AD50" s="118">
        <v>16</v>
      </c>
      <c r="AE50" s="176">
        <v>21.991741935483887</v>
      </c>
      <c r="AF50" s="177">
        <v>18.453900709219859</v>
      </c>
      <c r="AG50" s="178">
        <v>38.899999999999956</v>
      </c>
      <c r="AH50" s="179">
        <v>55.453562653562678</v>
      </c>
      <c r="AI50" s="179">
        <v>41.857407407407372</v>
      </c>
      <c r="AJ50" s="179">
        <v>58.388997555012089</v>
      </c>
      <c r="AK50" s="179">
        <v>37.620344827586173</v>
      </c>
      <c r="AL50" s="179">
        <v>51.008727272727306</v>
      </c>
      <c r="AM50" s="179">
        <v>35.424503311258327</v>
      </c>
      <c r="AN50" s="180">
        <v>56.911594202898534</v>
      </c>
      <c r="AO50" s="4"/>
    </row>
    <row r="51" spans="2:41">
      <c r="B51" s="36">
        <v>1994</v>
      </c>
      <c r="C51" s="34">
        <f>COUNTIFS(DATABASE!E:E,B51,DATABASE!$DN:$DN,"Domestic")</f>
        <v>0</v>
      </c>
      <c r="D51" s="304"/>
      <c r="E51" s="514"/>
      <c r="F51" s="115"/>
      <c r="G51" s="207">
        <v>197.10000000000053</v>
      </c>
      <c r="H51" s="116">
        <v>73.564964539007235</v>
      </c>
      <c r="I51" s="116">
        <v>65.691356184798892</v>
      </c>
      <c r="J51" s="116">
        <v>118.31773049645368</v>
      </c>
      <c r="K51" s="116"/>
      <c r="L51" s="116"/>
      <c r="M51" s="116">
        <v>7.5636015325670449</v>
      </c>
      <c r="N51" s="116"/>
      <c r="O51" s="116"/>
      <c r="P51" s="116">
        <v>39.344444444444434</v>
      </c>
      <c r="Q51" s="116"/>
      <c r="R51" s="116"/>
      <c r="S51" s="116">
        <v>20.628919860627153</v>
      </c>
      <c r="T51" s="116">
        <v>93.650602409638552</v>
      </c>
      <c r="U51" s="201">
        <v>3649.0649572649572</v>
      </c>
      <c r="V51" s="201">
        <v>6455.7802197802193</v>
      </c>
      <c r="W51" s="201">
        <v>2085.6525974025976</v>
      </c>
      <c r="X51" s="202">
        <v>6138.6243386243386</v>
      </c>
      <c r="Y51" s="117">
        <v>3.9550354609929119</v>
      </c>
      <c r="Z51" s="205">
        <v>164.89929078014185</v>
      </c>
      <c r="AA51" s="199">
        <v>4509.270072992701</v>
      </c>
      <c r="AB51" s="205">
        <v>221.94622093023256</v>
      </c>
      <c r="AC51" s="199">
        <v>2952.6277372262775</v>
      </c>
      <c r="AD51" s="118">
        <v>16</v>
      </c>
      <c r="AE51" s="176">
        <v>22.008085106382975</v>
      </c>
      <c r="AF51" s="177">
        <v>18.08385093167702</v>
      </c>
      <c r="AG51" s="178">
        <v>39.267269736842209</v>
      </c>
      <c r="AH51" s="179">
        <v>56.763261296660112</v>
      </c>
      <c r="AI51" s="179">
        <v>41.677721943048638</v>
      </c>
      <c r="AJ51" s="179">
        <v>60.356521739130422</v>
      </c>
      <c r="AK51" s="179">
        <v>37.841627906976697</v>
      </c>
      <c r="AL51" s="179">
        <v>51.125947521865839</v>
      </c>
      <c r="AM51" s="179">
        <v>35.348729792147836</v>
      </c>
      <c r="AN51" s="180">
        <v>58.21352112676054</v>
      </c>
      <c r="AO51" s="4"/>
    </row>
    <row r="52" spans="2:41">
      <c r="B52" s="44">
        <v>1995</v>
      </c>
      <c r="C52" s="35">
        <f>COUNTIFS(DATABASE!E:E,B52,DATABASE!$DN:$DN,"Domestic")</f>
        <v>43</v>
      </c>
      <c r="D52" s="306"/>
      <c r="E52" s="515"/>
      <c r="F52" s="119"/>
      <c r="G52" s="208">
        <v>200.88367052023122</v>
      </c>
      <c r="H52" s="120">
        <v>73.988005780347052</v>
      </c>
      <c r="I52" s="120">
        <v>66.298691860465283</v>
      </c>
      <c r="J52" s="120">
        <v>120.60447976878602</v>
      </c>
      <c r="K52" s="120"/>
      <c r="L52" s="120"/>
      <c r="M52" s="120">
        <v>6.8086142322097407</v>
      </c>
      <c r="N52" s="120"/>
      <c r="O52" s="120"/>
      <c r="P52" s="120">
        <v>41.735339805825213</v>
      </c>
      <c r="Q52" s="120"/>
      <c r="R52" s="120"/>
      <c r="S52" s="120">
        <v>22.337593984962417</v>
      </c>
      <c r="T52" s="120">
        <v>89.056497175141246</v>
      </c>
      <c r="U52" s="203">
        <v>3756.7375999999999</v>
      </c>
      <c r="V52" s="203">
        <v>6533.2591093117408</v>
      </c>
      <c r="W52" s="203">
        <v>2332.3295454545455</v>
      </c>
      <c r="X52" s="204">
        <v>6152.6729559748428</v>
      </c>
      <c r="Y52" s="121">
        <v>4.0973988439306464</v>
      </c>
      <c r="Z52" s="206">
        <v>170.72976878612718</v>
      </c>
      <c r="AA52" s="200">
        <v>4503.1069364161849</v>
      </c>
      <c r="AB52" s="206">
        <v>231.63439306358381</v>
      </c>
      <c r="AC52" s="200">
        <v>3026.0115606936415</v>
      </c>
      <c r="AD52" s="122">
        <v>16</v>
      </c>
      <c r="AE52" s="181">
        <v>24.007080924855551</v>
      </c>
      <c r="AF52" s="182">
        <v>17.711666666666666</v>
      </c>
      <c r="AG52" s="183">
        <v>39.465846599131751</v>
      </c>
      <c r="AH52" s="184">
        <v>57.207812500000081</v>
      </c>
      <c r="AI52" s="184">
        <v>41.535311143270711</v>
      </c>
      <c r="AJ52" s="184">
        <v>60.48014981273414</v>
      </c>
      <c r="AK52" s="184">
        <v>37.971943887775502</v>
      </c>
      <c r="AL52" s="184">
        <v>54.692241379310317</v>
      </c>
      <c r="AM52" s="184">
        <v>35.098396793587185</v>
      </c>
      <c r="AN52" s="185">
        <v>58.695945945945958</v>
      </c>
      <c r="AO52" s="4"/>
    </row>
    <row r="53" spans="2:41">
      <c r="B53" s="36">
        <v>1996</v>
      </c>
      <c r="C53" s="34">
        <f>COUNTIFS(DATABASE!E:E,B53,DATABASE!$DN:$DN,"Domestic")</f>
        <v>0</v>
      </c>
      <c r="D53" s="304"/>
      <c r="E53" s="514"/>
      <c r="F53" s="115"/>
      <c r="G53" s="207">
        <v>201.54334705075431</v>
      </c>
      <c r="H53" s="116">
        <v>74.027035330261214</v>
      </c>
      <c r="I53" s="116">
        <v>66.573662551440449</v>
      </c>
      <c r="J53" s="116">
        <v>121.61865569272969</v>
      </c>
      <c r="K53" s="116"/>
      <c r="L53" s="116"/>
      <c r="M53" s="116">
        <v>6.8368644067796573</v>
      </c>
      <c r="N53" s="116"/>
      <c r="O53" s="116"/>
      <c r="P53" s="116">
        <v>40.888211382113802</v>
      </c>
      <c r="Q53" s="116"/>
      <c r="R53" s="116"/>
      <c r="S53" s="116">
        <v>19.482426778242662</v>
      </c>
      <c r="T53" s="116">
        <v>97.29</v>
      </c>
      <c r="U53" s="201">
        <v>3714.1830188679246</v>
      </c>
      <c r="V53" s="201">
        <v>7490.9729729729734</v>
      </c>
      <c r="W53" s="201">
        <v>2221.0307692307692</v>
      </c>
      <c r="X53" s="202">
        <v>5264.0988372093025</v>
      </c>
      <c r="Y53" s="117">
        <v>4.1894230769230889</v>
      </c>
      <c r="Z53" s="205">
        <v>183.68406593406593</v>
      </c>
      <c r="AA53" s="199">
        <v>4613.5164835164833</v>
      </c>
      <c r="AB53" s="205">
        <v>242.00961538461539</v>
      </c>
      <c r="AC53" s="199">
        <v>3054.3269230769229</v>
      </c>
      <c r="AD53" s="118">
        <v>16</v>
      </c>
      <c r="AE53" s="176">
        <v>24.72839506172847</v>
      </c>
      <c r="AF53" s="177">
        <v>18.234527687296417</v>
      </c>
      <c r="AG53" s="178">
        <v>39.391036906854019</v>
      </c>
      <c r="AH53" s="179">
        <v>57.108200000000075</v>
      </c>
      <c r="AI53" s="179">
        <v>41.743936731107162</v>
      </c>
      <c r="AJ53" s="179">
        <v>60.120373831775538</v>
      </c>
      <c r="AK53" s="179">
        <v>37.923357664233578</v>
      </c>
      <c r="AL53" s="179">
        <v>54.938858695652165</v>
      </c>
      <c r="AM53" s="179">
        <v>35.126763990267648</v>
      </c>
      <c r="AN53" s="180">
        <v>58.810594315245432</v>
      </c>
      <c r="AO53" s="4"/>
    </row>
    <row r="54" spans="2:41">
      <c r="B54" s="36">
        <v>1997</v>
      </c>
      <c r="C54" s="34">
        <f>COUNTIFS(DATABASE!E:E,B54,DATABASE!$DN:$DN,"Domestic")</f>
        <v>0</v>
      </c>
      <c r="D54" s="304"/>
      <c r="E54" s="514"/>
      <c r="F54" s="115"/>
      <c r="G54" s="207">
        <v>204.08145604395574</v>
      </c>
      <c r="H54" s="116">
        <v>74.922115384615822</v>
      </c>
      <c r="I54" s="116">
        <v>67.208163265306098</v>
      </c>
      <c r="J54" s="116">
        <v>122.92870879120868</v>
      </c>
      <c r="K54" s="116"/>
      <c r="L54" s="116"/>
      <c r="M54" s="116">
        <v>7.2213333333333329</v>
      </c>
      <c r="N54" s="116"/>
      <c r="O54" s="116"/>
      <c r="P54" s="116">
        <v>40.199573560767561</v>
      </c>
      <c r="Q54" s="116"/>
      <c r="R54" s="116"/>
      <c r="S54" s="116">
        <v>22.819540229885035</v>
      </c>
      <c r="T54" s="116">
        <v>92.706896551724142</v>
      </c>
      <c r="U54" s="201">
        <v>3904.197424892704</v>
      </c>
      <c r="V54" s="201">
        <v>6633.0858585858587</v>
      </c>
      <c r="W54" s="201">
        <v>2056.1740139211138</v>
      </c>
      <c r="X54" s="202">
        <v>5151.7964071856286</v>
      </c>
      <c r="Y54" s="117">
        <v>4.1991780821917795</v>
      </c>
      <c r="Z54" s="205">
        <v>197.15616438356165</v>
      </c>
      <c r="AA54" s="199">
        <v>4734.2112482853227</v>
      </c>
      <c r="AB54" s="205">
        <v>247.44581618655693</v>
      </c>
      <c r="AC54" s="199">
        <v>3171.7421124828534</v>
      </c>
      <c r="AD54" s="118">
        <v>16</v>
      </c>
      <c r="AE54" s="176">
        <v>24.342640990371429</v>
      </c>
      <c r="AF54" s="177">
        <v>18.065897858319605</v>
      </c>
      <c r="AG54" s="178">
        <v>39.63310439560437</v>
      </c>
      <c r="AH54" s="179">
        <v>57.859537572254119</v>
      </c>
      <c r="AI54" s="179">
        <v>41.672252747252827</v>
      </c>
      <c r="AJ54" s="179">
        <v>61.201098901098732</v>
      </c>
      <c r="AK54" s="179">
        <v>38.064658634538041</v>
      </c>
      <c r="AL54" s="179">
        <v>56.248049281314145</v>
      </c>
      <c r="AM54" s="179">
        <v>35.02240000000009</v>
      </c>
      <c r="AN54" s="180">
        <v>59.553399999999918</v>
      </c>
      <c r="AO54" s="4"/>
    </row>
    <row r="55" spans="2:41">
      <c r="B55" s="36">
        <v>1998</v>
      </c>
      <c r="C55" s="34">
        <f>COUNTIFS(DATABASE!E:E,B55,DATABASE!$DN:$DN,"Domestic")</f>
        <v>0</v>
      </c>
      <c r="D55" s="304"/>
      <c r="E55" s="514"/>
      <c r="F55" s="115"/>
      <c r="G55" s="207">
        <v>203.99425287356226</v>
      </c>
      <c r="H55" s="116">
        <v>74.798706896551977</v>
      </c>
      <c r="I55" s="116">
        <v>67.45646551724144</v>
      </c>
      <c r="J55" s="116">
        <v>122.77887931034448</v>
      </c>
      <c r="K55" s="116"/>
      <c r="L55" s="116"/>
      <c r="M55" s="116">
        <v>7.3707142857142784</v>
      </c>
      <c r="N55" s="116"/>
      <c r="O55" s="116"/>
      <c r="P55" s="116">
        <v>40.590697674418564</v>
      </c>
      <c r="Q55" s="116"/>
      <c r="R55" s="116"/>
      <c r="S55" s="116">
        <v>22.148913043478238</v>
      </c>
      <c r="T55" s="116">
        <v>88.682242990654203</v>
      </c>
      <c r="U55" s="201">
        <v>3945.2156448202959</v>
      </c>
      <c r="V55" s="201">
        <v>6495.5972972972977</v>
      </c>
      <c r="W55" s="201">
        <v>1872.6919315403422</v>
      </c>
      <c r="X55" s="202">
        <v>4859.4758064516127</v>
      </c>
      <c r="Y55" s="117">
        <v>4.1834770114942561</v>
      </c>
      <c r="Z55" s="205">
        <v>199.71695402298852</v>
      </c>
      <c r="AA55" s="199">
        <v>4775.7564841498561</v>
      </c>
      <c r="AB55" s="205">
        <v>248.97701149425288</v>
      </c>
      <c r="AC55" s="199">
        <v>3271.4337175792507</v>
      </c>
      <c r="AD55" s="118">
        <v>16</v>
      </c>
      <c r="AE55" s="176">
        <v>24.096965317919068</v>
      </c>
      <c r="AF55" s="177">
        <v>17.93526405451448</v>
      </c>
      <c r="AG55" s="178">
        <v>39.687354651162771</v>
      </c>
      <c r="AH55" s="179">
        <v>57.946870229007359</v>
      </c>
      <c r="AI55" s="179">
        <v>41.604208998548678</v>
      </c>
      <c r="AJ55" s="179">
        <v>61.044267053700793</v>
      </c>
      <c r="AK55" s="179">
        <v>38.12192066805833</v>
      </c>
      <c r="AL55" s="179">
        <v>56.685501066097828</v>
      </c>
      <c r="AM55" s="179">
        <v>34.476617954071116</v>
      </c>
      <c r="AN55" s="180">
        <v>59.645929018788998</v>
      </c>
      <c r="AO55" s="4"/>
    </row>
    <row r="56" spans="2:41">
      <c r="B56" s="36">
        <v>1999</v>
      </c>
      <c r="C56" s="34">
        <f>COUNTIFS(DATABASE!E:E,B56,DATABASE!$DN:$DN,"Domestic")</f>
        <v>0</v>
      </c>
      <c r="D56" s="304"/>
      <c r="E56" s="514"/>
      <c r="F56" s="115"/>
      <c r="G56" s="207">
        <v>210.49183922046194</v>
      </c>
      <c r="H56" s="116">
        <v>75.583886838868622</v>
      </c>
      <c r="I56" s="116">
        <v>68.515985130111616</v>
      </c>
      <c r="J56" s="116">
        <v>127.53179049939065</v>
      </c>
      <c r="K56" s="116"/>
      <c r="L56" s="116"/>
      <c r="M56" s="116">
        <v>7.4846023688663443</v>
      </c>
      <c r="N56" s="116"/>
      <c r="O56" s="116"/>
      <c r="P56" s="116">
        <v>41.233448873483475</v>
      </c>
      <c r="Q56" s="116"/>
      <c r="R56" s="116"/>
      <c r="S56" s="116">
        <v>24.128413284132833</v>
      </c>
      <c r="T56" s="116">
        <v>83.825396825396822</v>
      </c>
      <c r="U56" s="201">
        <v>4111.454219030521</v>
      </c>
      <c r="V56" s="201">
        <v>7281.3561076604556</v>
      </c>
      <c r="W56" s="201">
        <v>2298.1347905282332</v>
      </c>
      <c r="X56" s="202">
        <v>5468.0851063829787</v>
      </c>
      <c r="Y56" s="117">
        <v>4.431527093596074</v>
      </c>
      <c r="Z56" s="205">
        <v>210.87931034482759</v>
      </c>
      <c r="AA56" s="199">
        <v>4772.7496917385943</v>
      </c>
      <c r="AB56" s="205">
        <v>264.77832512315268</v>
      </c>
      <c r="AC56" s="199">
        <v>3297.4414303329222</v>
      </c>
      <c r="AD56" s="118"/>
      <c r="AE56" s="176">
        <v>25.275337423312866</v>
      </c>
      <c r="AF56" s="177">
        <v>17.759663865546219</v>
      </c>
      <c r="AG56" s="178">
        <v>39.933823529411782</v>
      </c>
      <c r="AH56" s="179">
        <v>58.931788931788944</v>
      </c>
      <c r="AI56" s="179">
        <v>41.514460784313798</v>
      </c>
      <c r="AJ56" s="179">
        <v>61.769485294117494</v>
      </c>
      <c r="AK56" s="179">
        <v>38.45809199318559</v>
      </c>
      <c r="AL56" s="179">
        <v>57.873448275861868</v>
      </c>
      <c r="AM56" s="179">
        <v>35.196422487223195</v>
      </c>
      <c r="AN56" s="180">
        <v>60.967291311754664</v>
      </c>
      <c r="AO56" s="4"/>
    </row>
    <row r="57" spans="2:41">
      <c r="B57" s="44">
        <v>2000</v>
      </c>
      <c r="C57" s="35">
        <f>COUNTIFS(DATABASE!E:E,B57,DATABASE!$DN:$DN,"Domestic")</f>
        <v>40</v>
      </c>
      <c r="D57" s="306"/>
      <c r="E57" s="515"/>
      <c r="F57" s="119"/>
      <c r="G57" s="208">
        <v>209.92398477157272</v>
      </c>
      <c r="H57" s="120">
        <v>75.620588235294321</v>
      </c>
      <c r="I57" s="120">
        <v>68.781829896907169</v>
      </c>
      <c r="J57" s="120">
        <v>127.08134517766464</v>
      </c>
      <c r="K57" s="120"/>
      <c r="L57" s="120"/>
      <c r="M57" s="120">
        <v>7.4350877192982461</v>
      </c>
      <c r="N57" s="120"/>
      <c r="O57" s="120"/>
      <c r="P57" s="120">
        <v>40.871830985915345</v>
      </c>
      <c r="Q57" s="120"/>
      <c r="R57" s="120"/>
      <c r="S57" s="120">
        <v>23.001515151515161</v>
      </c>
      <c r="T57" s="120">
        <v>84.130841121495322</v>
      </c>
      <c r="U57" s="203">
        <v>4234.4620060790276</v>
      </c>
      <c r="V57" s="203">
        <v>7185.6239495798318</v>
      </c>
      <c r="W57" s="203">
        <v>2339.9281183932349</v>
      </c>
      <c r="X57" s="204">
        <v>6400.7062146892658</v>
      </c>
      <c r="Y57" s="121">
        <v>4.4355329949238795</v>
      </c>
      <c r="Z57" s="206">
        <v>216.49492385786803</v>
      </c>
      <c r="AA57" s="200">
        <v>4814.149746192893</v>
      </c>
      <c r="AB57" s="206">
        <v>267.67131979695432</v>
      </c>
      <c r="AC57" s="200">
        <v>3359.3591370558374</v>
      </c>
      <c r="AD57" s="122"/>
      <c r="AE57" s="181">
        <v>25.386340206185533</v>
      </c>
      <c r="AF57" s="182">
        <v>17.670731707317074</v>
      </c>
      <c r="AG57" s="183">
        <v>39.997154471544725</v>
      </c>
      <c r="AH57" s="184">
        <v>58.909406657018991</v>
      </c>
      <c r="AI57" s="184">
        <v>41.526558265582715</v>
      </c>
      <c r="AJ57" s="184">
        <v>61.662261580381312</v>
      </c>
      <c r="AK57" s="184">
        <v>38.528200371057373</v>
      </c>
      <c r="AL57" s="184">
        <v>57.441954022988419</v>
      </c>
      <c r="AM57" s="184">
        <v>35.694434137291346</v>
      </c>
      <c r="AN57" s="185">
        <v>60.752734374999847</v>
      </c>
      <c r="AO57" s="4"/>
    </row>
    <row r="58" spans="2:41">
      <c r="B58" s="36">
        <v>2001</v>
      </c>
      <c r="C58" s="34">
        <f>COUNTIFS(DATABASE!E:E,B58,DATABASE!$DN:$DN,"Domestic")</f>
        <v>0</v>
      </c>
      <c r="D58" s="304">
        <v>25916.151388888888</v>
      </c>
      <c r="E58" s="514">
        <v>23250.454166666666</v>
      </c>
      <c r="F58" s="115">
        <v>5.2152777777777777</v>
      </c>
      <c r="G58" s="207">
        <v>211.20972222222181</v>
      </c>
      <c r="H58" s="116">
        <v>76.347500000000025</v>
      </c>
      <c r="I58" s="116">
        <v>69.165416666666559</v>
      </c>
      <c r="J58" s="116">
        <v>127.71874999999974</v>
      </c>
      <c r="K58" s="116">
        <v>67.19933333333347</v>
      </c>
      <c r="L58" s="116">
        <v>67.676666666666733</v>
      </c>
      <c r="M58" s="116">
        <v>7.9655367231638259</v>
      </c>
      <c r="N58" s="116"/>
      <c r="O58" s="116"/>
      <c r="P58" s="116">
        <v>44.519109697933146</v>
      </c>
      <c r="Q58" s="116">
        <v>0.33</v>
      </c>
      <c r="R58" s="116">
        <v>113.15</v>
      </c>
      <c r="S58" s="116">
        <v>16.3</v>
      </c>
      <c r="T58" s="116">
        <v>16.3</v>
      </c>
      <c r="U58" s="201">
        <v>4373.0568513119533</v>
      </c>
      <c r="V58" s="201">
        <v>7603.5341614906829</v>
      </c>
      <c r="W58" s="201">
        <v>2621.3065539112049</v>
      </c>
      <c r="X58" s="202">
        <v>6927.448616600791</v>
      </c>
      <c r="Y58" s="117">
        <v>4.4122222222222449</v>
      </c>
      <c r="Z58" s="205">
        <v>224.48055555555555</v>
      </c>
      <c r="AA58" s="199">
        <v>4867.9861111111113</v>
      </c>
      <c r="AB58" s="205">
        <v>271.38055555555553</v>
      </c>
      <c r="AC58" s="199">
        <v>3522.9166666666665</v>
      </c>
      <c r="AD58" s="118">
        <v>15.03888888888889</v>
      </c>
      <c r="AE58" s="176">
        <v>24.851249999999983</v>
      </c>
      <c r="AF58" s="177">
        <v>17.984000000000002</v>
      </c>
      <c r="AG58" s="178">
        <v>40.051388888888795</v>
      </c>
      <c r="AH58" s="179">
        <v>58.377325581395688</v>
      </c>
      <c r="AI58" s="179">
        <v>41.469861111111193</v>
      </c>
      <c r="AJ58" s="179">
        <v>61.434401114205869</v>
      </c>
      <c r="AK58" s="179">
        <v>38.515294117646981</v>
      </c>
      <c r="AL58" s="179">
        <v>56.30195381882772</v>
      </c>
      <c r="AM58" s="179">
        <v>36.29999999999999</v>
      </c>
      <c r="AN58" s="180">
        <v>59.00191637630634</v>
      </c>
      <c r="AO58" s="4"/>
    </row>
    <row r="59" spans="2:41">
      <c r="B59" s="36">
        <v>2002</v>
      </c>
      <c r="C59" s="34">
        <f>COUNTIFS(DATABASE!E:E,B59,DATABASE!$DN:$DN,"Domestic")</f>
        <v>0</v>
      </c>
      <c r="D59" s="304">
        <v>27014.247099767981</v>
      </c>
      <c r="E59" s="514">
        <v>24117.473255813955</v>
      </c>
      <c r="F59" s="115">
        <v>5.286542923433875</v>
      </c>
      <c r="G59" s="207">
        <v>209.55278422273764</v>
      </c>
      <c r="H59" s="116">
        <v>76.23828306264484</v>
      </c>
      <c r="I59" s="116">
        <v>68.576798143851462</v>
      </c>
      <c r="J59" s="116">
        <v>126.03155452436151</v>
      </c>
      <c r="K59" s="116">
        <v>63.41953883495156</v>
      </c>
      <c r="L59" s="116">
        <v>63.425121359223276</v>
      </c>
      <c r="M59" s="116">
        <v>7.8154158964879707</v>
      </c>
      <c r="N59" s="116">
        <v>26.926587301587276</v>
      </c>
      <c r="O59" s="116">
        <v>23.008870967741942</v>
      </c>
      <c r="P59" s="116">
        <v>42.981057579318396</v>
      </c>
      <c r="Q59" s="116">
        <v>0.382431654676259</v>
      </c>
      <c r="R59" s="116">
        <v>111.15966386554619</v>
      </c>
      <c r="S59" s="116">
        <v>41.033420365535214</v>
      </c>
      <c r="T59" s="116">
        <v>94.732603878116308</v>
      </c>
      <c r="U59" s="201">
        <v>4422.7171597633132</v>
      </c>
      <c r="V59" s="201">
        <v>7332.1282051282051</v>
      </c>
      <c r="W59" s="201">
        <v>2424.652397260274</v>
      </c>
      <c r="X59" s="202">
        <v>7096.8253751705324</v>
      </c>
      <c r="Y59" s="117">
        <v>4.3316705336427086</v>
      </c>
      <c r="Z59" s="205">
        <v>224.09280742459396</v>
      </c>
      <c r="AA59" s="199">
        <v>4940.6032482598612</v>
      </c>
      <c r="AB59" s="205">
        <v>269.29582366589329</v>
      </c>
      <c r="AC59" s="199">
        <v>3582.7146171693735</v>
      </c>
      <c r="AD59" s="118">
        <v>15.670533642691415</v>
      </c>
      <c r="AE59" s="176">
        <v>24.506380510440803</v>
      </c>
      <c r="AF59" s="177">
        <v>18.063106796116504</v>
      </c>
      <c r="AG59" s="178">
        <v>40.031554524362114</v>
      </c>
      <c r="AH59" s="179">
        <v>58.10995260663536</v>
      </c>
      <c r="AI59" s="179">
        <v>41.625290023201899</v>
      </c>
      <c r="AJ59" s="179">
        <v>61.110917537746758</v>
      </c>
      <c r="AK59" s="179">
        <v>38.63042857142856</v>
      </c>
      <c r="AL59" s="179">
        <v>56.484149855907866</v>
      </c>
      <c r="AM59" s="179">
        <v>36.672571428571423</v>
      </c>
      <c r="AN59" s="180">
        <v>59.263000000000083</v>
      </c>
      <c r="AO59" s="4"/>
    </row>
    <row r="60" spans="2:41">
      <c r="B60" s="36">
        <v>2003</v>
      </c>
      <c r="C60" s="34">
        <f>COUNTIFS(DATABASE!E:E,B60,DATABASE!$DN:$DN,"Domestic")</f>
        <v>0</v>
      </c>
      <c r="D60" s="304">
        <v>28524.196123147092</v>
      </c>
      <c r="E60" s="514">
        <v>25526.739428571429</v>
      </c>
      <c r="F60" s="115">
        <v>5.3203661327231124</v>
      </c>
      <c r="G60" s="207">
        <v>210.39840364880249</v>
      </c>
      <c r="H60" s="116">
        <v>76.45746864310145</v>
      </c>
      <c r="I60" s="116">
        <v>70.386155606407399</v>
      </c>
      <c r="J60" s="116">
        <v>126.84503990877941</v>
      </c>
      <c r="K60" s="116">
        <v>63.701766784452559</v>
      </c>
      <c r="L60" s="116">
        <v>63.736513545347506</v>
      </c>
      <c r="M60" s="116">
        <v>7.9561212121212286</v>
      </c>
      <c r="N60" s="116">
        <v>26.602631578947364</v>
      </c>
      <c r="O60" s="116">
        <v>22.801169590643291</v>
      </c>
      <c r="P60" s="116">
        <v>42.98704387990761</v>
      </c>
      <c r="Q60" s="116">
        <v>0.39449999999999902</v>
      </c>
      <c r="R60" s="116">
        <v>108.66031746031732</v>
      </c>
      <c r="S60" s="116">
        <v>48.724835164835135</v>
      </c>
      <c r="T60" s="116">
        <v>102.16951724137942</v>
      </c>
      <c r="U60" s="201">
        <v>4623.5563725490192</v>
      </c>
      <c r="V60" s="201">
        <v>7413.3223140495866</v>
      </c>
      <c r="W60" s="201">
        <v>2390.3490725126476</v>
      </c>
      <c r="X60" s="202">
        <v>8067.0966257668715</v>
      </c>
      <c r="Y60" s="117">
        <v>4.4054732041049158</v>
      </c>
      <c r="Z60" s="205">
        <v>231.50513112884835</v>
      </c>
      <c r="AA60" s="199">
        <v>4919.3842645381983</v>
      </c>
      <c r="AB60" s="205">
        <v>279.7993158494869</v>
      </c>
      <c r="AC60" s="199">
        <v>3555.5302166476627</v>
      </c>
      <c r="AD60" s="118">
        <v>16.01824401368301</v>
      </c>
      <c r="AE60" s="176">
        <v>25.336986301369866</v>
      </c>
      <c r="AF60" s="177">
        <v>17.667763157894736</v>
      </c>
      <c r="AG60" s="178">
        <v>40.151575262543936</v>
      </c>
      <c r="AH60" s="179">
        <v>58.720897284533798</v>
      </c>
      <c r="AI60" s="179">
        <v>41.701967592592645</v>
      </c>
      <c r="AJ60" s="179">
        <v>61.47753201396965</v>
      </c>
      <c r="AK60" s="179">
        <v>38.820773638968468</v>
      </c>
      <c r="AL60" s="179">
        <v>57.00218340611363</v>
      </c>
      <c r="AM60" s="179">
        <v>36.879059829059777</v>
      </c>
      <c r="AN60" s="180">
        <v>59.848997134670753</v>
      </c>
      <c r="AO60" s="4"/>
    </row>
    <row r="61" spans="2:41">
      <c r="B61" s="36">
        <v>2004</v>
      </c>
      <c r="C61" s="34">
        <f>COUNTIFS(DATABASE!E:E,B61,DATABASE!$DN:$DN,"Domestic")</f>
        <v>0</v>
      </c>
      <c r="D61" s="304">
        <v>29192.714417744915</v>
      </c>
      <c r="E61" s="514">
        <v>25752.197026022306</v>
      </c>
      <c r="F61" s="115">
        <v>5.1594068582020389</v>
      </c>
      <c r="G61" s="207">
        <v>211.74075785582272</v>
      </c>
      <c r="H61" s="116">
        <v>76.452125693160966</v>
      </c>
      <c r="I61" s="116">
        <v>70.468981481481393</v>
      </c>
      <c r="J61" s="116">
        <v>128.53789279112732</v>
      </c>
      <c r="K61" s="116">
        <v>63.921509433962541</v>
      </c>
      <c r="L61" s="116">
        <v>64.065377358490394</v>
      </c>
      <c r="M61" s="116">
        <v>8.1117046818727836</v>
      </c>
      <c r="N61" s="116">
        <v>27.409239130434823</v>
      </c>
      <c r="O61" s="116">
        <v>24.658423913043524</v>
      </c>
      <c r="P61" s="116">
        <v>43.421515434986098</v>
      </c>
      <c r="Q61" s="116">
        <v>0.39533980582524209</v>
      </c>
      <c r="R61" s="116">
        <v>109.83535911602216</v>
      </c>
      <c r="S61" s="116">
        <v>39.738336713995871</v>
      </c>
      <c r="T61" s="116">
        <v>87.613480885311773</v>
      </c>
      <c r="U61" s="201">
        <v>4648.5539033457253</v>
      </c>
      <c r="V61" s="201">
        <v>7437.7397094430989</v>
      </c>
      <c r="W61" s="201">
        <v>2393.5116564417176</v>
      </c>
      <c r="X61" s="202">
        <v>7381.856719367589</v>
      </c>
      <c r="Y61" s="117">
        <v>4.4332717190388315</v>
      </c>
      <c r="Z61" s="205">
        <v>239.90388170055454</v>
      </c>
      <c r="AA61" s="199">
        <v>5004.3438077634009</v>
      </c>
      <c r="AB61" s="205">
        <v>283.78096118299447</v>
      </c>
      <c r="AC61" s="199">
        <v>3619.7781885397412</v>
      </c>
      <c r="AD61" s="118">
        <v>16.517560073937155</v>
      </c>
      <c r="AE61" s="176">
        <v>25.308964879852148</v>
      </c>
      <c r="AF61" s="177">
        <v>17.804081632653062</v>
      </c>
      <c r="AG61" s="178">
        <v>40.218602455146488</v>
      </c>
      <c r="AH61" s="179">
        <v>58.814461247637389</v>
      </c>
      <c r="AI61" s="179">
        <v>41.647895229186624</v>
      </c>
      <c r="AJ61" s="179">
        <v>61.526622765757274</v>
      </c>
      <c r="AK61" s="179">
        <v>38.777999999999984</v>
      </c>
      <c r="AL61" s="179">
        <v>57.445838218054021</v>
      </c>
      <c r="AM61" s="179">
        <v>36.425904317386255</v>
      </c>
      <c r="AN61" s="180">
        <v>60.458576429405205</v>
      </c>
      <c r="AO61" s="4"/>
    </row>
    <row r="62" spans="2:41">
      <c r="B62" s="44">
        <v>2005</v>
      </c>
      <c r="C62" s="35">
        <f>COUNTIFS(DATABASE!E:E,B62,DATABASE!$DN:$DN,"Domestic")</f>
        <v>48</v>
      </c>
      <c r="D62" s="306">
        <v>30118.801020408162</v>
      </c>
      <c r="E62" s="515">
        <v>26467.225872689938</v>
      </c>
      <c r="F62" s="119">
        <v>5.2323439099283524</v>
      </c>
      <c r="G62" s="208">
        <v>213.19071428571419</v>
      </c>
      <c r="H62" s="120">
        <v>76.755612244897804</v>
      </c>
      <c r="I62" s="120">
        <v>70.927346938775486</v>
      </c>
      <c r="J62" s="120">
        <v>129.50999999999982</v>
      </c>
      <c r="K62" s="120">
        <v>63.895505617977669</v>
      </c>
      <c r="L62" s="120">
        <v>63.84808988764054</v>
      </c>
      <c r="M62" s="120">
        <v>7.9602113606341112</v>
      </c>
      <c r="N62" s="120">
        <v>26.501337792642168</v>
      </c>
      <c r="O62" s="120">
        <v>24.211036789297669</v>
      </c>
      <c r="P62" s="120">
        <v>43.532843651626578</v>
      </c>
      <c r="Q62" s="120">
        <v>0.39376543209876441</v>
      </c>
      <c r="R62" s="120">
        <v>108.40111111111122</v>
      </c>
      <c r="S62" s="120">
        <v>47.267895878524939</v>
      </c>
      <c r="T62" s="120">
        <v>90.324886877828149</v>
      </c>
      <c r="U62" s="203">
        <v>4745.8980021030493</v>
      </c>
      <c r="V62" s="203">
        <v>7582.636363636364</v>
      </c>
      <c r="W62" s="203">
        <v>2492.7934002869442</v>
      </c>
      <c r="X62" s="204">
        <v>7146.0572687224667</v>
      </c>
      <c r="Y62" s="121">
        <v>4.4695918367347192</v>
      </c>
      <c r="Z62" s="206">
        <v>248.44763860369611</v>
      </c>
      <c r="AA62" s="200">
        <v>5061.4476386036959</v>
      </c>
      <c r="AB62" s="206">
        <v>288.54693877551023</v>
      </c>
      <c r="AC62" s="200">
        <v>3729.9489795918366</v>
      </c>
      <c r="AD62" s="122">
        <v>17.522448979591836</v>
      </c>
      <c r="AE62" s="181">
        <v>25.560612244897957</v>
      </c>
      <c r="AF62" s="182">
        <v>17.607299270072993</v>
      </c>
      <c r="AG62" s="183">
        <v>40.20041536863976</v>
      </c>
      <c r="AH62" s="184">
        <v>59.11371308016902</v>
      </c>
      <c r="AI62" s="184">
        <v>41.634850051706422</v>
      </c>
      <c r="AJ62" s="184">
        <v>61.753902185223552</v>
      </c>
      <c r="AK62" s="184">
        <v>38.725477707006434</v>
      </c>
      <c r="AL62" s="184">
        <v>57.910162601626048</v>
      </c>
      <c r="AM62" s="184">
        <v>36.74058524173023</v>
      </c>
      <c r="AN62" s="185">
        <v>60.7975826972013</v>
      </c>
      <c r="AO62" s="4"/>
    </row>
    <row r="63" spans="2:41">
      <c r="B63" s="36">
        <v>2006</v>
      </c>
      <c r="C63" s="34">
        <f>COUNTIFS(DATABASE!E:E,B63,DATABASE!$DN:$DN,"Domestic")</f>
        <v>0</v>
      </c>
      <c r="D63" s="304">
        <v>30078.208984375</v>
      </c>
      <c r="E63" s="514">
        <v>27036.917485265225</v>
      </c>
      <c r="F63" s="115">
        <v>5.16258570029383</v>
      </c>
      <c r="G63" s="207">
        <v>217.35478515625044</v>
      </c>
      <c r="H63" s="116">
        <v>77.693359374999957</v>
      </c>
      <c r="I63" s="116">
        <v>71.57734374999994</v>
      </c>
      <c r="J63" s="116">
        <v>132.66943359374969</v>
      </c>
      <c r="K63" s="116">
        <v>64.538852097130146</v>
      </c>
      <c r="L63" s="116">
        <v>64.779911699779319</v>
      </c>
      <c r="M63" s="116">
        <v>8.2851336302895557</v>
      </c>
      <c r="N63" s="116">
        <v>25.071717171717239</v>
      </c>
      <c r="O63" s="116">
        <v>23.337979797979756</v>
      </c>
      <c r="P63" s="116">
        <v>44.012823061630442</v>
      </c>
      <c r="Q63" s="116">
        <v>0.3833749999999998</v>
      </c>
      <c r="R63" s="116">
        <v>105.72594594594591</v>
      </c>
      <c r="S63" s="116">
        <v>45.88305882352941</v>
      </c>
      <c r="T63" s="116">
        <v>86.602331606217575</v>
      </c>
      <c r="U63" s="201">
        <v>4896.4841584158412</v>
      </c>
      <c r="V63" s="201">
        <v>7919.9596977329975</v>
      </c>
      <c r="W63" s="201">
        <v>2642.976439790576</v>
      </c>
      <c r="X63" s="202">
        <v>7739.6513292433538</v>
      </c>
      <c r="Y63" s="117">
        <v>4.6830078125000263</v>
      </c>
      <c r="Z63" s="205">
        <v>261.384765625</v>
      </c>
      <c r="AA63" s="199">
        <v>5073.92578125</v>
      </c>
      <c r="AB63" s="205">
        <v>302.1083984375</v>
      </c>
      <c r="AC63" s="199">
        <v>3830.17578125</v>
      </c>
      <c r="AD63" s="118">
        <v>17.609375</v>
      </c>
      <c r="AE63" s="176">
        <v>26.215136718749992</v>
      </c>
      <c r="AF63" s="177">
        <v>17.520673813169985</v>
      </c>
      <c r="AG63" s="178">
        <v>40.328031809145116</v>
      </c>
      <c r="AH63" s="179">
        <v>59.62679474216408</v>
      </c>
      <c r="AI63" s="179">
        <v>41.448565776459148</v>
      </c>
      <c r="AJ63" s="179">
        <v>62.393731343283505</v>
      </c>
      <c r="AK63" s="179">
        <v>38.788888888888977</v>
      </c>
      <c r="AL63" s="179">
        <v>58.725365853658658</v>
      </c>
      <c r="AM63" s="179">
        <v>36.91404561824735</v>
      </c>
      <c r="AN63" s="180">
        <v>61.473589435774564</v>
      </c>
      <c r="AO63" s="4"/>
    </row>
    <row r="64" spans="2:41">
      <c r="B64" s="36">
        <v>2007</v>
      </c>
      <c r="C64" s="34">
        <f>COUNTIFS(DATABASE!E:E,B64,DATABASE!$DN:$DN,"Domestic")</f>
        <v>0</v>
      </c>
      <c r="D64" s="304">
        <v>29732.259259259259</v>
      </c>
      <c r="E64" s="514">
        <v>27260.575256107171</v>
      </c>
      <c r="F64" s="115">
        <v>5.1752170481452247</v>
      </c>
      <c r="G64" s="207">
        <v>221.30906225374389</v>
      </c>
      <c r="H64" s="116">
        <v>78.267545963229495</v>
      </c>
      <c r="I64" s="116">
        <v>72.061771944216531</v>
      </c>
      <c r="J64" s="116">
        <v>135.83175728920415</v>
      </c>
      <c r="K64" s="116">
        <v>65.462392426850386</v>
      </c>
      <c r="L64" s="116">
        <v>65.279445933869312</v>
      </c>
      <c r="M64" s="116">
        <v>8.5247897623400704</v>
      </c>
      <c r="N64" s="116">
        <v>23.334904013961676</v>
      </c>
      <c r="O64" s="116">
        <v>23.73612565445023</v>
      </c>
      <c r="P64" s="116">
        <v>44.777455166524327</v>
      </c>
      <c r="Q64" s="116">
        <v>0.36827814569536421</v>
      </c>
      <c r="R64" s="116">
        <v>113.04197530864192</v>
      </c>
      <c r="S64" s="116">
        <v>44.447209302325589</v>
      </c>
      <c r="T64" s="116">
        <v>93.669505494505486</v>
      </c>
      <c r="U64" s="201">
        <v>5049.0493927125508</v>
      </c>
      <c r="V64" s="201">
        <v>8025.8234183191689</v>
      </c>
      <c r="W64" s="201">
        <v>2719.217693836978</v>
      </c>
      <c r="X64" s="202">
        <v>8616.8807724601174</v>
      </c>
      <c r="Y64" s="117">
        <v>4.8548463356974016</v>
      </c>
      <c r="Z64" s="205">
        <v>275.87391646966114</v>
      </c>
      <c r="AA64" s="199">
        <v>5150.9298660362492</v>
      </c>
      <c r="AB64" s="205">
        <v>311.23483057525613</v>
      </c>
      <c r="AC64" s="199">
        <v>4008.9046493301812</v>
      </c>
      <c r="AD64" s="118">
        <v>17.304964539007091</v>
      </c>
      <c r="AE64" s="176">
        <v>26.94539007092196</v>
      </c>
      <c r="AF64" s="177">
        <v>17.630229419703102</v>
      </c>
      <c r="AG64" s="178">
        <v>40.550991276764528</v>
      </c>
      <c r="AH64" s="179">
        <v>60.209362389023859</v>
      </c>
      <c r="AI64" s="179">
        <v>41.429817605075883</v>
      </c>
      <c r="AJ64" s="179">
        <v>62.816336241078218</v>
      </c>
      <c r="AK64" s="179">
        <v>39.001792452830145</v>
      </c>
      <c r="AL64" s="179">
        <v>59.768593448940649</v>
      </c>
      <c r="AM64" s="179">
        <v>36.86962264150948</v>
      </c>
      <c r="AN64" s="180">
        <v>62.121226415094533</v>
      </c>
      <c r="AO64" s="4"/>
    </row>
    <row r="65" spans="2:41">
      <c r="B65" s="36">
        <v>2008</v>
      </c>
      <c r="C65" s="34">
        <f>COUNTIFS(DATABASE!E:E,B65,DATABASE!$DN:$DN,"Domestic")</f>
        <v>0</v>
      </c>
      <c r="D65" s="304">
        <v>31484.09541984733</v>
      </c>
      <c r="E65" s="514">
        <v>28859.689589302769</v>
      </c>
      <c r="F65" s="115">
        <v>5.2070610687022905</v>
      </c>
      <c r="G65" s="207">
        <v>216.54036259542005</v>
      </c>
      <c r="H65" s="116">
        <v>77.946564885496329</v>
      </c>
      <c r="I65" s="116">
        <v>71.42216844143276</v>
      </c>
      <c r="J65" s="116">
        <v>131.90162213740416</v>
      </c>
      <c r="K65" s="116">
        <v>64.996838777660557</v>
      </c>
      <c r="L65" s="116">
        <v>64.639620653319724</v>
      </c>
      <c r="M65" s="116">
        <v>8.0777167947310993</v>
      </c>
      <c r="N65" s="116">
        <v>22.997063903281568</v>
      </c>
      <c r="O65" s="116">
        <v>23.21761658031086</v>
      </c>
      <c r="P65" s="116">
        <v>43.909390609390513</v>
      </c>
      <c r="Q65" s="116">
        <v>0.37505617977528127</v>
      </c>
      <c r="R65" s="116">
        <v>114.15487804878055</v>
      </c>
      <c r="S65" s="116">
        <v>44.736165577342113</v>
      </c>
      <c r="T65" s="116">
        <v>94.307310704960869</v>
      </c>
      <c r="U65" s="201">
        <v>4978.9959432048681</v>
      </c>
      <c r="V65" s="201">
        <v>7801.0733830845775</v>
      </c>
      <c r="W65" s="201">
        <v>2469.0882723833543</v>
      </c>
      <c r="X65" s="202">
        <v>8080.0946808510635</v>
      </c>
      <c r="Y65" s="117">
        <v>4.6553008595988752</v>
      </c>
      <c r="Z65" s="205">
        <v>276.57061068702291</v>
      </c>
      <c r="AA65" s="199">
        <v>5323.8793103448279</v>
      </c>
      <c r="AB65" s="205">
        <v>307.85591603053433</v>
      </c>
      <c r="AC65" s="199">
        <v>3981.25</v>
      </c>
      <c r="AD65" s="118">
        <v>18.133715377268384</v>
      </c>
      <c r="AE65" s="176">
        <v>25.872301814708656</v>
      </c>
      <c r="AF65" s="177">
        <v>17.790070921985816</v>
      </c>
      <c r="AG65" s="178">
        <v>40.427596153846473</v>
      </c>
      <c r="AH65" s="179">
        <v>59.928237585199639</v>
      </c>
      <c r="AI65" s="179">
        <v>41.532980769230981</v>
      </c>
      <c r="AJ65" s="179">
        <v>62.194038461538462</v>
      </c>
      <c r="AK65" s="179">
        <v>39.093963553530763</v>
      </c>
      <c r="AL65" s="179">
        <v>59.17144495412866</v>
      </c>
      <c r="AM65" s="179">
        <v>37.078473804100149</v>
      </c>
      <c r="AN65" s="180">
        <v>61.37915717539866</v>
      </c>
      <c r="AO65" s="4"/>
    </row>
    <row r="66" spans="2:41">
      <c r="B66" s="36">
        <v>2009</v>
      </c>
      <c r="C66" s="34">
        <f>COUNTIFS(DATABASE!E:E,B66,DATABASE!$DN:$DN,"Domestic")</f>
        <v>0</v>
      </c>
      <c r="D66" s="304">
        <v>33988.246816846229</v>
      </c>
      <c r="E66" s="514">
        <v>31414.77473065622</v>
      </c>
      <c r="F66" s="115">
        <v>5.3809990205680709</v>
      </c>
      <c r="G66" s="207">
        <v>214.40225269343793</v>
      </c>
      <c r="H66" s="116">
        <v>77.608227228207937</v>
      </c>
      <c r="I66" s="116">
        <v>71.280456349206489</v>
      </c>
      <c r="J66" s="116">
        <v>129.96611165523964</v>
      </c>
      <c r="K66" s="116">
        <v>64.991639871382503</v>
      </c>
      <c r="L66" s="116">
        <v>64.702465166131105</v>
      </c>
      <c r="M66" s="116">
        <v>8.2048951048951384</v>
      </c>
      <c r="N66" s="116">
        <v>22.158308207705204</v>
      </c>
      <c r="O66" s="116">
        <v>22.552763819095478</v>
      </c>
      <c r="P66" s="116">
        <v>43.492690355329977</v>
      </c>
      <c r="Q66" s="116">
        <v>0.36772727272727279</v>
      </c>
      <c r="R66" s="116">
        <v>111.31236559139781</v>
      </c>
      <c r="S66" s="116">
        <v>42.124807692307769</v>
      </c>
      <c r="T66" s="116">
        <v>97.390398126463708</v>
      </c>
      <c r="U66" s="201">
        <v>5005.2140703517589</v>
      </c>
      <c r="V66" s="201">
        <v>7671.1334149326804</v>
      </c>
      <c r="W66" s="201">
        <v>2303.4726114649679</v>
      </c>
      <c r="X66" s="202">
        <v>7680.6209503239743</v>
      </c>
      <c r="Y66" s="117">
        <v>4.6090107737512405</v>
      </c>
      <c r="Z66" s="205">
        <v>280.69245837414297</v>
      </c>
      <c r="AA66" s="199">
        <v>5391.3797841020605</v>
      </c>
      <c r="AB66" s="205">
        <v>309.89205103042201</v>
      </c>
      <c r="AC66" s="199">
        <v>3927.3366045142297</v>
      </c>
      <c r="AD66" s="118">
        <v>18.385896180215475</v>
      </c>
      <c r="AE66" s="176">
        <v>25.673359451518092</v>
      </c>
      <c r="AF66" s="177">
        <v>18.523054755043226</v>
      </c>
      <c r="AG66" s="178">
        <v>40.45054294175717</v>
      </c>
      <c r="AH66" s="179">
        <v>59.459701492537263</v>
      </c>
      <c r="AI66" s="179">
        <v>41.499605133267636</v>
      </c>
      <c r="AJ66" s="179">
        <v>62.032280355380017</v>
      </c>
      <c r="AK66" s="179">
        <v>39.04610983981712</v>
      </c>
      <c r="AL66" s="179">
        <v>58.593363844393664</v>
      </c>
      <c r="AM66" s="179">
        <v>37.246910755148669</v>
      </c>
      <c r="AN66" s="180">
        <v>60.972196796338622</v>
      </c>
      <c r="AO66" s="4"/>
    </row>
    <row r="67" spans="2:41">
      <c r="B67" s="44">
        <v>2010</v>
      </c>
      <c r="C67" s="35">
        <f>COUNTIFS(DATABASE!E:E,B67,DATABASE!$DN:$DN,"Domestic")</f>
        <v>51</v>
      </c>
      <c r="D67" s="306">
        <v>35056.243823845325</v>
      </c>
      <c r="E67" s="515">
        <v>32593.688912809474</v>
      </c>
      <c r="F67" s="119">
        <v>5.3447905477980662</v>
      </c>
      <c r="G67" s="208">
        <v>215.4887218045115</v>
      </c>
      <c r="H67" s="120">
        <v>77.434535519125973</v>
      </c>
      <c r="I67" s="120">
        <v>71.216093229744843</v>
      </c>
      <c r="J67" s="120">
        <v>131.05037593984923</v>
      </c>
      <c r="K67" s="120">
        <v>65.448979591836903</v>
      </c>
      <c r="L67" s="120">
        <v>65.273684210526227</v>
      </c>
      <c r="M67" s="120">
        <v>8.2382541720154094</v>
      </c>
      <c r="N67" s="120">
        <v>21.05326530612243</v>
      </c>
      <c r="O67" s="120">
        <v>22.656795131845808</v>
      </c>
      <c r="P67" s="120">
        <v>43.845164835164759</v>
      </c>
      <c r="Q67" s="120">
        <v>0.36676923076923135</v>
      </c>
      <c r="R67" s="120">
        <v>115.12269938650316</v>
      </c>
      <c r="S67" s="120">
        <v>43.222269807280554</v>
      </c>
      <c r="T67" s="120">
        <v>96.472069825436321</v>
      </c>
      <c r="U67" s="203">
        <v>5056.961625282167</v>
      </c>
      <c r="V67" s="203">
        <v>7501.592991913747</v>
      </c>
      <c r="W67" s="203">
        <v>2303.6197387518141</v>
      </c>
      <c r="X67" s="204">
        <v>7766.7584994138333</v>
      </c>
      <c r="Y67" s="121">
        <v>4.6133476856835456</v>
      </c>
      <c r="Z67" s="206">
        <v>283.43501611170785</v>
      </c>
      <c r="AA67" s="200">
        <v>5450.7543103448279</v>
      </c>
      <c r="AB67" s="206">
        <v>312.39116379310343</v>
      </c>
      <c r="AC67" s="200">
        <v>3988.5775862068967</v>
      </c>
      <c r="AD67" s="122">
        <v>18.540365984930034</v>
      </c>
      <c r="AE67" s="181">
        <v>25.813240043057018</v>
      </c>
      <c r="AF67" s="182">
        <v>19.148626817447497</v>
      </c>
      <c r="AG67" s="183">
        <v>40.517007534983961</v>
      </c>
      <c r="AH67" s="184">
        <v>59.556724511930661</v>
      </c>
      <c r="AI67" s="184">
        <v>41.404081632653089</v>
      </c>
      <c r="AJ67" s="184">
        <v>62.069602577873276</v>
      </c>
      <c r="AK67" s="184">
        <v>39.091864831038933</v>
      </c>
      <c r="AL67" s="184">
        <v>58.64773869346746</v>
      </c>
      <c r="AM67" s="184">
        <v>37.446816479400681</v>
      </c>
      <c r="AN67" s="185">
        <v>60.938951310861377</v>
      </c>
      <c r="AO67" s="4"/>
    </row>
    <row r="68" spans="2:41">
      <c r="B68" s="36">
        <v>2011</v>
      </c>
      <c r="C68" s="34">
        <f>COUNTIFS(DATABASE!E:E,B68,DATABASE!$DN:$DN,"Domestic")</f>
        <v>0</v>
      </c>
      <c r="D68" s="304">
        <v>36518.373557187828</v>
      </c>
      <c r="E68" s="514">
        <v>33961.162986330179</v>
      </c>
      <c r="F68" s="115">
        <v>5.3441762854144805</v>
      </c>
      <c r="G68" s="207">
        <v>217.47093389296981</v>
      </c>
      <c r="H68" s="116">
        <v>78.218992654774041</v>
      </c>
      <c r="I68" s="116">
        <v>71.658226495726908</v>
      </c>
      <c r="J68" s="116">
        <v>132.62161594963212</v>
      </c>
      <c r="K68" s="116">
        <v>65.813130252101203</v>
      </c>
      <c r="L68" s="116">
        <v>65.82308499475343</v>
      </c>
      <c r="M68" s="116">
        <v>8.2339719029374052</v>
      </c>
      <c r="N68" s="116">
        <v>19.931325301204797</v>
      </c>
      <c r="O68" s="116">
        <v>23.084538152610474</v>
      </c>
      <c r="P68" s="116">
        <v>43.520211515863735</v>
      </c>
      <c r="Q68" s="116">
        <v>0.3658888888888896</v>
      </c>
      <c r="R68" s="116">
        <v>112.48407643312098</v>
      </c>
      <c r="S68" s="116">
        <v>42.053897550111365</v>
      </c>
      <c r="T68" s="116">
        <v>102.4228882833788</v>
      </c>
      <c r="U68" s="201">
        <v>5081.0870098039213</v>
      </c>
      <c r="V68" s="201">
        <v>7848.946700507614</v>
      </c>
      <c r="W68" s="201">
        <v>2513.5470430107525</v>
      </c>
      <c r="X68" s="202">
        <v>8725.9314285714281</v>
      </c>
      <c r="Y68" s="117">
        <v>4.7297894736841792</v>
      </c>
      <c r="Z68" s="205">
        <v>301.08613445378154</v>
      </c>
      <c r="AA68" s="199">
        <v>5494.9947312961012</v>
      </c>
      <c r="AB68" s="205">
        <v>326.13487881981035</v>
      </c>
      <c r="AC68" s="199">
        <v>4069.3361433087462</v>
      </c>
      <c r="AD68" s="118">
        <v>18.606315789473683</v>
      </c>
      <c r="AE68" s="176">
        <v>26.791062039957925</v>
      </c>
      <c r="AF68" s="177">
        <v>19.139968895800934</v>
      </c>
      <c r="AG68" s="178">
        <v>40.463512092534181</v>
      </c>
      <c r="AH68" s="179">
        <v>59.606376195536647</v>
      </c>
      <c r="AI68" s="179">
        <v>41.394228751311474</v>
      </c>
      <c r="AJ68" s="179">
        <v>62.429380902413349</v>
      </c>
      <c r="AK68" s="179">
        <v>39.119634146341404</v>
      </c>
      <c r="AL68" s="179">
        <v>59.176419753086293</v>
      </c>
      <c r="AM68" s="179">
        <v>37.549146341463327</v>
      </c>
      <c r="AN68" s="180">
        <v>61.236951219511859</v>
      </c>
      <c r="AO68" s="4"/>
    </row>
    <row r="69" spans="2:41">
      <c r="B69" s="36">
        <v>2012</v>
      </c>
      <c r="C69" s="34">
        <f>COUNTIFS(DATABASE!E:E,B69,DATABASE!$DN:$DN,"Domestic")</f>
        <v>0</v>
      </c>
      <c r="D69" s="304">
        <v>37557.154427645786</v>
      </c>
      <c r="E69" s="514">
        <v>34683.350380848751</v>
      </c>
      <c r="F69" s="115">
        <v>5.3552915766738662</v>
      </c>
      <c r="G69" s="207">
        <v>217.49082073434136</v>
      </c>
      <c r="H69" s="116">
        <v>78.098596112311029</v>
      </c>
      <c r="I69" s="116">
        <v>71.653101196953472</v>
      </c>
      <c r="J69" s="116">
        <v>132.7803455723535</v>
      </c>
      <c r="K69" s="116">
        <v>66.009179265659142</v>
      </c>
      <c r="L69" s="116">
        <v>66.044168466522706</v>
      </c>
      <c r="M69" s="116">
        <v>8.1720105124835705</v>
      </c>
      <c r="N69" s="116">
        <v>19.053961456102769</v>
      </c>
      <c r="O69" s="116">
        <v>22.864882226980729</v>
      </c>
      <c r="P69" s="116">
        <v>43.419976076555045</v>
      </c>
      <c r="Q69" s="116">
        <v>0.35428571428571493</v>
      </c>
      <c r="R69" s="116">
        <v>110.62544378698236</v>
      </c>
      <c r="S69" s="116">
        <v>40.906208425720607</v>
      </c>
      <c r="T69" s="116">
        <v>107.44780058651024</v>
      </c>
      <c r="U69" s="201">
        <v>5112.033457249071</v>
      </c>
      <c r="V69" s="201">
        <v>7915.2179487179483</v>
      </c>
      <c r="W69" s="201">
        <v>2601.5710267229256</v>
      </c>
      <c r="X69" s="202">
        <v>9001.876513317191</v>
      </c>
      <c r="Y69" s="117">
        <v>4.7618320610686693</v>
      </c>
      <c r="Z69" s="205">
        <v>306.5779220779221</v>
      </c>
      <c r="AA69" s="199">
        <v>5521.9738562091507</v>
      </c>
      <c r="AB69" s="205">
        <v>332.97288503253799</v>
      </c>
      <c r="AC69" s="199">
        <v>4054.8661588683353</v>
      </c>
      <c r="AD69" s="118">
        <v>18.896401308615047</v>
      </c>
      <c r="AE69" s="176">
        <v>26.875135722041239</v>
      </c>
      <c r="AF69" s="177">
        <v>19.577352472089313</v>
      </c>
      <c r="AG69" s="178">
        <v>40.43822894168467</v>
      </c>
      <c r="AH69" s="179">
        <v>59.49073869900775</v>
      </c>
      <c r="AI69" s="179">
        <v>41.4228941684663</v>
      </c>
      <c r="AJ69" s="179">
        <v>62.609935205183376</v>
      </c>
      <c r="AK69" s="179">
        <v>39.106015037593949</v>
      </c>
      <c r="AL69" s="179">
        <v>59.684358974358801</v>
      </c>
      <c r="AM69" s="179">
        <v>37.294987468671614</v>
      </c>
      <c r="AN69" s="180">
        <v>61.611904761904384</v>
      </c>
      <c r="AO69" s="4"/>
    </row>
    <row r="70" spans="2:41">
      <c r="B70" s="36">
        <v>2013</v>
      </c>
      <c r="C70" s="34">
        <f>COUNTIFS(DATABASE!E:E,B70,DATABASE!$DN:$DN,"Domestic")</f>
        <v>0</v>
      </c>
      <c r="D70" s="304">
        <v>38480.322751322754</v>
      </c>
      <c r="E70" s="514">
        <v>35876.216330858959</v>
      </c>
      <c r="F70" s="115">
        <v>5.3513227513227513</v>
      </c>
      <c r="G70" s="207">
        <v>215.3047404063206</v>
      </c>
      <c r="H70" s="116">
        <v>78.218201058201117</v>
      </c>
      <c r="I70" s="116">
        <v>71.135802469136067</v>
      </c>
      <c r="J70" s="116">
        <v>132.4632804232796</v>
      </c>
      <c r="K70" s="116">
        <v>65.923654708520715</v>
      </c>
      <c r="L70" s="116">
        <v>65.850448430493046</v>
      </c>
      <c r="M70" s="116">
        <v>8.1688760806916161</v>
      </c>
      <c r="N70" s="116">
        <v>19.046226415094353</v>
      </c>
      <c r="O70" s="116">
        <v>22.196933962264172</v>
      </c>
      <c r="P70" s="116">
        <v>42.563524590164</v>
      </c>
      <c r="Q70" s="116">
        <v>0.34021582733812922</v>
      </c>
      <c r="R70" s="116">
        <v>118.42015113350118</v>
      </c>
      <c r="S70" s="116">
        <v>39.220533880903488</v>
      </c>
      <c r="T70" s="116">
        <v>101.65856353591151</v>
      </c>
      <c r="U70" s="201">
        <v>5144.2531356898517</v>
      </c>
      <c r="V70" s="201">
        <v>7947.2824133504491</v>
      </c>
      <c r="W70" s="201">
        <v>2683.5823699421967</v>
      </c>
      <c r="X70" s="202">
        <v>9349.2625000000007</v>
      </c>
      <c r="Y70" s="117">
        <v>4.6615302869287669</v>
      </c>
      <c r="Z70" s="205">
        <v>309.24656084656084</v>
      </c>
      <c r="AA70" s="199">
        <v>5610.3181336161188</v>
      </c>
      <c r="AB70" s="205">
        <v>324.1100529100529</v>
      </c>
      <c r="AC70" s="199">
        <v>4070.9798728813557</v>
      </c>
      <c r="AD70" s="118">
        <v>18.720510095642933</v>
      </c>
      <c r="AE70" s="176">
        <v>26.517091295116753</v>
      </c>
      <c r="AF70" s="177">
        <v>20.153726708074533</v>
      </c>
      <c r="AG70" s="178">
        <v>40.406243386243382</v>
      </c>
      <c r="AH70" s="179">
        <v>59.55585392051551</v>
      </c>
      <c r="AI70" s="179">
        <v>41.440952380952154</v>
      </c>
      <c r="AJ70" s="179">
        <v>62.553650793650583</v>
      </c>
      <c r="AK70" s="179">
        <v>39.072871046228649</v>
      </c>
      <c r="AL70" s="179">
        <v>59.478888888888719</v>
      </c>
      <c r="AM70" s="179">
        <v>37.466909975668905</v>
      </c>
      <c r="AN70" s="180">
        <v>61.360583941605512</v>
      </c>
      <c r="AO70" s="4"/>
    </row>
    <row r="71" spans="2:41">
      <c r="B71" s="36">
        <v>2014</v>
      </c>
      <c r="C71" s="34">
        <f>COUNTIFS(DATABASE!E:E,B71,DATABASE!$DN:$DN,"Domestic")</f>
        <v>0</v>
      </c>
      <c r="D71" s="304">
        <v>38579.296375266524</v>
      </c>
      <c r="E71" s="514">
        <v>35896.481798715206</v>
      </c>
      <c r="F71" s="115">
        <v>5.2441364605543708</v>
      </c>
      <c r="G71" s="207">
        <v>214.59061833688614</v>
      </c>
      <c r="H71" s="116">
        <v>77.635819209039397</v>
      </c>
      <c r="I71" s="116">
        <v>70.994162162162283</v>
      </c>
      <c r="J71" s="116">
        <v>130.8624332977582</v>
      </c>
      <c r="K71" s="116">
        <v>65.804833512352744</v>
      </c>
      <c r="L71" s="116">
        <v>65.754457572502318</v>
      </c>
      <c r="M71" s="116">
        <v>8.0652110625909632</v>
      </c>
      <c r="N71" s="116">
        <v>19.368398268398273</v>
      </c>
      <c r="O71" s="116">
        <v>22.351082251082257</v>
      </c>
      <c r="P71" s="116">
        <v>42.505800756620516</v>
      </c>
      <c r="Q71" s="116">
        <v>0.34470198675496672</v>
      </c>
      <c r="R71" s="116">
        <v>121.84599156118165</v>
      </c>
      <c r="S71" s="116">
        <v>43.951267056530178</v>
      </c>
      <c r="T71" s="116">
        <v>102.58813056379826</v>
      </c>
      <c r="U71" s="201">
        <v>4909.2309552599754</v>
      </c>
      <c r="V71" s="201">
        <v>7933.802836879433</v>
      </c>
      <c r="W71" s="201">
        <v>2647.7430340557275</v>
      </c>
      <c r="X71" s="202">
        <v>9104.4921875</v>
      </c>
      <c r="Y71" s="117">
        <v>4.4075349838535747</v>
      </c>
      <c r="Z71" s="205">
        <v>303.93176972281452</v>
      </c>
      <c r="AA71" s="199">
        <v>5674.8175965665232</v>
      </c>
      <c r="AB71" s="205">
        <v>316.89647812166487</v>
      </c>
      <c r="AC71" s="199">
        <v>4011.4903846153848</v>
      </c>
      <c r="AD71" s="118">
        <v>18.815931108719052</v>
      </c>
      <c r="AE71" s="176">
        <v>25.406766917293194</v>
      </c>
      <c r="AF71" s="177">
        <v>20.925484351713859</v>
      </c>
      <c r="AG71" s="178">
        <v>40.475053763440869</v>
      </c>
      <c r="AH71" s="179">
        <v>59.167759562841297</v>
      </c>
      <c r="AI71" s="179">
        <v>41.830612244897686</v>
      </c>
      <c r="AJ71" s="179">
        <v>62.281847475832315</v>
      </c>
      <c r="AK71" s="179">
        <v>39.047619047618952</v>
      </c>
      <c r="AL71" s="179">
        <v>58.873630573248143</v>
      </c>
      <c r="AM71" s="179">
        <v>37.913533834586246</v>
      </c>
      <c r="AN71" s="180">
        <v>60.821679197994627</v>
      </c>
      <c r="AO71" s="4"/>
    </row>
    <row r="72" spans="2:41">
      <c r="B72" s="44">
        <v>2015</v>
      </c>
      <c r="C72" s="35">
        <f>COUNTIFS(DATABASE!E:E,B72,DATABASE!$DN:$DN,"Domestic")</f>
        <v>40</v>
      </c>
      <c r="D72" s="306">
        <v>40284.584013050568</v>
      </c>
      <c r="E72" s="515">
        <v>37596.395577395575</v>
      </c>
      <c r="F72" s="119">
        <v>5.2593800978792826</v>
      </c>
      <c r="G72" s="208">
        <v>215.9261011419236</v>
      </c>
      <c r="H72" s="120">
        <v>77.995106035889165</v>
      </c>
      <c r="I72" s="120">
        <v>72.029228243021265</v>
      </c>
      <c r="J72" s="120">
        <v>131.96019575856386</v>
      </c>
      <c r="K72" s="120">
        <v>67.770000000000152</v>
      </c>
      <c r="L72" s="120">
        <v>67.870476190476111</v>
      </c>
      <c r="M72" s="120">
        <v>8.0069204152249238</v>
      </c>
      <c r="N72" s="120">
        <v>19.59458483754511</v>
      </c>
      <c r="O72" s="120">
        <v>22.833818181818199</v>
      </c>
      <c r="P72" s="120">
        <v>43.474906716417884</v>
      </c>
      <c r="Q72" s="120">
        <v>0.2871428571428572</v>
      </c>
      <c r="R72" s="120">
        <v>124.87577319587669</v>
      </c>
      <c r="S72" s="120">
        <v>54.468530351437693</v>
      </c>
      <c r="T72" s="120">
        <v>100.35859564164643</v>
      </c>
      <c r="U72" s="203">
        <v>5071.1765782250686</v>
      </c>
      <c r="V72" s="203">
        <v>7997.3076086956526</v>
      </c>
      <c r="W72" s="203">
        <v>2701.7317708333335</v>
      </c>
      <c r="X72" s="204">
        <v>9353.2510729613732</v>
      </c>
      <c r="Y72" s="121">
        <v>4.3207066557107403</v>
      </c>
      <c r="Z72" s="206">
        <v>310.76797385620915</v>
      </c>
      <c r="AA72" s="200">
        <v>5759.0370370370374</v>
      </c>
      <c r="AB72" s="206">
        <v>320.51025430680886</v>
      </c>
      <c r="AC72" s="200">
        <v>3994.3914473684213</v>
      </c>
      <c r="AD72" s="122">
        <v>18.635990139687756</v>
      </c>
      <c r="AE72" s="181">
        <v>25.515231788079451</v>
      </c>
      <c r="AF72" s="182">
        <v>21.197080291970803</v>
      </c>
      <c r="AG72" s="183">
        <v>40.721196581196779</v>
      </c>
      <c r="AH72" s="184">
        <v>59.096183868169419</v>
      </c>
      <c r="AI72" s="184">
        <v>42.663620836891617</v>
      </c>
      <c r="AJ72" s="184">
        <v>62.03552519214351</v>
      </c>
      <c r="AK72" s="184">
        <v>39.047941176470722</v>
      </c>
      <c r="AL72" s="184">
        <v>58.153426017874388</v>
      </c>
      <c r="AM72" s="184">
        <v>37.827156862745241</v>
      </c>
      <c r="AN72" s="185">
        <v>60.805882352940877</v>
      </c>
      <c r="AO72" s="4"/>
    </row>
    <row r="73" spans="2:41">
      <c r="B73" s="36">
        <v>2016</v>
      </c>
      <c r="C73" s="34">
        <f>COUNTIFS(DATABASE!E:E,B73,DATABASE!$DN:$DN,"Domestic")</f>
        <v>0</v>
      </c>
      <c r="D73" s="304">
        <v>41093.734615384616</v>
      </c>
      <c r="E73" s="514">
        <v>38254.161490683233</v>
      </c>
      <c r="F73" s="115">
        <v>5.2461538461538462</v>
      </c>
      <c r="G73" s="207">
        <v>214.84822804314226</v>
      </c>
      <c r="H73" s="116">
        <v>77.835824345146406</v>
      </c>
      <c r="I73" s="116">
        <v>71.617330210772707</v>
      </c>
      <c r="J73" s="116">
        <v>131.16861538461521</v>
      </c>
      <c r="K73" s="116"/>
      <c r="L73" s="116"/>
      <c r="M73" s="116">
        <v>7.9386041439476589</v>
      </c>
      <c r="N73" s="116">
        <v>19.375282714054908</v>
      </c>
      <c r="O73" s="116">
        <v>22.610177705977403</v>
      </c>
      <c r="P73" s="116">
        <v>43.318508535489698</v>
      </c>
      <c r="Q73" s="116"/>
      <c r="R73" s="116">
        <v>123.71910274963903</v>
      </c>
      <c r="S73" s="116">
        <v>51.273900293255103</v>
      </c>
      <c r="T73" s="116">
        <v>97.508333333333368</v>
      </c>
      <c r="U73" s="201">
        <v>5031.8724662162158</v>
      </c>
      <c r="V73" s="201">
        <v>7793.4773622047242</v>
      </c>
      <c r="W73" s="201">
        <v>2652.9731051344743</v>
      </c>
      <c r="X73" s="202">
        <v>9739.0918065153019</v>
      </c>
      <c r="Y73" s="117">
        <v>4.2215732087227211</v>
      </c>
      <c r="Z73" s="205">
        <v>308.48916408668731</v>
      </c>
      <c r="AA73" s="199">
        <v>5774.5738858483192</v>
      </c>
      <c r="AB73" s="205">
        <v>318.28328173374615</v>
      </c>
      <c r="AC73" s="199">
        <v>3960.9438377535103</v>
      </c>
      <c r="AD73" s="118">
        <v>18.856697819314643</v>
      </c>
      <c r="AE73" s="176">
        <v>25.040173638516144</v>
      </c>
      <c r="AF73" s="177">
        <v>21.46779661016949</v>
      </c>
      <c r="AG73" s="178">
        <v>40.700809716599416</v>
      </c>
      <c r="AH73" s="179">
        <v>58.991065573769959</v>
      </c>
      <c r="AI73" s="179">
        <v>42.675262732417238</v>
      </c>
      <c r="AJ73" s="179">
        <v>61.937754271765684</v>
      </c>
      <c r="AK73" s="179">
        <v>39.055305164319371</v>
      </c>
      <c r="AL73" s="179">
        <v>57.945505617977048</v>
      </c>
      <c r="AM73" s="179">
        <v>37.898691588785205</v>
      </c>
      <c r="AN73" s="180">
        <v>60.740467289719291</v>
      </c>
      <c r="AO73" s="4"/>
    </row>
    <row r="74" spans="2:41">
      <c r="B74" s="36">
        <v>2017</v>
      </c>
      <c r="C74" s="34">
        <f>COUNTIFS(DATABASE!E:E,B74,DATABASE!$DN:$DN,"Domestic")</f>
        <v>0</v>
      </c>
      <c r="D74" s="304">
        <v>42078.453343701396</v>
      </c>
      <c r="E74" s="514">
        <v>39095.974076983504</v>
      </c>
      <c r="F74" s="115">
        <v>5.2077821011673153</v>
      </c>
      <c r="G74" s="207">
        <v>214.70909090908967</v>
      </c>
      <c r="H74" s="116">
        <v>77.91852459016404</v>
      </c>
      <c r="I74" s="116">
        <v>71.857270511778907</v>
      </c>
      <c r="J74" s="116">
        <v>131.21578531965275</v>
      </c>
      <c r="K74" s="116"/>
      <c r="L74" s="116"/>
      <c r="M74" s="116">
        <v>7.8422276621787077</v>
      </c>
      <c r="N74" s="116">
        <v>19.11068840579707</v>
      </c>
      <c r="O74" s="116">
        <v>22.787681159420274</v>
      </c>
      <c r="P74" s="116">
        <v>43.60595121951215</v>
      </c>
      <c r="Q74" s="116"/>
      <c r="R74" s="116">
        <v>129.50090090090123</v>
      </c>
      <c r="S74" s="116">
        <v>51.5165938864628</v>
      </c>
      <c r="T74" s="116">
        <v>86.45022421524682</v>
      </c>
      <c r="U74" s="201">
        <v>4997.278892072588</v>
      </c>
      <c r="V74" s="201">
        <v>7812.5531914893618</v>
      </c>
      <c r="W74" s="201">
        <v>2684.0383631713553</v>
      </c>
      <c r="X74" s="202">
        <v>10135.651720542231</v>
      </c>
      <c r="Y74" s="117">
        <v>4.1957513768685937</v>
      </c>
      <c r="Z74" s="205">
        <v>307.80397022332505</v>
      </c>
      <c r="AA74" s="199">
        <v>5863.0361648444068</v>
      </c>
      <c r="AB74" s="205">
        <v>311.94903926482874</v>
      </c>
      <c r="AC74" s="199">
        <v>3991.5197313182198</v>
      </c>
      <c r="AD74" s="118">
        <v>18.687647521636507</v>
      </c>
      <c r="AE74" s="176">
        <v>25.210159999999952</v>
      </c>
      <c r="AF74" s="177">
        <v>21.31447963800905</v>
      </c>
      <c r="AG74" s="178">
        <v>41.051460142068052</v>
      </c>
      <c r="AH74" s="179">
        <v>58.839133921410998</v>
      </c>
      <c r="AI74" s="179">
        <v>42.908267716535775</v>
      </c>
      <c r="AJ74" s="179">
        <v>61.943720190779025</v>
      </c>
      <c r="AK74" s="179">
        <v>39.330223880597202</v>
      </c>
      <c r="AL74" s="179">
        <v>57.822471910112121</v>
      </c>
      <c r="AM74" s="179">
        <v>38.114832089552444</v>
      </c>
      <c r="AN74" s="180">
        <v>60.608302238805777</v>
      </c>
      <c r="AO74" s="4"/>
    </row>
    <row r="75" spans="2:41">
      <c r="B75" s="36">
        <v>2018</v>
      </c>
      <c r="C75" s="34">
        <f>COUNTIFS(DATABASE!E:E,B75,DATABASE!$DN:$DN,"Domestic")</f>
        <v>0</v>
      </c>
      <c r="D75" s="304">
        <v>42709.548136645964</v>
      </c>
      <c r="E75" s="514">
        <v>40083.404538341158</v>
      </c>
      <c r="F75" s="115">
        <v>5.2344720496894412</v>
      </c>
      <c r="G75" s="207">
        <v>215.46601409553517</v>
      </c>
      <c r="H75" s="116">
        <v>78.098295454545521</v>
      </c>
      <c r="I75" s="116">
        <v>71.964687252573398</v>
      </c>
      <c r="J75" s="116">
        <v>131.9725137039938</v>
      </c>
      <c r="K75" s="116"/>
      <c r="L75" s="116"/>
      <c r="M75" s="116">
        <v>8.0909438775510267</v>
      </c>
      <c r="N75" s="116">
        <v>19.811926605504571</v>
      </c>
      <c r="O75" s="116">
        <v>23.07211009174312</v>
      </c>
      <c r="P75" s="116">
        <v>43.380515463917533</v>
      </c>
      <c r="Q75" s="116"/>
      <c r="R75" s="116">
        <v>127.55252100840352</v>
      </c>
      <c r="S75" s="116">
        <v>50.995555555555491</v>
      </c>
      <c r="T75" s="116">
        <v>85.894505494505736</v>
      </c>
      <c r="U75" s="201">
        <v>4922.4169278996869</v>
      </c>
      <c r="V75" s="201">
        <v>7969.1169230769228</v>
      </c>
      <c r="W75" s="201">
        <v>2716.1874213836477</v>
      </c>
      <c r="X75" s="202">
        <v>10512.432150313152</v>
      </c>
      <c r="Y75" s="117">
        <v>4.2236078431372377</v>
      </c>
      <c r="Z75" s="205">
        <v>314.88593750000001</v>
      </c>
      <c r="AA75" s="199">
        <v>5770.9842519685035</v>
      </c>
      <c r="AB75" s="205">
        <v>328.93260188087777</v>
      </c>
      <c r="AC75" s="199">
        <v>3868.9858490566039</v>
      </c>
      <c r="AD75" s="118">
        <v>18.710588235294118</v>
      </c>
      <c r="AE75" s="176">
        <v>25.378809523809505</v>
      </c>
      <c r="AF75" s="177">
        <v>21.807285546415983</v>
      </c>
      <c r="AG75" s="178">
        <v>41.163557993730606</v>
      </c>
      <c r="AH75" s="179">
        <v>59.01211401425136</v>
      </c>
      <c r="AI75" s="179">
        <v>42.979984362783902</v>
      </c>
      <c r="AJ75" s="179">
        <v>62.164854215917963</v>
      </c>
      <c r="AK75" s="179">
        <v>39.349310027598996</v>
      </c>
      <c r="AL75" s="179">
        <v>58.075483870967403</v>
      </c>
      <c r="AM75" s="179">
        <v>38.270707070707225</v>
      </c>
      <c r="AN75" s="180">
        <v>60.936088154269797</v>
      </c>
      <c r="AO75" s="4"/>
    </row>
    <row r="76" spans="2:41">
      <c r="B76" s="36">
        <v>2019</v>
      </c>
      <c r="C76" s="34">
        <f>COUNTIFS(DATABASE!E:E,B76,DATABASE!$DN:$DN,"Domestic")</f>
        <v>0</v>
      </c>
      <c r="D76" s="304">
        <v>43890.053410024651</v>
      </c>
      <c r="E76" s="514">
        <v>41077.592314118629</v>
      </c>
      <c r="F76" s="115">
        <v>5.2900575184880854</v>
      </c>
      <c r="G76" s="207">
        <v>215.14531897265749</v>
      </c>
      <c r="H76" s="116">
        <v>77.90451671183385</v>
      </c>
      <c r="I76" s="116">
        <v>71.859192439862667</v>
      </c>
      <c r="J76" s="116">
        <v>131.8224523612264</v>
      </c>
      <c r="K76" s="116"/>
      <c r="L76" s="116"/>
      <c r="M76" s="116">
        <v>8.3533242876526508</v>
      </c>
      <c r="N76" s="116">
        <v>19.934322033898283</v>
      </c>
      <c r="O76" s="116">
        <v>23.295550847457658</v>
      </c>
      <c r="P76" s="116">
        <v>42.532041049030759</v>
      </c>
      <c r="Q76" s="116"/>
      <c r="R76" s="116">
        <v>129.0292565947239</v>
      </c>
      <c r="S76" s="116">
        <v>53.162612612612563</v>
      </c>
      <c r="T76" s="116">
        <v>86.480810234541835</v>
      </c>
      <c r="U76" s="201">
        <v>4907.3048076923078</v>
      </c>
      <c r="V76" s="201">
        <v>7739.458646616541</v>
      </c>
      <c r="W76" s="201">
        <v>2717.8610354223433</v>
      </c>
      <c r="X76" s="202">
        <v>9858.1411509229092</v>
      </c>
      <c r="Y76" s="117">
        <v>4.0824267782426444</v>
      </c>
      <c r="Z76" s="205">
        <v>315.29362416107381</v>
      </c>
      <c r="AA76" s="199">
        <v>5804.0118243243242</v>
      </c>
      <c r="AB76" s="205">
        <v>331.12111017661903</v>
      </c>
      <c r="AC76" s="199">
        <v>3791.8971332209107</v>
      </c>
      <c r="AD76" s="118">
        <v>19.066108786610879</v>
      </c>
      <c r="AE76" s="176">
        <v>24.633588435374111</v>
      </c>
      <c r="AF76" s="177">
        <v>21.629362214199759</v>
      </c>
      <c r="AG76" s="178">
        <v>41.110124481328015</v>
      </c>
      <c r="AH76" s="179">
        <v>58.584861227922495</v>
      </c>
      <c r="AI76" s="179">
        <v>42.845816072908441</v>
      </c>
      <c r="AJ76" s="179">
        <v>62.012730318257624</v>
      </c>
      <c r="AK76" s="179">
        <v>39.327436140019039</v>
      </c>
      <c r="AL76" s="179">
        <v>58.028747628083416</v>
      </c>
      <c r="AM76" s="179">
        <v>38.530842005676234</v>
      </c>
      <c r="AN76" s="180">
        <v>60.865279091768933</v>
      </c>
      <c r="AO76" s="4"/>
    </row>
    <row r="77" spans="2:41">
      <c r="B77" s="44">
        <v>2020</v>
      </c>
      <c r="C77" s="35">
        <f>COUNTIFS(DATABASE!E:E,B77,DATABASE!$DN:$DN,"Domestic")</f>
        <v>44</v>
      </c>
      <c r="D77" s="306">
        <v>43771.857142857145</v>
      </c>
      <c r="E77" s="515">
        <v>41598.609233305855</v>
      </c>
      <c r="F77" s="119">
        <v>5.4253061224489798</v>
      </c>
      <c r="G77" s="208">
        <v>219.1162273476094</v>
      </c>
      <c r="H77" s="120">
        <v>79.09172093023264</v>
      </c>
      <c r="I77" s="120">
        <v>74.809492089925101</v>
      </c>
      <c r="J77" s="120">
        <v>134.62230452674942</v>
      </c>
      <c r="K77" s="120"/>
      <c r="L77" s="120"/>
      <c r="M77" s="120">
        <v>8.7082309582309687</v>
      </c>
      <c r="N77" s="120">
        <v>20.858730158730097</v>
      </c>
      <c r="O77" s="120">
        <v>23.708928571428622</v>
      </c>
      <c r="P77" s="120">
        <v>43.856499356499441</v>
      </c>
      <c r="Q77" s="120"/>
      <c r="R77" s="120">
        <v>134.52244224422424</v>
      </c>
      <c r="S77" s="120">
        <v>67.553312302839402</v>
      </c>
      <c r="T77" s="120">
        <v>134.48810408921932</v>
      </c>
      <c r="U77" s="203">
        <v>5093.840909090909</v>
      </c>
      <c r="V77" s="203">
        <v>8086.3915289256202</v>
      </c>
      <c r="W77" s="203">
        <v>2896.9100850546779</v>
      </c>
      <c r="X77" s="204">
        <v>9732.3329820864074</v>
      </c>
      <c r="Y77" s="121">
        <v>4.2091659785301214</v>
      </c>
      <c r="Z77" s="206">
        <v>321.6611570247934</v>
      </c>
      <c r="AA77" s="200">
        <v>5779.6124684077504</v>
      </c>
      <c r="AB77" s="206">
        <v>345.37583333333333</v>
      </c>
      <c r="AC77" s="200">
        <v>3712.8812131423756</v>
      </c>
      <c r="AD77" s="122">
        <v>19.118084227910817</v>
      </c>
      <c r="AE77" s="181">
        <v>25.533013100436644</v>
      </c>
      <c r="AF77" s="182">
        <v>21.747340425531913</v>
      </c>
      <c r="AG77" s="183">
        <v>41.725638911789048</v>
      </c>
      <c r="AH77" s="184">
        <v>59.013520197856025</v>
      </c>
      <c r="AI77" s="184">
        <v>42.704571428571718</v>
      </c>
      <c r="AJ77" s="184">
        <v>62.87510204081579</v>
      </c>
      <c r="AK77" s="184">
        <v>40.145269016697668</v>
      </c>
      <c r="AL77" s="184">
        <v>58.669387755101866</v>
      </c>
      <c r="AM77" s="184">
        <v>38.541465677179694</v>
      </c>
      <c r="AN77" s="185">
        <v>61.693599257884728</v>
      </c>
      <c r="AO77" s="4"/>
    </row>
    <row r="78" spans="2:41">
      <c r="B78" s="36">
        <v>2021</v>
      </c>
      <c r="C78" s="34">
        <f>COUNTIFS(DATABASE!E:E,B78,DATABASE!$DN:$DN,"Domestic")</f>
        <v>0</v>
      </c>
      <c r="D78" s="304">
        <v>45652.376847290638</v>
      </c>
      <c r="E78" s="514">
        <v>42819.42083333333</v>
      </c>
      <c r="F78" s="115">
        <v>5.4047619047619051</v>
      </c>
      <c r="G78" s="207">
        <v>219.15247524752331</v>
      </c>
      <c r="H78" s="116">
        <v>79.284274543874886</v>
      </c>
      <c r="I78" s="116">
        <v>75.392359361880892</v>
      </c>
      <c r="J78" s="116">
        <v>134.77813531353189</v>
      </c>
      <c r="K78" s="116"/>
      <c r="L78" s="116"/>
      <c r="M78" s="116">
        <v>8.8137229987293662</v>
      </c>
      <c r="N78" s="116">
        <v>22.460788381742674</v>
      </c>
      <c r="O78" s="116">
        <v>24.274688796680575</v>
      </c>
      <c r="P78" s="116">
        <v>44.195243902439046</v>
      </c>
      <c r="Q78" s="116"/>
      <c r="R78" s="116">
        <v>128.81090909090906</v>
      </c>
      <c r="S78" s="116">
        <v>69.773961661342014</v>
      </c>
      <c r="T78" s="116">
        <v>134.57937062937066</v>
      </c>
      <c r="U78" s="201">
        <v>5241.2227674190381</v>
      </c>
      <c r="V78" s="201">
        <v>8215.0386178861791</v>
      </c>
      <c r="W78" s="201">
        <v>2905.1474435196196</v>
      </c>
      <c r="X78" s="202">
        <v>9848.7259565667009</v>
      </c>
      <c r="Y78" s="117">
        <v>4.2387959866220495</v>
      </c>
      <c r="Z78" s="205">
        <v>329.09527754763877</v>
      </c>
      <c r="AA78" s="199">
        <v>5768.8344594594591</v>
      </c>
      <c r="AB78" s="205">
        <v>352.44063545150499</v>
      </c>
      <c r="AC78" s="199">
        <v>3675.8445945945946</v>
      </c>
      <c r="AD78" s="118">
        <v>18.993311036789297</v>
      </c>
      <c r="AE78" s="176">
        <v>25.520356234096646</v>
      </c>
      <c r="AF78" s="177">
        <v>21.470588235294116</v>
      </c>
      <c r="AG78" s="178">
        <v>42.031848184818557</v>
      </c>
      <c r="AH78" s="179">
        <v>59.212211221121592</v>
      </c>
      <c r="AI78" s="179">
        <v>42.626133553174249</v>
      </c>
      <c r="AJ78" s="179">
        <v>62.949876339653052</v>
      </c>
      <c r="AK78" s="179">
        <v>40.197746478873412</v>
      </c>
      <c r="AL78" s="179">
        <v>58.496807511736847</v>
      </c>
      <c r="AM78" s="179">
        <v>38.799342723004379</v>
      </c>
      <c r="AN78" s="180">
        <v>61.718967136149985</v>
      </c>
      <c r="AO78" s="4"/>
    </row>
    <row r="79" spans="2:41">
      <c r="B79" s="36">
        <v>2022</v>
      </c>
      <c r="C79" s="34">
        <f>COUNTIFS(DATABASE!E:E,B79,DATABASE!$DN:$DN,"Domestic")</f>
        <v>48</v>
      </c>
      <c r="D79" s="304">
        <v>49556.05698672912</v>
      </c>
      <c r="E79" s="514">
        <v>46474.525356576865</v>
      </c>
      <c r="F79" s="115">
        <v>5.4355971896955504</v>
      </c>
      <c r="G79" s="207">
        <v>220.82747252747177</v>
      </c>
      <c r="H79" s="116">
        <v>79.712500000000162</v>
      </c>
      <c r="I79" s="116">
        <v>75.683373110580789</v>
      </c>
      <c r="J79" s="116">
        <v>135.94003139717421</v>
      </c>
      <c r="K79" s="116"/>
      <c r="L79" s="116"/>
      <c r="M79" s="116">
        <v>8.7835280373831868</v>
      </c>
      <c r="N79" s="116">
        <v>22.541048034934441</v>
      </c>
      <c r="O79" s="116">
        <v>24.100877192982534</v>
      </c>
      <c r="P79" s="116">
        <v>44.498428731762054</v>
      </c>
      <c r="Q79" s="116"/>
      <c r="R79" s="116">
        <v>124.87083333333341</v>
      </c>
      <c r="S79" s="116">
        <v>70.801080246913571</v>
      </c>
      <c r="T79" s="116">
        <v>139.6469026548672</v>
      </c>
      <c r="U79" s="201">
        <v>5258.7751865671644</v>
      </c>
      <c r="V79" s="201">
        <v>8136.2112149532713</v>
      </c>
      <c r="W79" s="201">
        <v>2773.8338590956887</v>
      </c>
      <c r="X79" s="202">
        <v>9867.0095785440608</v>
      </c>
      <c r="Y79" s="117">
        <v>4.2254428341384713</v>
      </c>
      <c r="Z79" s="205">
        <v>336.49764521193094</v>
      </c>
      <c r="AA79" s="199">
        <v>5721.6882067851375</v>
      </c>
      <c r="AB79" s="205">
        <v>374.12341772151899</v>
      </c>
      <c r="AC79" s="199">
        <v>3597.6978998384493</v>
      </c>
      <c r="AD79" s="118">
        <v>18.908212560386474</v>
      </c>
      <c r="AE79" s="176">
        <v>25.527243066884154</v>
      </c>
      <c r="AF79" s="177">
        <v>20.970186335403728</v>
      </c>
      <c r="AG79" s="178">
        <v>42.157981220657419</v>
      </c>
      <c r="AH79" s="179">
        <v>59.50070643641984</v>
      </c>
      <c r="AI79" s="179">
        <v>42.775996872557116</v>
      </c>
      <c r="AJ79" s="179">
        <v>63.297028928850025</v>
      </c>
      <c r="AK79" s="179">
        <v>40.178264758497555</v>
      </c>
      <c r="AL79" s="179">
        <v>58.830879712746551</v>
      </c>
      <c r="AM79" s="179">
        <v>38.982841823056091</v>
      </c>
      <c r="AN79" s="180">
        <v>62.069794459338674</v>
      </c>
      <c r="AO79" s="4"/>
    </row>
    <row r="80" spans="2:41">
      <c r="B80" s="36">
        <v>2023</v>
      </c>
      <c r="C80" s="34">
        <f>COUNTIFS(DATABASE!E:E,B80,DATABASE!$DN:$DN,"Domestic")</f>
        <v>4</v>
      </c>
      <c r="D80" s="304">
        <v>54624.559395248383</v>
      </c>
      <c r="E80" s="514">
        <v>50799.395248380133</v>
      </c>
      <c r="F80" s="115">
        <v>5.5075593952483803</v>
      </c>
      <c r="G80" s="207">
        <v>212.30518358531273</v>
      </c>
      <c r="H80" s="116">
        <v>78.60762527233129</v>
      </c>
      <c r="I80" s="116">
        <v>75.971460176991116</v>
      </c>
      <c r="J80" s="116">
        <v>127.66630669546424</v>
      </c>
      <c r="K80" s="116"/>
      <c r="L80" s="116"/>
      <c r="M80" s="116">
        <v>7.9627118644067876</v>
      </c>
      <c r="N80" s="116">
        <v>23.792207792207787</v>
      </c>
      <c r="O80" s="116">
        <v>24.420779220779217</v>
      </c>
      <c r="P80" s="116">
        <v>41.112040133779232</v>
      </c>
      <c r="Q80" s="116"/>
      <c r="R80" s="116">
        <v>129.13157894736838</v>
      </c>
      <c r="S80" s="116">
        <v>91.020942408376911</v>
      </c>
      <c r="T80" s="116">
        <v>168.65549295774665</v>
      </c>
      <c r="U80" s="201">
        <v>4686.2716049382716</v>
      </c>
      <c r="V80" s="201">
        <v>7452.792899408284</v>
      </c>
      <c r="W80" s="201">
        <v>2272.3023255813955</v>
      </c>
      <c r="X80" s="202">
        <v>6498.25</v>
      </c>
      <c r="Y80" s="117">
        <v>3.4930493273542522</v>
      </c>
      <c r="Z80" s="205">
        <v>313.47071583514099</v>
      </c>
      <c r="AA80" s="199">
        <v>5815.3243847874719</v>
      </c>
      <c r="AB80" s="205">
        <v>359.46521739130435</v>
      </c>
      <c r="AC80" s="199">
        <v>3350.7829977628635</v>
      </c>
      <c r="AD80" s="118">
        <v>19.264573991031391</v>
      </c>
      <c r="AE80" s="176">
        <v>22.024418604651164</v>
      </c>
      <c r="AF80" s="177">
        <v>20.707317073170731</v>
      </c>
      <c r="AG80" s="178">
        <v>42.928077753779696</v>
      </c>
      <c r="AH80" s="179">
        <v>58.519222462203381</v>
      </c>
      <c r="AI80" s="179">
        <v>42.695248380129435</v>
      </c>
      <c r="AJ80" s="179">
        <v>62.710799136069419</v>
      </c>
      <c r="AK80" s="179">
        <v>40.913554987212244</v>
      </c>
      <c r="AL80" s="179">
        <v>58.179028132992094</v>
      </c>
      <c r="AM80" s="179">
        <v>38.638107416879883</v>
      </c>
      <c r="AN80" s="180">
        <v>61.79590792838875</v>
      </c>
      <c r="AO80" s="4"/>
    </row>
    <row r="81" spans="2:41" ht="13.5" thickBot="1">
      <c r="B81" s="36">
        <v>2024</v>
      </c>
      <c r="C81" s="34">
        <f>COUNTIFS(DATABASE!E:E,B81,DATABASE!$DN:$DN,"Domestic")</f>
        <v>0</v>
      </c>
      <c r="D81" s="304"/>
      <c r="E81" s="514"/>
      <c r="F81" s="518"/>
      <c r="G81" s="207"/>
      <c r="H81" s="116"/>
      <c r="I81" s="116"/>
      <c r="J81" s="116"/>
      <c r="K81" s="116"/>
      <c r="L81" s="116"/>
      <c r="M81" s="116"/>
      <c r="N81" s="116"/>
      <c r="O81" s="116"/>
      <c r="P81" s="116"/>
      <c r="Q81" s="116"/>
      <c r="R81" s="116"/>
      <c r="S81" s="116"/>
      <c r="T81" s="116"/>
      <c r="U81" s="201"/>
      <c r="V81" s="201"/>
      <c r="W81" s="201"/>
      <c r="X81" s="202"/>
      <c r="Y81" s="517"/>
      <c r="Z81" s="205"/>
      <c r="AA81" s="199"/>
      <c r="AB81" s="205"/>
      <c r="AC81" s="199"/>
      <c r="AD81" s="118"/>
      <c r="AE81" s="516"/>
      <c r="AF81" s="177"/>
      <c r="AG81" s="178"/>
      <c r="AH81" s="179"/>
      <c r="AI81" s="179"/>
      <c r="AJ81" s="179"/>
      <c r="AK81" s="179"/>
      <c r="AL81" s="179"/>
      <c r="AM81" s="179"/>
      <c r="AN81" s="180"/>
      <c r="AO81" s="4"/>
    </row>
    <row r="82" spans="2:41">
      <c r="B82" s="5"/>
      <c r="C82" s="5"/>
      <c r="D82" s="5"/>
      <c r="E82" s="5"/>
      <c r="F82" s="5"/>
      <c r="G82" s="5"/>
      <c r="H82" s="5"/>
      <c r="I82" s="5"/>
      <c r="J82" s="5"/>
      <c r="K82" s="5"/>
      <c r="L82" s="5"/>
      <c r="M82" s="5"/>
      <c r="N82" s="5"/>
      <c r="O82" s="5"/>
      <c r="P82" s="5"/>
      <c r="Q82" s="5"/>
      <c r="R82" s="5"/>
      <c r="S82" s="5"/>
      <c r="T82" s="5"/>
      <c r="U82" s="5"/>
      <c r="V82" s="5"/>
      <c r="W82" s="5"/>
      <c r="X82" s="5"/>
      <c r="Y82" s="5"/>
      <c r="Z82" s="5"/>
      <c r="AA82" s="5"/>
      <c r="AB82" s="5"/>
      <c r="AC82" s="5"/>
      <c r="AD82" s="5"/>
      <c r="AE82" s="5"/>
      <c r="AF82" s="5"/>
      <c r="AG82" s="5"/>
      <c r="AH82" s="5"/>
      <c r="AI82" s="5"/>
      <c r="AJ82" s="5"/>
      <c r="AK82" s="5"/>
      <c r="AL82" s="5"/>
      <c r="AM82" s="5"/>
      <c r="AN82" s="5"/>
    </row>
    <row r="83" spans="2:41" ht="26.25">
      <c r="B83" s="356" t="s">
        <v>2215</v>
      </c>
    </row>
    <row r="84" spans="2:41" ht="13.5" thickBot="1"/>
    <row r="85" spans="2:41" ht="18">
      <c r="B85" s="537" t="s">
        <v>9</v>
      </c>
      <c r="C85" s="539" t="s">
        <v>2213</v>
      </c>
      <c r="D85" s="186" t="s">
        <v>12</v>
      </c>
      <c r="E85" s="187"/>
      <c r="F85" s="188" t="s">
        <v>2</v>
      </c>
      <c r="G85" s="189"/>
      <c r="H85" s="189"/>
      <c r="I85" s="189"/>
      <c r="J85" s="189"/>
      <c r="K85" s="189"/>
      <c r="L85" s="189"/>
      <c r="M85" s="189"/>
      <c r="N85" s="189"/>
      <c r="O85" s="189"/>
      <c r="P85" s="189"/>
      <c r="Q85" s="189"/>
      <c r="R85" s="189"/>
      <c r="S85" s="189"/>
      <c r="T85" s="189"/>
      <c r="U85" s="189"/>
      <c r="V85" s="189"/>
      <c r="W85" s="189"/>
      <c r="X85" s="190"/>
      <c r="Y85" s="191" t="s">
        <v>3</v>
      </c>
      <c r="Z85" s="192"/>
      <c r="AA85" s="192"/>
      <c r="AB85" s="192"/>
      <c r="AC85" s="192"/>
      <c r="AD85" s="193"/>
      <c r="AE85" s="194" t="s">
        <v>4</v>
      </c>
      <c r="AF85" s="195"/>
      <c r="AG85" s="196" t="s">
        <v>5</v>
      </c>
      <c r="AH85" s="197"/>
      <c r="AI85" s="197"/>
      <c r="AJ85" s="197"/>
      <c r="AK85" s="197"/>
      <c r="AL85" s="197"/>
      <c r="AM85" s="197"/>
      <c r="AN85" s="198"/>
      <c r="AO85" s="4"/>
    </row>
    <row r="86" spans="2:41" ht="90" thickBot="1">
      <c r="B86" s="538"/>
      <c r="C86" s="540"/>
      <c r="D86" s="466" t="s">
        <v>2568</v>
      </c>
      <c r="E86" s="465" t="s">
        <v>2673</v>
      </c>
      <c r="F86" s="165" t="s">
        <v>2631</v>
      </c>
      <c r="G86" s="166" t="s">
        <v>17</v>
      </c>
      <c r="H86" s="166" t="s">
        <v>18</v>
      </c>
      <c r="I86" s="166" t="s">
        <v>19</v>
      </c>
      <c r="J86" s="166" t="s">
        <v>20</v>
      </c>
      <c r="K86" s="166" t="s">
        <v>48</v>
      </c>
      <c r="L86" s="166" t="s">
        <v>49</v>
      </c>
      <c r="M86" s="166" t="s">
        <v>50</v>
      </c>
      <c r="N86" s="166" t="s">
        <v>51</v>
      </c>
      <c r="O86" s="166" t="s">
        <v>52</v>
      </c>
      <c r="P86" s="166" t="s">
        <v>53</v>
      </c>
      <c r="Q86" s="166" t="s">
        <v>54</v>
      </c>
      <c r="R86" s="166" t="s">
        <v>55</v>
      </c>
      <c r="S86" s="166" t="s">
        <v>56</v>
      </c>
      <c r="T86" s="166" t="s">
        <v>57</v>
      </c>
      <c r="U86" s="166" t="s">
        <v>21</v>
      </c>
      <c r="V86" s="166" t="s">
        <v>22</v>
      </c>
      <c r="W86" s="166" t="s">
        <v>23</v>
      </c>
      <c r="X86" s="167" t="s">
        <v>24</v>
      </c>
      <c r="Y86" s="168" t="s">
        <v>84</v>
      </c>
      <c r="Z86" s="169" t="s">
        <v>27</v>
      </c>
      <c r="AA86" s="169" t="s">
        <v>28</v>
      </c>
      <c r="AB86" s="169" t="s">
        <v>29</v>
      </c>
      <c r="AC86" s="169" t="s">
        <v>30</v>
      </c>
      <c r="AD86" s="170" t="s">
        <v>31</v>
      </c>
      <c r="AE86" s="171" t="s">
        <v>38</v>
      </c>
      <c r="AF86" s="172" t="s">
        <v>39</v>
      </c>
      <c r="AG86" s="173" t="s">
        <v>40</v>
      </c>
      <c r="AH86" s="174" t="s">
        <v>41</v>
      </c>
      <c r="AI86" s="174" t="s">
        <v>42</v>
      </c>
      <c r="AJ86" s="174" t="s">
        <v>43</v>
      </c>
      <c r="AK86" s="174" t="s">
        <v>44</v>
      </c>
      <c r="AL86" s="174" t="s">
        <v>45</v>
      </c>
      <c r="AM86" s="174" t="s">
        <v>46</v>
      </c>
      <c r="AN86" s="175" t="s">
        <v>47</v>
      </c>
      <c r="AO86" s="4"/>
    </row>
    <row r="87" spans="2:41">
      <c r="B87" s="36">
        <v>1990</v>
      </c>
      <c r="C87" s="34">
        <f>COUNTIFS(DATABASE!E:E,B87,DATABASE!$DN:$DN,"Imported")</f>
        <v>7</v>
      </c>
      <c r="D87" s="304"/>
      <c r="E87" s="514"/>
      <c r="F87" s="115"/>
      <c r="G87" s="207">
        <v>176.43463687150842</v>
      </c>
      <c r="H87" s="116">
        <v>67.086908077994465</v>
      </c>
      <c r="I87" s="116">
        <v>57.054189944134116</v>
      </c>
      <c r="J87" s="116">
        <v>101.61671309192214</v>
      </c>
      <c r="K87" s="116"/>
      <c r="L87" s="116"/>
      <c r="M87" s="116">
        <v>5.7983739837398405</v>
      </c>
      <c r="N87" s="116"/>
      <c r="O87" s="116"/>
      <c r="P87" s="116">
        <v>34.409252669039091</v>
      </c>
      <c r="Q87" s="116"/>
      <c r="R87" s="116"/>
      <c r="S87" s="116">
        <v>18.805494505494508</v>
      </c>
      <c r="T87" s="116">
        <v>57.70422535211268</v>
      </c>
      <c r="U87" s="201">
        <v>2944.1335616438355</v>
      </c>
      <c r="V87" s="201">
        <v>4245</v>
      </c>
      <c r="W87" s="201">
        <v>1378.2903225806451</v>
      </c>
      <c r="X87" s="202">
        <v>2608.695652173913</v>
      </c>
      <c r="Y87" s="117">
        <v>2.321111111111108</v>
      </c>
      <c r="Z87" s="205">
        <v>132.96111111111111</v>
      </c>
      <c r="AA87" s="199">
        <v>5405.6944444444443</v>
      </c>
      <c r="AB87" s="205">
        <v>145.71666666666667</v>
      </c>
      <c r="AC87" s="199">
        <v>3600.6944444444443</v>
      </c>
      <c r="AD87" s="118">
        <v>16</v>
      </c>
      <c r="AE87" s="176">
        <v>16.47106741573031</v>
      </c>
      <c r="AF87" s="177">
        <v>21.033613445378151</v>
      </c>
      <c r="AG87" s="178">
        <v>38.172585669781995</v>
      </c>
      <c r="AH87" s="179">
        <v>53.332911392405109</v>
      </c>
      <c r="AI87" s="179">
        <v>41.909968847352012</v>
      </c>
      <c r="AJ87" s="179">
        <v>54.403070175438529</v>
      </c>
      <c r="AK87" s="179">
        <v>36.867123287671276</v>
      </c>
      <c r="AL87" s="179">
        <v>51.926771653543348</v>
      </c>
      <c r="AM87" s="179">
        <v>33.147488584474893</v>
      </c>
      <c r="AN87" s="180">
        <v>53.713541666666707</v>
      </c>
      <c r="AO87" s="4"/>
    </row>
    <row r="88" spans="2:41">
      <c r="B88" s="36">
        <v>1991</v>
      </c>
      <c r="C88" s="34">
        <f>COUNTIFS(DATABASE!E:E,B88,DATABASE!$DN:$DN,"Imported")</f>
        <v>0</v>
      </c>
      <c r="D88" s="304"/>
      <c r="E88" s="514"/>
      <c r="F88" s="115"/>
      <c r="G88" s="207">
        <v>177.32258064516134</v>
      </c>
      <c r="H88" s="116">
        <v>67.295698924731226</v>
      </c>
      <c r="I88" s="116">
        <v>56.643817204301115</v>
      </c>
      <c r="J88" s="116">
        <v>102.0247311827959</v>
      </c>
      <c r="K88" s="116"/>
      <c r="L88" s="116"/>
      <c r="M88" s="116">
        <v>5.5380952380952397</v>
      </c>
      <c r="N88" s="116"/>
      <c r="O88" s="116"/>
      <c r="P88" s="116">
        <v>35.238152610441794</v>
      </c>
      <c r="Q88" s="116"/>
      <c r="R88" s="116"/>
      <c r="S88" s="116">
        <v>18.833076923076899</v>
      </c>
      <c r="T88" s="116">
        <v>73.696428571428569</v>
      </c>
      <c r="U88" s="201">
        <v>2959.4404761904761</v>
      </c>
      <c r="V88" s="201">
        <v>4839.0666666666666</v>
      </c>
      <c r="W88" s="201">
        <v>1558.7142857142858</v>
      </c>
      <c r="X88" s="202">
        <v>1909.090909090909</v>
      </c>
      <c r="Y88" s="117">
        <v>2.3632707774798916</v>
      </c>
      <c r="Z88" s="205">
        <v>139.86058981233245</v>
      </c>
      <c r="AA88" s="199">
        <v>5420.7774798927612</v>
      </c>
      <c r="AB88" s="205">
        <v>151.55495978552278</v>
      </c>
      <c r="AC88" s="199">
        <v>3719.5710455764074</v>
      </c>
      <c r="AD88" s="118">
        <v>18</v>
      </c>
      <c r="AE88" s="176">
        <v>16.647989276139391</v>
      </c>
      <c r="AF88" s="177">
        <v>20.913279132791327</v>
      </c>
      <c r="AG88" s="178">
        <v>38.083660130719004</v>
      </c>
      <c r="AH88" s="179">
        <v>53.121935483871049</v>
      </c>
      <c r="AI88" s="179">
        <v>42.038360655737627</v>
      </c>
      <c r="AJ88" s="179">
        <v>54.180582524271813</v>
      </c>
      <c r="AK88" s="179">
        <v>36.703755868544661</v>
      </c>
      <c r="AL88" s="179">
        <v>51.241007194244602</v>
      </c>
      <c r="AM88" s="179">
        <v>32.569339622641486</v>
      </c>
      <c r="AN88" s="180">
        <v>53.586111111111038</v>
      </c>
      <c r="AO88" s="4"/>
    </row>
    <row r="89" spans="2:41">
      <c r="B89" s="36">
        <v>1992</v>
      </c>
      <c r="C89" s="34">
        <f>COUNTIFS(DATABASE!E:E,B89,DATABASE!$DN:$DN,"Imported")</f>
        <v>6</v>
      </c>
      <c r="D89" s="304"/>
      <c r="E89" s="514"/>
      <c r="F89" s="115"/>
      <c r="G89" s="207">
        <v>177.55802816901431</v>
      </c>
      <c r="H89" s="116">
        <v>67.512394366197213</v>
      </c>
      <c r="I89" s="116">
        <v>56.669014084507083</v>
      </c>
      <c r="J89" s="116">
        <v>102.74084507042264</v>
      </c>
      <c r="K89" s="116"/>
      <c r="L89" s="116"/>
      <c r="M89" s="116">
        <v>6.1452173913043522</v>
      </c>
      <c r="N89" s="116"/>
      <c r="O89" s="116"/>
      <c r="P89" s="116">
        <v>35.210810810810827</v>
      </c>
      <c r="Q89" s="116"/>
      <c r="R89" s="116"/>
      <c r="S89" s="116">
        <v>17.46630036630037</v>
      </c>
      <c r="T89" s="116">
        <v>61.477611940298509</v>
      </c>
      <c r="U89" s="201">
        <v>3036.1065088757396</v>
      </c>
      <c r="V89" s="201">
        <v>4599.5357142857147</v>
      </c>
      <c r="W89" s="201">
        <v>1534.1</v>
      </c>
      <c r="X89" s="202">
        <v>2862.5</v>
      </c>
      <c r="Y89" s="117">
        <v>2.4563380281690126</v>
      </c>
      <c r="Z89" s="205">
        <v>148.36338028169016</v>
      </c>
      <c r="AA89" s="199">
        <v>5483.4745762711864</v>
      </c>
      <c r="AB89" s="205">
        <v>158.69209039548022</v>
      </c>
      <c r="AC89" s="199">
        <v>3780.0847457627119</v>
      </c>
      <c r="AD89" s="118">
        <v>17.600000000000001</v>
      </c>
      <c r="AE89" s="176">
        <v>16.973802816901401</v>
      </c>
      <c r="AF89" s="177">
        <v>20.798295454545453</v>
      </c>
      <c r="AG89" s="178">
        <v>38.08471337579622</v>
      </c>
      <c r="AH89" s="179">
        <v>53.068749999999994</v>
      </c>
      <c r="AI89" s="179">
        <v>42.235691318327994</v>
      </c>
      <c r="AJ89" s="179">
        <v>54.467611336032363</v>
      </c>
      <c r="AK89" s="179">
        <v>36.580833333333352</v>
      </c>
      <c r="AL89" s="179">
        <v>51.407936507936483</v>
      </c>
      <c r="AM89" s="179">
        <v>32.579059829059808</v>
      </c>
      <c r="AN89" s="180">
        <v>53.893023255813944</v>
      </c>
      <c r="AO89" s="4"/>
    </row>
    <row r="90" spans="2:41">
      <c r="B90" s="36">
        <v>1993</v>
      </c>
      <c r="C90" s="34">
        <f>COUNTIFS(DATABASE!E:E,B90,DATABASE!$DN:$DN,"Imported")</f>
        <v>0</v>
      </c>
      <c r="D90" s="304"/>
      <c r="E90" s="514"/>
      <c r="F90" s="115"/>
      <c r="G90" s="207">
        <v>178.70286458333342</v>
      </c>
      <c r="H90" s="116">
        <v>67.92942708333338</v>
      </c>
      <c r="I90" s="116">
        <v>56.689322916666633</v>
      </c>
      <c r="J90" s="116">
        <v>103.09270833333341</v>
      </c>
      <c r="K90" s="116"/>
      <c r="L90" s="116"/>
      <c r="M90" s="116">
        <v>5.6443298969072213</v>
      </c>
      <c r="N90" s="116"/>
      <c r="O90" s="116"/>
      <c r="P90" s="116">
        <v>35.303603603603612</v>
      </c>
      <c r="Q90" s="116"/>
      <c r="R90" s="116"/>
      <c r="S90" s="116">
        <v>16.763606557377035</v>
      </c>
      <c r="T90" s="116">
        <v>68.759493670886073</v>
      </c>
      <c r="U90" s="201">
        <v>3072.6528925619837</v>
      </c>
      <c r="V90" s="201">
        <v>4695.4285714285716</v>
      </c>
      <c r="W90" s="201">
        <v>1683.4615384615386</v>
      </c>
      <c r="X90" s="202">
        <v>3248.8372093023254</v>
      </c>
      <c r="Y90" s="117">
        <v>2.5101562499999965</v>
      </c>
      <c r="Z90" s="205">
        <v>154.59114583333334</v>
      </c>
      <c r="AA90" s="199">
        <v>5527.2117962466491</v>
      </c>
      <c r="AB90" s="205">
        <v>164.76943699731905</v>
      </c>
      <c r="AC90" s="199">
        <v>3854.4450402144771</v>
      </c>
      <c r="AD90" s="118">
        <v>18.666666666666668</v>
      </c>
      <c r="AE90" s="176">
        <v>17.113802083333326</v>
      </c>
      <c r="AF90" s="177">
        <v>20.832446808510639</v>
      </c>
      <c r="AG90" s="178">
        <v>38.268767908309478</v>
      </c>
      <c r="AH90" s="179">
        <v>53.41883408071746</v>
      </c>
      <c r="AI90" s="179">
        <v>42.269252873563218</v>
      </c>
      <c r="AJ90" s="179">
        <v>54.907067137809136</v>
      </c>
      <c r="AK90" s="179">
        <v>36.790136054421765</v>
      </c>
      <c r="AL90" s="179">
        <v>51.759358288769995</v>
      </c>
      <c r="AM90" s="179">
        <v>32.769014084507049</v>
      </c>
      <c r="AN90" s="180">
        <v>53.974583333333399</v>
      </c>
      <c r="AO90" s="4"/>
    </row>
    <row r="91" spans="2:41">
      <c r="B91" s="36">
        <v>1994</v>
      </c>
      <c r="C91" s="34">
        <f>COUNTIFS(DATABASE!E:E,B91,DATABASE!$DN:$DN,"Imported")</f>
        <v>6</v>
      </c>
      <c r="D91" s="304"/>
      <c r="E91" s="514"/>
      <c r="F91" s="115"/>
      <c r="G91" s="207">
        <v>180.05064935064939</v>
      </c>
      <c r="H91" s="116">
        <v>68.356363636363739</v>
      </c>
      <c r="I91" s="116">
        <v>57.084155844155838</v>
      </c>
      <c r="J91" s="116">
        <v>103.81480519480529</v>
      </c>
      <c r="K91" s="116"/>
      <c r="L91" s="116"/>
      <c r="M91" s="116">
        <v>5.5083333333333355</v>
      </c>
      <c r="N91" s="116"/>
      <c r="O91" s="116"/>
      <c r="P91" s="116">
        <v>35.005464480874295</v>
      </c>
      <c r="Q91" s="116"/>
      <c r="R91" s="116"/>
      <c r="S91" s="116">
        <v>14.938989169675088</v>
      </c>
      <c r="T91" s="116">
        <v>68.865168539325836</v>
      </c>
      <c r="U91" s="201">
        <v>3121.0177514792899</v>
      </c>
      <c r="V91" s="201">
        <v>3282.3333333333335</v>
      </c>
      <c r="W91" s="201">
        <v>1440.3333333333333</v>
      </c>
      <c r="X91" s="202">
        <v>2700</v>
      </c>
      <c r="Y91" s="117">
        <v>2.6323834196891154</v>
      </c>
      <c r="Z91" s="205">
        <v>162.8909090909091</v>
      </c>
      <c r="AA91" s="199">
        <v>5575.0716332378224</v>
      </c>
      <c r="AB91" s="205">
        <v>174.621776504298</v>
      </c>
      <c r="AC91" s="199">
        <v>3926.3610315186247</v>
      </c>
      <c r="AD91" s="118">
        <v>18.666666666666668</v>
      </c>
      <c r="AE91" s="176">
        <v>17.604155844155837</v>
      </c>
      <c r="AF91" s="177">
        <v>20.451443569553806</v>
      </c>
      <c r="AG91" s="178">
        <v>38.35015290519879</v>
      </c>
      <c r="AH91" s="179">
        <v>53.74776119402982</v>
      </c>
      <c r="AI91" s="179">
        <v>42.353822629969422</v>
      </c>
      <c r="AJ91" s="179">
        <v>54.973891625615721</v>
      </c>
      <c r="AK91" s="179">
        <v>36.959044368600679</v>
      </c>
      <c r="AL91" s="179">
        <v>52.965254237288065</v>
      </c>
      <c r="AM91" s="179">
        <v>32.930716723549494</v>
      </c>
      <c r="AN91" s="180">
        <v>54.206486486486469</v>
      </c>
      <c r="AO91" s="4"/>
    </row>
    <row r="92" spans="2:41">
      <c r="B92" s="44">
        <v>1995</v>
      </c>
      <c r="C92" s="35">
        <f>COUNTIFS(DATABASE!E:E,B92,DATABASE!$DN:$DN,"Imported")</f>
        <v>0</v>
      </c>
      <c r="D92" s="306"/>
      <c r="E92" s="515"/>
      <c r="F92" s="119"/>
      <c r="G92" s="208">
        <v>180.81318944844088</v>
      </c>
      <c r="H92" s="120">
        <v>68.579856115107916</v>
      </c>
      <c r="I92" s="120">
        <v>57.585851318944769</v>
      </c>
      <c r="J92" s="120">
        <v>105.16354916067168</v>
      </c>
      <c r="K92" s="120"/>
      <c r="L92" s="120"/>
      <c r="M92" s="120">
        <v>6.1641791044776122</v>
      </c>
      <c r="N92" s="120"/>
      <c r="O92" s="120"/>
      <c r="P92" s="120">
        <v>36.033739837398329</v>
      </c>
      <c r="Q92" s="120"/>
      <c r="R92" s="120"/>
      <c r="S92" s="120">
        <v>16.142804428044268</v>
      </c>
      <c r="T92" s="120">
        <v>70.49438202247191</v>
      </c>
      <c r="U92" s="203">
        <v>3159.8235294117649</v>
      </c>
      <c r="V92" s="203">
        <v>5287.5</v>
      </c>
      <c r="W92" s="203">
        <v>1514.2236842105262</v>
      </c>
      <c r="X92" s="204">
        <v>4045.2631578947367</v>
      </c>
      <c r="Y92" s="121">
        <v>2.6261390887290146</v>
      </c>
      <c r="Z92" s="206">
        <v>164.97362110311749</v>
      </c>
      <c r="AA92" s="200">
        <v>5470.2637889688249</v>
      </c>
      <c r="AB92" s="206">
        <v>174.53237410071944</v>
      </c>
      <c r="AC92" s="200">
        <v>3910.9112709832134</v>
      </c>
      <c r="AD92" s="122">
        <v>20</v>
      </c>
      <c r="AE92" s="181">
        <v>17.612230215827317</v>
      </c>
      <c r="AF92" s="182">
        <v>20.585365853658537</v>
      </c>
      <c r="AG92" s="183">
        <v>38.541044776119406</v>
      </c>
      <c r="AH92" s="184">
        <v>54.194904458598714</v>
      </c>
      <c r="AI92" s="184">
        <v>42.560847880299207</v>
      </c>
      <c r="AJ92" s="184">
        <v>55.418260869565195</v>
      </c>
      <c r="AK92" s="184">
        <v>36.919033232628351</v>
      </c>
      <c r="AL92" s="184">
        <v>52.960294117647031</v>
      </c>
      <c r="AM92" s="184">
        <v>33.062578616352255</v>
      </c>
      <c r="AN92" s="185">
        <v>54.378109452736282</v>
      </c>
      <c r="AO92" s="4"/>
    </row>
    <row r="93" spans="2:41">
      <c r="B93" s="36">
        <v>1996</v>
      </c>
      <c r="C93" s="34">
        <f>COUNTIFS(DATABASE!E:E,B93,DATABASE!$DN:$DN,"Imported")</f>
        <v>8</v>
      </c>
      <c r="D93" s="304"/>
      <c r="E93" s="514"/>
      <c r="F93" s="115"/>
      <c r="G93" s="207">
        <v>180.32779291553146</v>
      </c>
      <c r="H93" s="116">
        <v>68.835149863760265</v>
      </c>
      <c r="I93" s="116">
        <v>57.833514986376066</v>
      </c>
      <c r="J93" s="116">
        <v>104.44332425068123</v>
      </c>
      <c r="K93" s="116"/>
      <c r="L93" s="116"/>
      <c r="M93" s="116">
        <v>6.1461538461538492</v>
      </c>
      <c r="N93" s="116"/>
      <c r="O93" s="116"/>
      <c r="P93" s="116">
        <v>35.444322344322337</v>
      </c>
      <c r="Q93" s="116"/>
      <c r="R93" s="116"/>
      <c r="S93" s="116">
        <v>15.765185185185173</v>
      </c>
      <c r="T93" s="116">
        <v>66.026666666666671</v>
      </c>
      <c r="U93" s="201">
        <v>3150.7168674698796</v>
      </c>
      <c r="V93" s="201">
        <v>4733.4615384615381</v>
      </c>
      <c r="W93" s="201">
        <v>1164.5</v>
      </c>
      <c r="X93" s="202">
        <v>2804.5283018867926</v>
      </c>
      <c r="Y93" s="117">
        <v>2.6128065395095348</v>
      </c>
      <c r="Z93" s="205">
        <v>166.67847411444143</v>
      </c>
      <c r="AA93" s="199">
        <v>5555.8823529411766</v>
      </c>
      <c r="AB93" s="205">
        <v>174.15</v>
      </c>
      <c r="AC93" s="199">
        <v>3910.4411764705883</v>
      </c>
      <c r="AD93" s="118">
        <v>16.444444444444443</v>
      </c>
      <c r="AE93" s="176">
        <v>17.516348773841951</v>
      </c>
      <c r="AF93" s="177">
        <v>21.013736263736263</v>
      </c>
      <c r="AG93" s="178">
        <v>38.502515723270506</v>
      </c>
      <c r="AH93" s="179">
        <v>53.505699481865349</v>
      </c>
      <c r="AI93" s="179">
        <v>42.549526813880071</v>
      </c>
      <c r="AJ93" s="179">
        <v>54.837499999999999</v>
      </c>
      <c r="AK93" s="179">
        <v>37.017064846416368</v>
      </c>
      <c r="AL93" s="179">
        <v>50.172471910112357</v>
      </c>
      <c r="AM93" s="179">
        <v>33.396896551724154</v>
      </c>
      <c r="AN93" s="180">
        <v>52.875547445255435</v>
      </c>
      <c r="AO93" s="4"/>
    </row>
    <row r="94" spans="2:41">
      <c r="B94" s="36">
        <v>1997</v>
      </c>
      <c r="C94" s="34">
        <f>COUNTIFS(DATABASE!E:E,B94,DATABASE!$DN:$DN,"Imported")</f>
        <v>0</v>
      </c>
      <c r="D94" s="304"/>
      <c r="E94" s="514"/>
      <c r="F94" s="115"/>
      <c r="G94" s="207">
        <v>180.2007633587782</v>
      </c>
      <c r="H94" s="116">
        <v>68.777608142493705</v>
      </c>
      <c r="I94" s="116">
        <v>58.23078880407126</v>
      </c>
      <c r="J94" s="116">
        <v>104.53715012722654</v>
      </c>
      <c r="K94" s="116"/>
      <c r="L94" s="116"/>
      <c r="M94" s="116">
        <v>6.4403409090909101</v>
      </c>
      <c r="N94" s="116"/>
      <c r="O94" s="116"/>
      <c r="P94" s="116">
        <v>35.743582089552177</v>
      </c>
      <c r="Q94" s="116"/>
      <c r="R94" s="116"/>
      <c r="S94" s="116">
        <v>18.112671232876707</v>
      </c>
      <c r="T94" s="116">
        <v>91</v>
      </c>
      <c r="U94" s="201">
        <v>3179.4124293785312</v>
      </c>
      <c r="V94" s="201">
        <v>4958.3116883116882</v>
      </c>
      <c r="W94" s="201">
        <v>1328.8571428571429</v>
      </c>
      <c r="X94" s="202">
        <v>2588.1300813008129</v>
      </c>
      <c r="Y94" s="117">
        <v>2.652162849872771</v>
      </c>
      <c r="Z94" s="205">
        <v>170.63333333333333</v>
      </c>
      <c r="AA94" s="199">
        <v>5523.056994818653</v>
      </c>
      <c r="AB94" s="205">
        <v>179.39637305699483</v>
      </c>
      <c r="AC94" s="199">
        <v>3919.9481865284974</v>
      </c>
      <c r="AD94" s="118">
        <v>15.5</v>
      </c>
      <c r="AE94" s="176">
        <v>17.536246786632368</v>
      </c>
      <c r="AF94" s="177">
        <v>20.933510638297872</v>
      </c>
      <c r="AG94" s="178">
        <v>38.607831325301291</v>
      </c>
      <c r="AH94" s="179">
        <v>53.64190476190479</v>
      </c>
      <c r="AI94" s="179">
        <v>42.296646341463365</v>
      </c>
      <c r="AJ94" s="179">
        <v>54.912693498451965</v>
      </c>
      <c r="AK94" s="179">
        <v>37.141610738254982</v>
      </c>
      <c r="AL94" s="179">
        <v>52.065745856353551</v>
      </c>
      <c r="AM94" s="179">
        <v>33.408813559322084</v>
      </c>
      <c r="AN94" s="180">
        <v>53.768055555555563</v>
      </c>
      <c r="AO94" s="4"/>
    </row>
    <row r="95" spans="2:41">
      <c r="B95" s="36">
        <v>1998</v>
      </c>
      <c r="C95" s="34">
        <f>COUNTIFS(DATABASE!E:E,B95,DATABASE!$DN:$DN,"Imported")</f>
        <v>10</v>
      </c>
      <c r="D95" s="304"/>
      <c r="E95" s="514"/>
      <c r="F95" s="115"/>
      <c r="G95" s="207">
        <v>180.88759894459074</v>
      </c>
      <c r="H95" s="116">
        <v>69.004749340369386</v>
      </c>
      <c r="I95" s="116">
        <v>58.815831134564668</v>
      </c>
      <c r="J95" s="116">
        <v>105.03799472295522</v>
      </c>
      <c r="K95" s="116"/>
      <c r="L95" s="116"/>
      <c r="M95" s="116">
        <v>7.0235294117646987</v>
      </c>
      <c r="N95" s="116"/>
      <c r="O95" s="116"/>
      <c r="P95" s="116">
        <v>36.046991404011436</v>
      </c>
      <c r="Q95" s="116"/>
      <c r="R95" s="116"/>
      <c r="S95" s="116">
        <v>18.040909090909114</v>
      </c>
      <c r="T95" s="116">
        <v>64.026666666666671</v>
      </c>
      <c r="U95" s="201">
        <v>3221.6385869565215</v>
      </c>
      <c r="V95" s="201">
        <v>5017.3249999999998</v>
      </c>
      <c r="W95" s="201">
        <v>1412.5384615384614</v>
      </c>
      <c r="X95" s="202">
        <v>2653.2773109243699</v>
      </c>
      <c r="Y95" s="117">
        <v>2.6701846965699185</v>
      </c>
      <c r="Z95" s="205">
        <v>172.40633245382585</v>
      </c>
      <c r="AA95" s="199">
        <v>5519.6569920844331</v>
      </c>
      <c r="AB95" s="205">
        <v>181.3641160949868</v>
      </c>
      <c r="AC95" s="199">
        <v>3804.3535620052771</v>
      </c>
      <c r="AD95" s="118">
        <v>18</v>
      </c>
      <c r="AE95" s="176">
        <v>17.351322751322751</v>
      </c>
      <c r="AF95" s="177">
        <v>20.916442048517521</v>
      </c>
      <c r="AG95" s="178">
        <v>38.745479452054838</v>
      </c>
      <c r="AH95" s="179">
        <v>53.609765625000016</v>
      </c>
      <c r="AI95" s="179">
        <v>42.251104972375572</v>
      </c>
      <c r="AJ95" s="179">
        <v>54.976750700280014</v>
      </c>
      <c r="AK95" s="179">
        <v>37.210240963855419</v>
      </c>
      <c r="AL95" s="179">
        <v>51.356277056277072</v>
      </c>
      <c r="AM95" s="179">
        <v>33.509756097561038</v>
      </c>
      <c r="AN95" s="180">
        <v>53.95078864353313</v>
      </c>
      <c r="AO95" s="4"/>
    </row>
    <row r="96" spans="2:41">
      <c r="B96" s="36">
        <v>1999</v>
      </c>
      <c r="C96" s="34">
        <f>COUNTIFS(DATABASE!E:E,B96,DATABASE!$DN:$DN,"Imported")</f>
        <v>0</v>
      </c>
      <c r="D96" s="304"/>
      <c r="E96" s="514"/>
      <c r="F96" s="115"/>
      <c r="G96" s="207">
        <v>180.86818181818191</v>
      </c>
      <c r="H96" s="116">
        <v>69.305502392344451</v>
      </c>
      <c r="I96" s="116">
        <v>59.222727272727397</v>
      </c>
      <c r="J96" s="116">
        <v>105.14880382775121</v>
      </c>
      <c r="K96" s="116"/>
      <c r="L96" s="116"/>
      <c r="M96" s="116">
        <v>6.7350710900473887</v>
      </c>
      <c r="N96" s="116">
        <v>39</v>
      </c>
      <c r="O96" s="116">
        <v>29</v>
      </c>
      <c r="P96" s="116">
        <v>36.311239193083573</v>
      </c>
      <c r="Q96" s="116"/>
      <c r="R96" s="116"/>
      <c r="S96" s="116">
        <v>18.268154761904778</v>
      </c>
      <c r="T96" s="116">
        <v>80.333333333333329</v>
      </c>
      <c r="U96" s="201">
        <v>3264.4491315136474</v>
      </c>
      <c r="V96" s="201">
        <v>5271.9523809523807</v>
      </c>
      <c r="W96" s="201">
        <v>1994.9473684210527</v>
      </c>
      <c r="X96" s="202">
        <v>3039.1124260355032</v>
      </c>
      <c r="Y96" s="117">
        <v>2.6959330143540665</v>
      </c>
      <c r="Z96" s="205">
        <v>173.55741626794259</v>
      </c>
      <c r="AA96" s="199">
        <v>5480.3614457831327</v>
      </c>
      <c r="AB96" s="205">
        <v>185.32692307692307</v>
      </c>
      <c r="AC96" s="199">
        <v>3633.2530120481929</v>
      </c>
      <c r="AD96" s="118">
        <v>18</v>
      </c>
      <c r="AE96" s="176">
        <v>17.360817307692287</v>
      </c>
      <c r="AF96" s="177">
        <v>20.82451923076923</v>
      </c>
      <c r="AG96" s="178">
        <v>38.858974358974336</v>
      </c>
      <c r="AH96" s="179">
        <v>53.49833333333337</v>
      </c>
      <c r="AI96" s="179">
        <v>42.197311827956824</v>
      </c>
      <c r="AJ96" s="179">
        <v>54.985826771653464</v>
      </c>
      <c r="AK96" s="179">
        <v>37.339718309859194</v>
      </c>
      <c r="AL96" s="179">
        <v>51.617808219178038</v>
      </c>
      <c r="AM96" s="179">
        <v>34.025925925925947</v>
      </c>
      <c r="AN96" s="180">
        <v>53.996726190476224</v>
      </c>
      <c r="AO96" s="4"/>
    </row>
    <row r="97" spans="2:41">
      <c r="B97" s="44">
        <v>2000</v>
      </c>
      <c r="C97" s="35">
        <f>COUNTIFS(DATABASE!E:E,B97,DATABASE!$DN:$DN,"Imported")</f>
        <v>6</v>
      </c>
      <c r="D97" s="306">
        <v>37805</v>
      </c>
      <c r="E97" s="515">
        <v>32837</v>
      </c>
      <c r="F97" s="119"/>
      <c r="G97" s="208">
        <v>182.20620842572094</v>
      </c>
      <c r="H97" s="120">
        <v>69.63680709534367</v>
      </c>
      <c r="I97" s="120">
        <v>59.64478935698456</v>
      </c>
      <c r="J97" s="120">
        <v>105.89401330376951</v>
      </c>
      <c r="K97" s="120"/>
      <c r="L97" s="120"/>
      <c r="M97" s="120">
        <v>6.5285302593659935</v>
      </c>
      <c r="N97" s="120"/>
      <c r="O97" s="120"/>
      <c r="P97" s="120">
        <v>36.252184466019372</v>
      </c>
      <c r="Q97" s="120"/>
      <c r="R97" s="120"/>
      <c r="S97" s="120">
        <v>19.498644986449879</v>
      </c>
      <c r="T97" s="120">
        <v>59.153846153846153</v>
      </c>
      <c r="U97" s="203">
        <v>3348.1954545454546</v>
      </c>
      <c r="V97" s="203">
        <v>4966.1290322580644</v>
      </c>
      <c r="W97" s="203">
        <v>1355.0689655172414</v>
      </c>
      <c r="X97" s="204">
        <v>3390.2982456140353</v>
      </c>
      <c r="Y97" s="121">
        <v>2.7709534368070954</v>
      </c>
      <c r="Z97" s="206">
        <v>181.70509977827052</v>
      </c>
      <c r="AA97" s="200">
        <v>5529.8226164079824</v>
      </c>
      <c r="AB97" s="206">
        <v>192.54323725055431</v>
      </c>
      <c r="AC97" s="200">
        <v>3609.8669623059868</v>
      </c>
      <c r="AD97" s="122">
        <v>24</v>
      </c>
      <c r="AE97" s="181">
        <v>17.512416851441181</v>
      </c>
      <c r="AF97" s="182">
        <v>20.369955156950674</v>
      </c>
      <c r="AG97" s="183">
        <v>38.924604966139938</v>
      </c>
      <c r="AH97" s="184">
        <v>53.372727272727268</v>
      </c>
      <c r="AI97" s="184">
        <v>42.104999999999961</v>
      </c>
      <c r="AJ97" s="184">
        <v>55.134615384615252</v>
      </c>
      <c r="AK97" s="184">
        <v>37.429667519181599</v>
      </c>
      <c r="AL97" s="184">
        <v>51.514615384615347</v>
      </c>
      <c r="AM97" s="184">
        <v>34.057033248081893</v>
      </c>
      <c r="AN97" s="185">
        <v>54.456476683937758</v>
      </c>
      <c r="AO97" s="4"/>
    </row>
    <row r="98" spans="2:41">
      <c r="B98" s="36">
        <v>2001</v>
      </c>
      <c r="C98" s="34">
        <f>COUNTIFS(DATABASE!E:E,B98,DATABASE!$DN:$DN,"Imported")</f>
        <v>1</v>
      </c>
      <c r="D98" s="304">
        <v>32886.42144638404</v>
      </c>
      <c r="E98" s="514">
        <v>24770.706410256411</v>
      </c>
      <c r="F98" s="115">
        <v>4.7817955112219455</v>
      </c>
      <c r="G98" s="207">
        <v>181.28802992518678</v>
      </c>
      <c r="H98" s="116">
        <v>69.936284289276912</v>
      </c>
      <c r="I98" s="116">
        <v>59.689027431421671</v>
      </c>
      <c r="J98" s="116">
        <v>104.96945137157049</v>
      </c>
      <c r="K98" s="116">
        <v>60.68653846153844</v>
      </c>
      <c r="L98" s="116">
        <v>60.183653846153859</v>
      </c>
      <c r="M98" s="116">
        <v>6.4342964352720609</v>
      </c>
      <c r="N98" s="116">
        <v>28.695652173913043</v>
      </c>
      <c r="O98" s="116">
        <v>23.956521739130434</v>
      </c>
      <c r="P98" s="116">
        <v>35.878602620087428</v>
      </c>
      <c r="Q98" s="116">
        <v>0.31155555555555564</v>
      </c>
      <c r="R98" s="116">
        <v>98.445833333333283</v>
      </c>
      <c r="S98" s="116">
        <v>19.252777777777776</v>
      </c>
      <c r="T98" s="116">
        <v>49.666666666666657</v>
      </c>
      <c r="U98" s="201">
        <v>3329.8365019011408</v>
      </c>
      <c r="V98" s="201">
        <v>4496.6621004566214</v>
      </c>
      <c r="W98" s="201">
        <v>1255.5220125786163</v>
      </c>
      <c r="X98" s="202">
        <v>3374.9669117647059</v>
      </c>
      <c r="Y98" s="117">
        <v>2.7423940149626089</v>
      </c>
      <c r="Z98" s="205">
        <v>184.62468827930175</v>
      </c>
      <c r="AA98" s="199">
        <v>5663.092269326683</v>
      </c>
      <c r="AB98" s="205">
        <v>193.17206982543641</v>
      </c>
      <c r="AC98" s="199">
        <v>3636.0972568578554</v>
      </c>
      <c r="AD98" s="118">
        <v>19.925187032418954</v>
      </c>
      <c r="AE98" s="176">
        <v>17.333915211969973</v>
      </c>
      <c r="AF98" s="177">
        <v>20.565162907268171</v>
      </c>
      <c r="AG98" s="178">
        <v>39.050449293966629</v>
      </c>
      <c r="AH98" s="179">
        <v>52.838939670932355</v>
      </c>
      <c r="AI98" s="179">
        <v>42.1096277278562</v>
      </c>
      <c r="AJ98" s="179">
        <v>54.822336328626477</v>
      </c>
      <c r="AK98" s="179">
        <v>37.538342696629087</v>
      </c>
      <c r="AL98" s="179">
        <v>50.618489065606248</v>
      </c>
      <c r="AM98" s="179">
        <v>34.150842696629248</v>
      </c>
      <c r="AN98" s="180">
        <v>53.745646067415535</v>
      </c>
      <c r="AO98" s="4"/>
    </row>
    <row r="99" spans="2:41">
      <c r="B99" s="36">
        <v>2002</v>
      </c>
      <c r="C99" s="34">
        <f>COUNTIFS(DATABASE!E:E,B99,DATABASE!$DN:$DN,"Imported")</f>
        <v>13</v>
      </c>
      <c r="D99" s="304">
        <v>35049.829629629632</v>
      </c>
      <c r="E99" s="514">
        <v>25315.637662337664</v>
      </c>
      <c r="F99" s="115">
        <v>4.7901234567901234</v>
      </c>
      <c r="G99" s="207">
        <v>182.16883950617228</v>
      </c>
      <c r="H99" s="116">
        <v>70.065061728395136</v>
      </c>
      <c r="I99" s="116">
        <v>60.004666666666594</v>
      </c>
      <c r="J99" s="116">
        <v>105.55999999999958</v>
      </c>
      <c r="K99" s="116">
        <v>59.685006518904778</v>
      </c>
      <c r="L99" s="116">
        <v>59.430638852672928</v>
      </c>
      <c r="M99" s="116">
        <v>6.5079151943463023</v>
      </c>
      <c r="N99" s="116">
        <v>29.781751824817537</v>
      </c>
      <c r="O99" s="116">
        <v>25.436496350364965</v>
      </c>
      <c r="P99" s="116">
        <v>36.396412315930462</v>
      </c>
      <c r="Q99" s="116">
        <v>0.32064285714285629</v>
      </c>
      <c r="R99" s="116">
        <v>94.871232876712313</v>
      </c>
      <c r="S99" s="116">
        <v>20.636363636363637</v>
      </c>
      <c r="T99" s="116">
        <v>49.097169811320775</v>
      </c>
      <c r="U99" s="201">
        <v>3399.9141791044776</v>
      </c>
      <c r="V99" s="201">
        <v>4536.5977443609027</v>
      </c>
      <c r="W99" s="201">
        <v>1183.9224137931035</v>
      </c>
      <c r="X99" s="202">
        <v>3451.6181229773465</v>
      </c>
      <c r="Y99" s="117">
        <v>2.8328395061728546</v>
      </c>
      <c r="Z99" s="205">
        <v>194.14567901234568</v>
      </c>
      <c r="AA99" s="199">
        <v>5644.3827160493829</v>
      </c>
      <c r="AB99" s="205">
        <v>202.14338689740421</v>
      </c>
      <c r="AC99" s="199">
        <v>3572.4969097651419</v>
      </c>
      <c r="AD99" s="118">
        <v>20.007407407407406</v>
      </c>
      <c r="AE99" s="176">
        <v>17.466950617283874</v>
      </c>
      <c r="AF99" s="177">
        <v>20.548919949174078</v>
      </c>
      <c r="AG99" s="178">
        <v>38.989620253164389</v>
      </c>
      <c r="AH99" s="179">
        <v>53.177756653992361</v>
      </c>
      <c r="AI99" s="179">
        <v>42.021728081321498</v>
      </c>
      <c r="AJ99" s="179">
        <v>55.124173027989777</v>
      </c>
      <c r="AK99" s="179">
        <v>37.492679558010948</v>
      </c>
      <c r="AL99" s="179">
        <v>51.524691358024668</v>
      </c>
      <c r="AM99" s="179">
        <v>34.304027777777819</v>
      </c>
      <c r="AN99" s="180">
        <v>54.058472222222157</v>
      </c>
      <c r="AO99" s="4"/>
    </row>
    <row r="100" spans="2:41">
      <c r="B100" s="36">
        <v>2003</v>
      </c>
      <c r="C100" s="34">
        <f>COUNTIFS(DATABASE!E:E,B100,DATABASE!$DN:$DN,"Imported")</f>
        <v>1</v>
      </c>
      <c r="D100" s="304">
        <v>35231.113095238092</v>
      </c>
      <c r="E100" s="514">
        <v>25733.455233291297</v>
      </c>
      <c r="F100" s="115">
        <v>4.761620977353993</v>
      </c>
      <c r="G100" s="207">
        <v>182.77914285714246</v>
      </c>
      <c r="H100" s="116">
        <v>70.463904761904757</v>
      </c>
      <c r="I100" s="116">
        <v>60.087916666666558</v>
      </c>
      <c r="J100" s="116">
        <v>106.19969047619026</v>
      </c>
      <c r="K100" s="116">
        <v>59.993237410072048</v>
      </c>
      <c r="L100" s="116">
        <v>59.786762589928323</v>
      </c>
      <c r="M100" s="116">
        <v>6.7507525083612112</v>
      </c>
      <c r="N100" s="116">
        <v>29.465777777777781</v>
      </c>
      <c r="O100" s="116">
        <v>23.649107142857151</v>
      </c>
      <c r="P100" s="116">
        <v>36.951411042944898</v>
      </c>
      <c r="Q100" s="116">
        <v>0.32172248803827702</v>
      </c>
      <c r="R100" s="116">
        <v>95.348044692737489</v>
      </c>
      <c r="S100" s="116">
        <v>19.53624309392265</v>
      </c>
      <c r="T100" s="116">
        <v>43.086300484652625</v>
      </c>
      <c r="U100" s="201">
        <v>3449.99754601227</v>
      </c>
      <c r="V100" s="201">
        <v>4678.2058823529414</v>
      </c>
      <c r="W100" s="201">
        <v>1222.4469273743016</v>
      </c>
      <c r="X100" s="202">
        <v>3885.7142857142858</v>
      </c>
      <c r="Y100" s="117">
        <v>2.9064285714285818</v>
      </c>
      <c r="Z100" s="205">
        <v>203.09166666666667</v>
      </c>
      <c r="AA100" s="199">
        <v>5687.3944511459586</v>
      </c>
      <c r="AB100" s="205">
        <v>210.46547619047618</v>
      </c>
      <c r="AC100" s="199">
        <v>3616.8452380952381</v>
      </c>
      <c r="AD100" s="118">
        <v>20.6</v>
      </c>
      <c r="AE100" s="176">
        <v>17.746996424314592</v>
      </c>
      <c r="AF100" s="177">
        <v>20.568181818181817</v>
      </c>
      <c r="AG100" s="178">
        <v>39.053448275861975</v>
      </c>
      <c r="AH100" s="179">
        <v>53.596819787985829</v>
      </c>
      <c r="AI100" s="179">
        <v>42.050306748466319</v>
      </c>
      <c r="AJ100" s="179">
        <v>55.347394540942965</v>
      </c>
      <c r="AK100" s="179">
        <v>37.530040595399051</v>
      </c>
      <c r="AL100" s="179">
        <v>51.608190476190344</v>
      </c>
      <c r="AM100" s="179">
        <v>34.468322147651016</v>
      </c>
      <c r="AN100" s="180">
        <v>54.018317503392119</v>
      </c>
      <c r="AO100" s="4"/>
    </row>
    <row r="101" spans="2:41">
      <c r="B101" s="36">
        <v>2004</v>
      </c>
      <c r="C101" s="34">
        <f>COUNTIFS(DATABASE!E:E,B101,DATABASE!$DN:$DN,"Imported")</f>
        <v>13</v>
      </c>
      <c r="D101" s="304">
        <v>33839.327991452992</v>
      </c>
      <c r="E101" s="514">
        <v>28117.027842227377</v>
      </c>
      <c r="F101" s="115">
        <v>4.8023504273504276</v>
      </c>
      <c r="G101" s="207">
        <v>183.77580128205062</v>
      </c>
      <c r="H101" s="116">
        <v>70.881923076923115</v>
      </c>
      <c r="I101" s="116">
        <v>60.73849358974347</v>
      </c>
      <c r="J101" s="116">
        <v>107.14478632478621</v>
      </c>
      <c r="K101" s="116">
        <v>60.391427038626695</v>
      </c>
      <c r="L101" s="116">
        <v>60.213851931330744</v>
      </c>
      <c r="M101" s="116">
        <v>6.8749700598802592</v>
      </c>
      <c r="N101" s="116">
        <v>28.513503649635041</v>
      </c>
      <c r="O101" s="116">
        <v>23.912773722627737</v>
      </c>
      <c r="P101" s="116">
        <v>36.984776444929224</v>
      </c>
      <c r="Q101" s="116">
        <v>0.32390781563126264</v>
      </c>
      <c r="R101" s="116">
        <v>99.102923976608182</v>
      </c>
      <c r="S101" s="116">
        <v>19.982250608272476</v>
      </c>
      <c r="T101" s="116">
        <v>42.003319672131092</v>
      </c>
      <c r="U101" s="201">
        <v>3528.2924424972616</v>
      </c>
      <c r="V101" s="201">
        <v>4840.1531531531527</v>
      </c>
      <c r="W101" s="201">
        <v>1312.3347280334729</v>
      </c>
      <c r="X101" s="202">
        <v>3980.5730027548211</v>
      </c>
      <c r="Y101" s="117">
        <v>2.9707264957265065</v>
      </c>
      <c r="Z101" s="205">
        <v>208.29197860962566</v>
      </c>
      <c r="AA101" s="199">
        <v>5694.7058823529414</v>
      </c>
      <c r="AB101" s="205">
        <v>216.7094017094017</v>
      </c>
      <c r="AC101" s="199">
        <v>3630.4487179487178</v>
      </c>
      <c r="AD101" s="118">
        <v>20.978586723768736</v>
      </c>
      <c r="AE101" s="176">
        <v>18.002182795698861</v>
      </c>
      <c r="AF101" s="177">
        <v>20.481283422459892</v>
      </c>
      <c r="AG101" s="178">
        <v>39.140700218818289</v>
      </c>
      <c r="AH101" s="179">
        <v>53.885567010309323</v>
      </c>
      <c r="AI101" s="179">
        <v>42.059477124183076</v>
      </c>
      <c r="AJ101" s="179">
        <v>55.769878183831587</v>
      </c>
      <c r="AK101" s="179">
        <v>37.709090909090833</v>
      </c>
      <c r="AL101" s="179">
        <v>52.290737833594868</v>
      </c>
      <c r="AM101" s="179">
        <v>34.749353701527596</v>
      </c>
      <c r="AN101" s="180">
        <v>54.522222222222091</v>
      </c>
      <c r="AO101" s="4"/>
    </row>
    <row r="102" spans="2:41">
      <c r="B102" s="44">
        <v>2005</v>
      </c>
      <c r="C102" s="35">
        <f>COUNTIFS(DATABASE!E:E,B102,DATABASE!$DN:$DN,"Imported")</f>
        <v>1</v>
      </c>
      <c r="D102" s="306">
        <v>36278.354775828462</v>
      </c>
      <c r="E102" s="515">
        <v>28711.827620967742</v>
      </c>
      <c r="F102" s="119">
        <v>4.837231968810916</v>
      </c>
      <c r="G102" s="208">
        <v>184.03011695906451</v>
      </c>
      <c r="H102" s="120">
        <v>71.179081133919894</v>
      </c>
      <c r="I102" s="120">
        <v>60.690838206627532</v>
      </c>
      <c r="J102" s="120">
        <v>107.66179337231947</v>
      </c>
      <c r="K102" s="120">
        <v>60.697553816047183</v>
      </c>
      <c r="L102" s="120">
        <v>60.549315068493442</v>
      </c>
      <c r="M102" s="120">
        <v>6.8257449856733574</v>
      </c>
      <c r="N102" s="120">
        <v>28.655384615384634</v>
      </c>
      <c r="O102" s="120">
        <v>24.338076923076933</v>
      </c>
      <c r="P102" s="120">
        <v>37.204844720497178</v>
      </c>
      <c r="Q102" s="120">
        <v>0.32298791018998319</v>
      </c>
      <c r="R102" s="120">
        <v>102.22160883280766</v>
      </c>
      <c r="S102" s="120">
        <v>18.80098146128681</v>
      </c>
      <c r="T102" s="120">
        <v>39.757565011820319</v>
      </c>
      <c r="U102" s="203">
        <v>3540.7864271457088</v>
      </c>
      <c r="V102" s="203">
        <v>4880.0243902439024</v>
      </c>
      <c r="W102" s="203">
        <v>1344.8841201716739</v>
      </c>
      <c r="X102" s="204">
        <v>4064.0413793103448</v>
      </c>
      <c r="Y102" s="121">
        <v>3.0207602339181387</v>
      </c>
      <c r="Z102" s="206">
        <v>217.87329434697855</v>
      </c>
      <c r="AA102" s="200">
        <v>5789.7173489278748</v>
      </c>
      <c r="AB102" s="206">
        <v>223.74439024390244</v>
      </c>
      <c r="AC102" s="200">
        <v>3721.6585365853657</v>
      </c>
      <c r="AD102" s="122">
        <v>21.551859099804304</v>
      </c>
      <c r="AE102" s="181">
        <v>18.069518190757154</v>
      </c>
      <c r="AF102" s="182">
        <v>20.57658536585366</v>
      </c>
      <c r="AG102" s="183">
        <v>39.156596173212499</v>
      </c>
      <c r="AH102" s="184">
        <v>54.018121693121735</v>
      </c>
      <c r="AI102" s="184">
        <v>42.110292633703239</v>
      </c>
      <c r="AJ102" s="184">
        <v>56.044511581067333</v>
      </c>
      <c r="AK102" s="184">
        <v>37.85031914893613</v>
      </c>
      <c r="AL102" s="184">
        <v>53.020559440559317</v>
      </c>
      <c r="AM102" s="184">
        <v>34.819210245464376</v>
      </c>
      <c r="AN102" s="185">
        <v>54.91255319148906</v>
      </c>
      <c r="AO102" s="4"/>
    </row>
    <row r="103" spans="2:41">
      <c r="B103" s="36">
        <v>2006</v>
      </c>
      <c r="C103" s="34">
        <f>COUNTIFS(DATABASE!E:E,B103,DATABASE!$DN:$DN,"Imported")</f>
        <v>12</v>
      </c>
      <c r="D103" s="304">
        <v>39544.462981243829</v>
      </c>
      <c r="E103" s="514">
        <v>30146.903640256958</v>
      </c>
      <c r="F103" s="115">
        <v>4.8893280632411065</v>
      </c>
      <c r="G103" s="207">
        <v>185.99111549851966</v>
      </c>
      <c r="H103" s="116">
        <v>71.784288537549472</v>
      </c>
      <c r="I103" s="116">
        <v>61.393287265547677</v>
      </c>
      <c r="J103" s="116">
        <v>108.90454995054415</v>
      </c>
      <c r="K103" s="116">
        <v>61.174059405940788</v>
      </c>
      <c r="L103" s="116">
        <v>61.100396039604334</v>
      </c>
      <c r="M103" s="116">
        <v>7.0568646408839575</v>
      </c>
      <c r="N103" s="116">
        <v>28.07515923566881</v>
      </c>
      <c r="O103" s="116">
        <v>24.299044585987264</v>
      </c>
      <c r="P103" s="116">
        <v>37.500509013786136</v>
      </c>
      <c r="Q103" s="116">
        <v>0.32545936395759784</v>
      </c>
      <c r="R103" s="116">
        <v>105.28081936685305</v>
      </c>
      <c r="S103" s="116">
        <v>18.496114285714302</v>
      </c>
      <c r="T103" s="116">
        <v>44.546476964769788</v>
      </c>
      <c r="U103" s="201">
        <v>3679.0173646578141</v>
      </c>
      <c r="V103" s="201">
        <v>5105.4707158351412</v>
      </c>
      <c r="W103" s="201">
        <v>1347.0791366906474</v>
      </c>
      <c r="X103" s="202">
        <v>4055.0483870967741</v>
      </c>
      <c r="Y103" s="117">
        <v>3.1992102665350473</v>
      </c>
      <c r="Z103" s="205">
        <v>233.99901283316882</v>
      </c>
      <c r="AA103" s="199">
        <v>5850.908193484699</v>
      </c>
      <c r="AB103" s="205">
        <v>236.33267522211253</v>
      </c>
      <c r="AC103" s="199">
        <v>3810.858835143139</v>
      </c>
      <c r="AD103" s="118">
        <v>22.235410484668645</v>
      </c>
      <c r="AE103" s="176">
        <v>18.488577154308661</v>
      </c>
      <c r="AF103" s="177">
        <v>20.054347826086957</v>
      </c>
      <c r="AG103" s="178">
        <v>39.265276329509994</v>
      </c>
      <c r="AH103" s="179">
        <v>54.355025773195855</v>
      </c>
      <c r="AI103" s="179">
        <v>42.155681818181726</v>
      </c>
      <c r="AJ103" s="179">
        <v>56.641692466460142</v>
      </c>
      <c r="AK103" s="179">
        <v>37.951773835920193</v>
      </c>
      <c r="AL103" s="179">
        <v>53.455585831062557</v>
      </c>
      <c r="AM103" s="179">
        <v>35.235635964912383</v>
      </c>
      <c r="AN103" s="180">
        <v>55.569078947368119</v>
      </c>
      <c r="AO103" s="4"/>
    </row>
    <row r="104" spans="2:41">
      <c r="B104" s="36">
        <v>2007</v>
      </c>
      <c r="C104" s="34">
        <f>COUNTIFS(DATABASE!E:E,B104,DATABASE!$DN:$DN,"Imported")</f>
        <v>2</v>
      </c>
      <c r="D104" s="304">
        <v>40119.145146927869</v>
      </c>
      <c r="E104" s="514">
        <v>29459.089648798523</v>
      </c>
      <c r="F104" s="115">
        <v>4.9251336898395719</v>
      </c>
      <c r="G104" s="207">
        <v>186.77756010685761</v>
      </c>
      <c r="H104" s="116">
        <v>72.041964285713775</v>
      </c>
      <c r="I104" s="116">
        <v>61.730026809651392</v>
      </c>
      <c r="J104" s="116">
        <v>109.6937666963486</v>
      </c>
      <c r="K104" s="116">
        <v>61.520411817368405</v>
      </c>
      <c r="L104" s="116">
        <v>61.508504923903743</v>
      </c>
      <c r="M104" s="116">
        <v>6.9064056939501439</v>
      </c>
      <c r="N104" s="116">
        <v>27.736334405144717</v>
      </c>
      <c r="O104" s="116">
        <v>24.247266881028942</v>
      </c>
      <c r="P104" s="116">
        <v>37.462075298439224</v>
      </c>
      <c r="Q104" s="116">
        <v>0.32774583963691484</v>
      </c>
      <c r="R104" s="116">
        <v>108.23390119250446</v>
      </c>
      <c r="S104" s="116">
        <v>19.286979166666619</v>
      </c>
      <c r="T104" s="116">
        <v>49.554196301564744</v>
      </c>
      <c r="U104" s="201">
        <v>3707.8937153419593</v>
      </c>
      <c r="V104" s="201">
        <v>5173.8740458015263</v>
      </c>
      <c r="W104" s="201">
        <v>1354.0189274447951</v>
      </c>
      <c r="X104" s="202">
        <v>4088.9768270944742</v>
      </c>
      <c r="Y104" s="117">
        <v>3.2239536954585883</v>
      </c>
      <c r="Z104" s="205">
        <v>239.76847729296526</v>
      </c>
      <c r="AA104" s="199">
        <v>5928.8067675868206</v>
      </c>
      <c r="AB104" s="205">
        <v>238.7506678539626</v>
      </c>
      <c r="AC104" s="199">
        <v>3900.40071237756</v>
      </c>
      <c r="AD104" s="118">
        <v>22.449418084153983</v>
      </c>
      <c r="AE104" s="176">
        <v>18.477292965271669</v>
      </c>
      <c r="AF104" s="177">
        <v>20.327077747989275</v>
      </c>
      <c r="AG104" s="178">
        <v>39.285673892554186</v>
      </c>
      <c r="AH104" s="179">
        <v>54.775085324231981</v>
      </c>
      <c r="AI104" s="179">
        <v>42.148311444652883</v>
      </c>
      <c r="AJ104" s="179">
        <v>56.875788497216966</v>
      </c>
      <c r="AK104" s="179">
        <v>38.02261306532646</v>
      </c>
      <c r="AL104" s="179">
        <v>53.753033980582323</v>
      </c>
      <c r="AM104" s="179">
        <v>35.643184079602072</v>
      </c>
      <c r="AN104" s="180">
        <v>55.634561752987928</v>
      </c>
      <c r="AO104" s="4"/>
    </row>
    <row r="105" spans="2:41">
      <c r="B105" s="36">
        <v>2008</v>
      </c>
      <c r="C105" s="34">
        <f>COUNTIFS(DATABASE!E:E,B105,DATABASE!$DN:$DN,"Imported")</f>
        <v>18</v>
      </c>
      <c r="D105" s="304">
        <v>43702.264401772525</v>
      </c>
      <c r="E105" s="514">
        <v>30088.109907120743</v>
      </c>
      <c r="F105" s="115">
        <v>4.8943870014771047</v>
      </c>
      <c r="G105" s="207">
        <v>188.14446085672174</v>
      </c>
      <c r="H105" s="116">
        <v>72.469179600886505</v>
      </c>
      <c r="I105" s="116">
        <v>62.381259259259032</v>
      </c>
      <c r="J105" s="116">
        <v>111.68279172821268</v>
      </c>
      <c r="K105" s="116">
        <v>61.791034482758768</v>
      </c>
      <c r="L105" s="116">
        <v>61.801381427475043</v>
      </c>
      <c r="M105" s="116">
        <v>7.2607729468598849</v>
      </c>
      <c r="N105" s="116">
        <v>27.49804878048781</v>
      </c>
      <c r="O105" s="116">
        <v>24.733902439024391</v>
      </c>
      <c r="P105" s="116">
        <v>37.07300163132161</v>
      </c>
      <c r="Q105" s="116">
        <v>0.32688435374149699</v>
      </c>
      <c r="R105" s="116">
        <v>106.98930817610083</v>
      </c>
      <c r="S105" s="116">
        <v>17.882764811490095</v>
      </c>
      <c r="T105" s="116">
        <v>47.874387254902032</v>
      </c>
      <c r="U105" s="201">
        <v>3801.8444619010211</v>
      </c>
      <c r="V105" s="201">
        <v>5163.2741935483873</v>
      </c>
      <c r="W105" s="201">
        <v>1417.2703349282297</v>
      </c>
      <c r="X105" s="202">
        <v>4809.7236842105267</v>
      </c>
      <c r="Y105" s="117">
        <v>3.3389955686853607</v>
      </c>
      <c r="Z105" s="205">
        <v>247.21270310192023</v>
      </c>
      <c r="AA105" s="199">
        <v>5932.934131736527</v>
      </c>
      <c r="AB105" s="205">
        <v>248.11834319526628</v>
      </c>
      <c r="AC105" s="199">
        <v>3831.9340329835081</v>
      </c>
      <c r="AD105" s="118">
        <v>22.947994056463596</v>
      </c>
      <c r="AE105" s="176">
        <v>19.060962962963167</v>
      </c>
      <c r="AF105" s="177">
        <v>20.050295857988164</v>
      </c>
      <c r="AG105" s="178">
        <v>39.387636080870884</v>
      </c>
      <c r="AH105" s="179">
        <v>55.265640516385417</v>
      </c>
      <c r="AI105" s="179">
        <v>42.032567353407352</v>
      </c>
      <c r="AJ105" s="179">
        <v>57.266590038314426</v>
      </c>
      <c r="AK105" s="179">
        <v>38.064467005075954</v>
      </c>
      <c r="AL105" s="179">
        <v>53.943386243385952</v>
      </c>
      <c r="AM105" s="179">
        <v>35.634709351305979</v>
      </c>
      <c r="AN105" s="180">
        <v>56.1064945878434</v>
      </c>
      <c r="AO105" s="4"/>
    </row>
    <row r="106" spans="2:41">
      <c r="B106" s="36">
        <v>2009</v>
      </c>
      <c r="C106" s="34">
        <f>COUNTIFS(DATABASE!E:E,B106,DATABASE!$DN:$DN,"Imported")</f>
        <v>3</v>
      </c>
      <c r="D106" s="304">
        <v>47230.90366242038</v>
      </c>
      <c r="E106" s="514">
        <v>31488.191596638655</v>
      </c>
      <c r="F106" s="115">
        <v>4.9083665338645419</v>
      </c>
      <c r="G106" s="207">
        <v>187.37555732484131</v>
      </c>
      <c r="H106" s="116">
        <v>72.57615629984025</v>
      </c>
      <c r="I106" s="116">
        <v>62.367438148443334</v>
      </c>
      <c r="J106" s="116">
        <v>111.02316878980859</v>
      </c>
      <c r="K106" s="116">
        <v>61.763621123219131</v>
      </c>
      <c r="L106" s="116">
        <v>61.822063758389625</v>
      </c>
      <c r="M106" s="116">
        <v>7.1929867256636948</v>
      </c>
      <c r="N106" s="116">
        <v>27.320048899755506</v>
      </c>
      <c r="O106" s="116">
        <v>24.303911980440091</v>
      </c>
      <c r="P106" s="116">
        <v>37.592042833608119</v>
      </c>
      <c r="Q106" s="116">
        <v>0.32545180722891598</v>
      </c>
      <c r="R106" s="116">
        <v>107.00800000000021</v>
      </c>
      <c r="S106" s="116">
        <v>18.069142857142779</v>
      </c>
      <c r="T106" s="116">
        <v>49.922559366754633</v>
      </c>
      <c r="U106" s="201">
        <v>3799.0641447368421</v>
      </c>
      <c r="V106" s="201">
        <v>5279.3013100436683</v>
      </c>
      <c r="W106" s="201">
        <v>1384.8035264483626</v>
      </c>
      <c r="X106" s="202">
        <v>4780.1384083044986</v>
      </c>
      <c r="Y106" s="117">
        <v>3.3007165605095401</v>
      </c>
      <c r="Z106" s="205">
        <v>250.72452229299364</v>
      </c>
      <c r="AA106" s="199">
        <v>5935.6514788169461</v>
      </c>
      <c r="AB106" s="205">
        <v>250.593949044586</v>
      </c>
      <c r="AC106" s="199">
        <v>3839.8487261146497</v>
      </c>
      <c r="AD106" s="118">
        <v>22.613290632506004</v>
      </c>
      <c r="AE106" s="176">
        <v>18.834633757961981</v>
      </c>
      <c r="AF106" s="177">
        <v>20.708099438652766</v>
      </c>
      <c r="AG106" s="178">
        <v>39.398992443324836</v>
      </c>
      <c r="AH106" s="179">
        <v>55.240086673889444</v>
      </c>
      <c r="AI106" s="179">
        <v>42.097696245733715</v>
      </c>
      <c r="AJ106" s="179">
        <v>57.312436974790153</v>
      </c>
      <c r="AK106" s="179">
        <v>38.043978590543965</v>
      </c>
      <c r="AL106" s="179">
        <v>53.914763552479599</v>
      </c>
      <c r="AM106" s="179">
        <v>35.617727272727322</v>
      </c>
      <c r="AN106" s="180">
        <v>56.0515751575156</v>
      </c>
      <c r="AO106" s="4"/>
    </row>
    <row r="107" spans="2:41">
      <c r="B107" s="44">
        <v>2010</v>
      </c>
      <c r="C107" s="35">
        <f>COUNTIFS(DATABASE!E:E,B107,DATABASE!$DN:$DN,"Imported")</f>
        <v>21</v>
      </c>
      <c r="D107" s="306">
        <v>44176.542808219179</v>
      </c>
      <c r="E107" s="515">
        <v>31738.486972147348</v>
      </c>
      <c r="F107" s="119">
        <v>4.9023972602739727</v>
      </c>
      <c r="G107" s="208">
        <v>186.43953687821596</v>
      </c>
      <c r="H107" s="120">
        <v>72.539089347078786</v>
      </c>
      <c r="I107" s="120">
        <v>62.116394849785237</v>
      </c>
      <c r="J107" s="120">
        <v>110.30684931506802</v>
      </c>
      <c r="K107" s="120">
        <v>62.020017482517808</v>
      </c>
      <c r="L107" s="120">
        <v>62.109178321678698</v>
      </c>
      <c r="M107" s="120">
        <v>6.9119189511322983</v>
      </c>
      <c r="N107" s="120">
        <v>27.145697329376876</v>
      </c>
      <c r="O107" s="120">
        <v>23.998219584569743</v>
      </c>
      <c r="P107" s="120">
        <v>37.361498257839912</v>
      </c>
      <c r="Q107" s="120">
        <v>0.32324483775811275</v>
      </c>
      <c r="R107" s="120">
        <v>107.20585516178753</v>
      </c>
      <c r="S107" s="120">
        <v>21.199412340842297</v>
      </c>
      <c r="T107" s="120">
        <v>56.249483013293954</v>
      </c>
      <c r="U107" s="203">
        <v>3773.5325602140947</v>
      </c>
      <c r="V107" s="203">
        <v>5203.4261275272165</v>
      </c>
      <c r="W107" s="203">
        <v>1415.1743119266055</v>
      </c>
      <c r="X107" s="204">
        <v>4376.5734693877548</v>
      </c>
      <c r="Y107" s="121">
        <v>3.1780821917808164</v>
      </c>
      <c r="Z107" s="206">
        <v>248.00513698630138</v>
      </c>
      <c r="AA107" s="200">
        <v>5936.6523605150214</v>
      </c>
      <c r="AB107" s="206">
        <v>246.07493540051681</v>
      </c>
      <c r="AC107" s="200">
        <v>3794.4396551724139</v>
      </c>
      <c r="AD107" s="122">
        <v>22.053310404127256</v>
      </c>
      <c r="AE107" s="181">
        <v>18.37859589041107</v>
      </c>
      <c r="AF107" s="182">
        <v>21.646499567847883</v>
      </c>
      <c r="AG107" s="183">
        <v>39.276363636363591</v>
      </c>
      <c r="AH107" s="184">
        <v>55.10993939393925</v>
      </c>
      <c r="AI107" s="184">
        <v>42.082277318640763</v>
      </c>
      <c r="AJ107" s="184">
        <v>57.083243243243558</v>
      </c>
      <c r="AK107" s="184">
        <v>37.836137667303774</v>
      </c>
      <c r="AL107" s="184">
        <v>53.470565552699114</v>
      </c>
      <c r="AM107" s="184">
        <v>35.486465433300907</v>
      </c>
      <c r="AN107" s="185">
        <v>55.599808795410993</v>
      </c>
      <c r="AO107" s="4"/>
    </row>
    <row r="108" spans="2:41">
      <c r="B108" s="36">
        <v>2011</v>
      </c>
      <c r="C108" s="34">
        <f>COUNTIFS(DATABASE!E:E,B108,DATABASE!$DN:$DN,"Imported")</f>
        <v>5</v>
      </c>
      <c r="D108" s="304">
        <v>46495.431214802898</v>
      </c>
      <c r="E108" s="514">
        <v>34550.670338983051</v>
      </c>
      <c r="F108" s="115">
        <v>4.8720836685438451</v>
      </c>
      <c r="G108" s="207">
        <v>185.75616438356138</v>
      </c>
      <c r="H108" s="116">
        <v>72.603381642511863</v>
      </c>
      <c r="I108" s="116">
        <v>61.6830756712775</v>
      </c>
      <c r="J108" s="116">
        <v>109.87232502011227</v>
      </c>
      <c r="K108" s="116">
        <v>62.069536961819324</v>
      </c>
      <c r="L108" s="116">
        <v>62.164012997562978</v>
      </c>
      <c r="M108" s="116">
        <v>6.817276887871861</v>
      </c>
      <c r="N108" s="116">
        <v>26.700589970501486</v>
      </c>
      <c r="O108" s="116">
        <v>23.794985250737469</v>
      </c>
      <c r="P108" s="116">
        <v>37.349917898194001</v>
      </c>
      <c r="Q108" s="116">
        <v>0.3205525606469018</v>
      </c>
      <c r="R108" s="116">
        <v>107.26273885350355</v>
      </c>
      <c r="S108" s="116">
        <v>20.480505415162444</v>
      </c>
      <c r="T108" s="116">
        <v>53.308935611038144</v>
      </c>
      <c r="U108" s="201">
        <v>3774.2142857142858</v>
      </c>
      <c r="V108" s="201">
        <v>5196.6773109243695</v>
      </c>
      <c r="W108" s="201">
        <v>1406.8908450704225</v>
      </c>
      <c r="X108" s="202">
        <v>4311.6652719665271</v>
      </c>
      <c r="Y108" s="117">
        <v>3.1434221146085504</v>
      </c>
      <c r="Z108" s="205">
        <v>253.34191472244569</v>
      </c>
      <c r="AA108" s="199">
        <v>5944.4399350649346</v>
      </c>
      <c r="AB108" s="205">
        <v>250.30008110300082</v>
      </c>
      <c r="AC108" s="199">
        <v>3704.4679122664502</v>
      </c>
      <c r="AD108" s="118">
        <v>22.016207455429498</v>
      </c>
      <c r="AE108" s="176">
        <v>18.251896690879832</v>
      </c>
      <c r="AF108" s="177">
        <v>22.184189079054605</v>
      </c>
      <c r="AG108" s="178">
        <v>39.189601386481804</v>
      </c>
      <c r="AH108" s="179">
        <v>54.991172914147306</v>
      </c>
      <c r="AI108" s="179">
        <v>42.098370497426806</v>
      </c>
      <c r="AJ108" s="179">
        <v>57.033620689655187</v>
      </c>
      <c r="AK108" s="179">
        <v>37.875846294601821</v>
      </c>
      <c r="AL108" s="179">
        <v>53.603092783504977</v>
      </c>
      <c r="AM108" s="179">
        <v>35.632940108892896</v>
      </c>
      <c r="AN108" s="180">
        <v>55.640676416818877</v>
      </c>
      <c r="AO108" s="4"/>
    </row>
    <row r="109" spans="2:41">
      <c r="B109" s="36">
        <v>2012</v>
      </c>
      <c r="C109" s="34">
        <f>COUNTIFS(DATABASE!E:E,B109,DATABASE!$DN:$DN,"Imported")</f>
        <v>19</v>
      </c>
      <c r="D109" s="304">
        <v>47755.48160762943</v>
      </c>
      <c r="E109" s="514">
        <v>34842.21444201313</v>
      </c>
      <c r="F109" s="115">
        <v>4.7963215258855589</v>
      </c>
      <c r="G109" s="207">
        <v>185.16116040955606</v>
      </c>
      <c r="H109" s="116">
        <v>72.500409836065288</v>
      </c>
      <c r="I109" s="116">
        <v>61.353909465020614</v>
      </c>
      <c r="J109" s="116">
        <v>109.5728882833785</v>
      </c>
      <c r="K109" s="116">
        <v>62.084818941503798</v>
      </c>
      <c r="L109" s="116">
        <v>62.115411436540818</v>
      </c>
      <c r="M109" s="116">
        <v>6.6258801141769386</v>
      </c>
      <c r="N109" s="116">
        <v>26.339509536784757</v>
      </c>
      <c r="O109" s="116">
        <v>23.398910081743875</v>
      </c>
      <c r="P109" s="116">
        <v>37.286004198740628</v>
      </c>
      <c r="Q109" s="116">
        <v>0.32141906873614384</v>
      </c>
      <c r="R109" s="116">
        <v>108.4424469413235</v>
      </c>
      <c r="S109" s="116">
        <v>22.810466867469852</v>
      </c>
      <c r="T109" s="116">
        <v>53.899445061043416</v>
      </c>
      <c r="U109" s="201">
        <v>3715.4798015591778</v>
      </c>
      <c r="V109" s="201">
        <v>5086.0873533246413</v>
      </c>
      <c r="W109" s="201">
        <v>1498.2467532467533</v>
      </c>
      <c r="X109" s="202">
        <v>4540.9841584158412</v>
      </c>
      <c r="Y109" s="117">
        <v>3.085714285714285</v>
      </c>
      <c r="Z109" s="205">
        <v>250.88896457765668</v>
      </c>
      <c r="AA109" s="199">
        <v>5870.0410116199591</v>
      </c>
      <c r="AB109" s="205">
        <v>249.60246744345443</v>
      </c>
      <c r="AC109" s="199">
        <v>3634.6524432209221</v>
      </c>
      <c r="AD109" s="118">
        <v>21.801777170198221</v>
      </c>
      <c r="AE109" s="176">
        <v>18.049828884325912</v>
      </c>
      <c r="AF109" s="177">
        <v>23.219580419580421</v>
      </c>
      <c r="AG109" s="178">
        <v>39.24477172312244</v>
      </c>
      <c r="AH109" s="179">
        <v>54.931508379888029</v>
      </c>
      <c r="AI109" s="179">
        <v>42.024064563462765</v>
      </c>
      <c r="AJ109" s="179">
        <v>56.990073529411639</v>
      </c>
      <c r="AK109" s="179">
        <v>37.799765807962416</v>
      </c>
      <c r="AL109" s="179">
        <v>53.593149038461434</v>
      </c>
      <c r="AM109" s="179">
        <v>35.568313725490242</v>
      </c>
      <c r="AN109" s="180">
        <v>55.291482649842003</v>
      </c>
      <c r="AO109" s="4"/>
    </row>
    <row r="110" spans="2:41">
      <c r="B110" s="36">
        <v>2013</v>
      </c>
      <c r="C110" s="34">
        <f>COUNTIFS(DATABASE!E:E,B110,DATABASE!$DN:$DN,"Imported")</f>
        <v>6</v>
      </c>
      <c r="D110" s="304">
        <v>42709.523106546854</v>
      </c>
      <c r="E110" s="514">
        <v>34699.265697290153</v>
      </c>
      <c r="F110" s="115">
        <v>4.8275418275418271</v>
      </c>
      <c r="G110" s="207">
        <v>184.21406551059749</v>
      </c>
      <c r="H110" s="116">
        <v>72.394925178919593</v>
      </c>
      <c r="I110" s="116">
        <v>61.215453960077333</v>
      </c>
      <c r="J110" s="116">
        <v>109.25761078998013</v>
      </c>
      <c r="K110" s="116">
        <v>62.107198952879358</v>
      </c>
      <c r="L110" s="116">
        <v>62.107534699272449</v>
      </c>
      <c r="M110" s="116">
        <v>6.5250899280575325</v>
      </c>
      <c r="N110" s="116">
        <v>25.375331564986752</v>
      </c>
      <c r="O110" s="116">
        <v>23.563925729442957</v>
      </c>
      <c r="P110" s="116">
        <v>37.123537234042857</v>
      </c>
      <c r="Q110" s="116">
        <v>0.32321499013806843</v>
      </c>
      <c r="R110" s="116">
        <v>113.7272881355935</v>
      </c>
      <c r="S110" s="116">
        <v>22.360422535211271</v>
      </c>
      <c r="T110" s="116">
        <v>54.565153234960434</v>
      </c>
      <c r="U110" s="201">
        <v>3663.9372937293729</v>
      </c>
      <c r="V110" s="201">
        <v>4944.1297429620563</v>
      </c>
      <c r="W110" s="201">
        <v>1232.1196969696969</v>
      </c>
      <c r="X110" s="202">
        <v>4814.3485838779952</v>
      </c>
      <c r="Y110" s="117">
        <v>2.9216129032258</v>
      </c>
      <c r="Z110" s="205">
        <v>243.12387676508345</v>
      </c>
      <c r="AA110" s="199">
        <v>5752.4192506459949</v>
      </c>
      <c r="AB110" s="205">
        <v>245.049127343245</v>
      </c>
      <c r="AC110" s="199">
        <v>3394.3500979751798</v>
      </c>
      <c r="AD110" s="118">
        <v>20.954838709677418</v>
      </c>
      <c r="AE110" s="176">
        <v>17.581546458739549</v>
      </c>
      <c r="AF110" s="177">
        <v>24.241265655899802</v>
      </c>
      <c r="AG110" s="178">
        <v>39.25820391627299</v>
      </c>
      <c r="AH110" s="179">
        <v>54.756812933025181</v>
      </c>
      <c r="AI110" s="179">
        <v>42.045747599451161</v>
      </c>
      <c r="AJ110" s="179">
        <v>56.778180574555321</v>
      </c>
      <c r="AK110" s="179">
        <v>37.73622047244082</v>
      </c>
      <c r="AL110" s="179">
        <v>53.516480793060559</v>
      </c>
      <c r="AM110" s="179">
        <v>35.60980392156867</v>
      </c>
      <c r="AN110" s="180">
        <v>54.700000000000294</v>
      </c>
      <c r="AO110" s="4"/>
    </row>
    <row r="111" spans="2:41">
      <c r="B111" s="36">
        <v>2014</v>
      </c>
      <c r="C111" s="34">
        <f>COUNTIFS(DATABASE!E:E,B111,DATABASE!$DN:$DN,"Imported")</f>
        <v>18</v>
      </c>
      <c r="D111" s="304">
        <v>48862.709864603479</v>
      </c>
      <c r="E111" s="514">
        <v>38207.057316250844</v>
      </c>
      <c r="F111" s="115">
        <v>4.8161812297734627</v>
      </c>
      <c r="G111" s="207">
        <v>186.10174757281536</v>
      </c>
      <c r="H111" s="116">
        <v>72.899144173797964</v>
      </c>
      <c r="I111" s="116">
        <v>61.071400523560136</v>
      </c>
      <c r="J111" s="116">
        <v>110.09798831927274</v>
      </c>
      <c r="K111" s="116">
        <v>62.404138398914476</v>
      </c>
      <c r="L111" s="116">
        <v>62.486145404663446</v>
      </c>
      <c r="M111" s="116">
        <v>6.4811359026368995</v>
      </c>
      <c r="N111" s="116">
        <v>24.636923076923079</v>
      </c>
      <c r="O111" s="116">
        <v>23.481025641025639</v>
      </c>
      <c r="P111" s="116">
        <v>37.425034013605625</v>
      </c>
      <c r="Q111" s="116">
        <v>0.32151696606786695</v>
      </c>
      <c r="R111" s="116">
        <v>117.70238938053087</v>
      </c>
      <c r="S111" s="116">
        <v>22.981978021978048</v>
      </c>
      <c r="T111" s="116">
        <v>55.383295711060939</v>
      </c>
      <c r="U111" s="201">
        <v>3758.409090909091</v>
      </c>
      <c r="V111" s="201">
        <v>5059.3650234741781</v>
      </c>
      <c r="W111" s="201">
        <v>1244.5359661495063</v>
      </c>
      <c r="X111" s="202">
        <v>4898.2024291497974</v>
      </c>
      <c r="Y111" s="117">
        <v>3.0117532467532424</v>
      </c>
      <c r="Z111" s="205">
        <v>259.31012250161189</v>
      </c>
      <c r="AA111" s="199">
        <v>5809.7361563517916</v>
      </c>
      <c r="AB111" s="205">
        <v>258.74722403657739</v>
      </c>
      <c r="AC111" s="199">
        <v>3382.0717131474103</v>
      </c>
      <c r="AD111" s="118">
        <v>21.566233766233765</v>
      </c>
      <c r="AE111" s="176">
        <v>18.12050098879379</v>
      </c>
      <c r="AF111" s="177">
        <v>24.246684350132625</v>
      </c>
      <c r="AG111" s="178">
        <v>39.25066018068118</v>
      </c>
      <c r="AH111" s="179">
        <v>54.954104046242463</v>
      </c>
      <c r="AI111" s="179">
        <v>42.164925899788415</v>
      </c>
      <c r="AJ111" s="179">
        <v>57.151499999999871</v>
      </c>
      <c r="AK111" s="179">
        <v>37.753840417598745</v>
      </c>
      <c r="AL111" s="179">
        <v>53.874597273853595</v>
      </c>
      <c r="AM111" s="179">
        <v>35.814719271623744</v>
      </c>
      <c r="AN111" s="180">
        <v>55.255106707317168</v>
      </c>
      <c r="AO111" s="4"/>
    </row>
    <row r="112" spans="2:41">
      <c r="B112" s="44">
        <v>2015</v>
      </c>
      <c r="C112" s="35">
        <f>COUNTIFS(DATABASE!E:E,B112,DATABASE!$DN:$DN,"Imported")</f>
        <v>6</v>
      </c>
      <c r="D112" s="306">
        <v>51119.13143549364</v>
      </c>
      <c r="E112" s="515">
        <v>40981.418765743074</v>
      </c>
      <c r="F112" s="119">
        <v>4.8007357449417531</v>
      </c>
      <c r="G112" s="208">
        <v>185.78619018776482</v>
      </c>
      <c r="H112" s="120">
        <v>73.083491461099783</v>
      </c>
      <c r="I112" s="120">
        <v>61.38150183150173</v>
      </c>
      <c r="J112" s="120">
        <v>110.46341611144722</v>
      </c>
      <c r="K112" s="120">
        <v>66.76953125</v>
      </c>
      <c r="L112" s="120">
        <v>62.332031250000021</v>
      </c>
      <c r="M112" s="120">
        <v>6.5921397379912579</v>
      </c>
      <c r="N112" s="120">
        <v>24.23822843822844</v>
      </c>
      <c r="O112" s="120">
        <v>24.056643356643338</v>
      </c>
      <c r="P112" s="120">
        <v>37.550191326530751</v>
      </c>
      <c r="Q112" s="120">
        <v>0.31289855072463779</v>
      </c>
      <c r="R112" s="120">
        <v>120.18103448275868</v>
      </c>
      <c r="S112" s="120">
        <v>23.481589041095972</v>
      </c>
      <c r="T112" s="120">
        <v>56.068524251805933</v>
      </c>
      <c r="U112" s="203">
        <v>3756.7029900332227</v>
      </c>
      <c r="V112" s="203">
        <v>5054.1422018348621</v>
      </c>
      <c r="W112" s="203">
        <v>1198.4066073697586</v>
      </c>
      <c r="X112" s="204">
        <v>4784.9757914338916</v>
      </c>
      <c r="Y112" s="121">
        <v>2.9842490842490825</v>
      </c>
      <c r="Z112" s="206">
        <v>265.19030303030303</v>
      </c>
      <c r="AA112" s="200">
        <v>5746.7218137254904</v>
      </c>
      <c r="AB112" s="206">
        <v>268.47029702970298</v>
      </c>
      <c r="AC112" s="200">
        <v>3190.672110552764</v>
      </c>
      <c r="AD112" s="122">
        <v>21.509157509157511</v>
      </c>
      <c r="AE112" s="181">
        <v>17.968027210884458</v>
      </c>
      <c r="AF112" s="182">
        <v>24.44055068836045</v>
      </c>
      <c r="AG112" s="183">
        <v>39.224672774869177</v>
      </c>
      <c r="AH112" s="184">
        <v>54.999554565701139</v>
      </c>
      <c r="AI112" s="184">
        <v>42.006496985934483</v>
      </c>
      <c r="AJ112" s="184">
        <v>57.162930452396559</v>
      </c>
      <c r="AK112" s="184">
        <v>37.789943741209321</v>
      </c>
      <c r="AL112" s="184">
        <v>54.021968787514872</v>
      </c>
      <c r="AM112" s="184">
        <v>35.785374639769444</v>
      </c>
      <c r="AN112" s="185">
        <v>55.205083514887306</v>
      </c>
      <c r="AO112" s="4"/>
    </row>
    <row r="113" spans="2:41">
      <c r="B113" s="36">
        <v>2016</v>
      </c>
      <c r="C113" s="34">
        <f>COUNTIFS(DATABASE!E:E,B113,DATABASE!$DN:$DN,"Imported")</f>
        <v>19</v>
      </c>
      <c r="D113" s="304">
        <v>51608.530973451328</v>
      </c>
      <c r="E113" s="514">
        <v>40405.816259087907</v>
      </c>
      <c r="F113" s="115">
        <v>4.8539823008849554</v>
      </c>
      <c r="G113" s="207">
        <v>187.65066413662214</v>
      </c>
      <c r="H113" s="116">
        <v>73.383897158321261</v>
      </c>
      <c r="I113" s="116">
        <v>61.90899873257294</v>
      </c>
      <c r="J113" s="116">
        <v>111.57984790874518</v>
      </c>
      <c r="K113" s="116"/>
      <c r="L113" s="116"/>
      <c r="M113" s="116">
        <v>6.7938894277400355</v>
      </c>
      <c r="N113" s="116">
        <v>22.591928251121068</v>
      </c>
      <c r="O113" s="116">
        <v>23.035426008968599</v>
      </c>
      <c r="P113" s="116">
        <v>37.800535475234369</v>
      </c>
      <c r="Q113" s="116"/>
      <c r="R113" s="116">
        <v>122.84323017408136</v>
      </c>
      <c r="S113" s="116">
        <v>24.734931009440849</v>
      </c>
      <c r="T113" s="116">
        <v>58.798809523809368</v>
      </c>
      <c r="U113" s="201">
        <v>3830.3028217481074</v>
      </c>
      <c r="V113" s="201">
        <v>5223.4901960784309</v>
      </c>
      <c r="W113" s="201">
        <v>1272.8467492260063</v>
      </c>
      <c r="X113" s="202">
        <v>4959.88</v>
      </c>
      <c r="Y113" s="117">
        <v>2.9795280612244857</v>
      </c>
      <c r="Z113" s="205">
        <v>269.44781783681213</v>
      </c>
      <c r="AA113" s="199">
        <v>5768.9306545690215</v>
      </c>
      <c r="AB113" s="205">
        <v>273.52300712896954</v>
      </c>
      <c r="AC113" s="199">
        <v>3161.7348284960422</v>
      </c>
      <c r="AD113" s="118">
        <v>21.48469387755102</v>
      </c>
      <c r="AE113" s="176">
        <v>18.172885732730865</v>
      </c>
      <c r="AF113" s="177">
        <v>24.605577689243027</v>
      </c>
      <c r="AG113" s="178">
        <v>39.21397260273978</v>
      </c>
      <c r="AH113" s="179">
        <v>55.38814655172385</v>
      </c>
      <c r="AI113" s="179">
        <v>42.11167369901559</v>
      </c>
      <c r="AJ113" s="179">
        <v>57.436233951497449</v>
      </c>
      <c r="AK113" s="179">
        <v>37.849708029196918</v>
      </c>
      <c r="AL113" s="179">
        <v>54.147876004592376</v>
      </c>
      <c r="AM113" s="179">
        <v>35.895127436281832</v>
      </c>
      <c r="AN113" s="180">
        <v>55.728865194211515</v>
      </c>
      <c r="AO113" s="4"/>
    </row>
    <row r="114" spans="2:41">
      <c r="B114" s="36">
        <v>2017</v>
      </c>
      <c r="C114" s="34">
        <f>COUNTIFS(DATABASE!E:E,B114,DATABASE!$DN:$DN,"Imported")</f>
        <v>7</v>
      </c>
      <c r="D114" s="304">
        <v>51217.392284866466</v>
      </c>
      <c r="E114" s="514">
        <v>42528.81567666871</v>
      </c>
      <c r="F114" s="115">
        <v>4.8635014836795252</v>
      </c>
      <c r="G114" s="207">
        <v>190.69055354994043</v>
      </c>
      <c r="H114" s="116">
        <v>74.027050720099453</v>
      </c>
      <c r="I114" s="116">
        <v>63.273795180723098</v>
      </c>
      <c r="J114" s="116">
        <v>113.6270644966843</v>
      </c>
      <c r="K114" s="116"/>
      <c r="L114" s="116"/>
      <c r="M114" s="116">
        <v>6.9579785330948152</v>
      </c>
      <c r="N114" s="116">
        <v>22.044376278118605</v>
      </c>
      <c r="O114" s="116">
        <v>22.79511201629327</v>
      </c>
      <c r="P114" s="116">
        <v>38.363236245954759</v>
      </c>
      <c r="Q114" s="116"/>
      <c r="R114" s="116">
        <v>124.01330000000016</v>
      </c>
      <c r="S114" s="116">
        <v>32.467088791848752</v>
      </c>
      <c r="T114" s="116">
        <v>67.516663275686582</v>
      </c>
      <c r="U114" s="201">
        <v>3956.8212435233158</v>
      </c>
      <c r="V114" s="201">
        <v>5475.391188251001</v>
      </c>
      <c r="W114" s="201">
        <v>1388.4661538461539</v>
      </c>
      <c r="X114" s="202">
        <v>5247.5365079365083</v>
      </c>
      <c r="Y114" s="117">
        <v>3.012883804936775</v>
      </c>
      <c r="Z114" s="205">
        <v>273.00475059382421</v>
      </c>
      <c r="AA114" s="199">
        <v>5734.7840346534649</v>
      </c>
      <c r="AB114" s="205">
        <v>283.28809376927825</v>
      </c>
      <c r="AC114" s="199">
        <v>3103.2996845425869</v>
      </c>
      <c r="AD114" s="118">
        <v>21.707405177603853</v>
      </c>
      <c r="AE114" s="176">
        <v>18.472331288343572</v>
      </c>
      <c r="AF114" s="177">
        <v>24.62</v>
      </c>
      <c r="AG114" s="178">
        <v>39.653762057877692</v>
      </c>
      <c r="AH114" s="179">
        <v>55.896915887850355</v>
      </c>
      <c r="AI114" s="179">
        <v>42.077260458839483</v>
      </c>
      <c r="AJ114" s="179">
        <v>58.016700610997724</v>
      </c>
      <c r="AK114" s="179">
        <v>38.031552706552546</v>
      </c>
      <c r="AL114" s="179">
        <v>54.342176165803167</v>
      </c>
      <c r="AM114" s="179">
        <v>36.04502967359052</v>
      </c>
      <c r="AN114" s="180">
        <v>56.406076519129776</v>
      </c>
      <c r="AO114" s="4"/>
    </row>
    <row r="115" spans="2:41">
      <c r="B115" s="36">
        <v>2018</v>
      </c>
      <c r="C115" s="34">
        <f>COUNTIFS(DATABASE!E:E,B115,DATABASE!$DN:$DN,"Imported")</f>
        <v>20</v>
      </c>
      <c r="D115" s="304">
        <v>53652.678309859155</v>
      </c>
      <c r="E115" s="514">
        <v>45295.978375219172</v>
      </c>
      <c r="F115" s="115">
        <v>4.9121126760563376</v>
      </c>
      <c r="G115" s="207">
        <v>189.84764338443983</v>
      </c>
      <c r="H115" s="116">
        <v>74.268697729987423</v>
      </c>
      <c r="I115" s="116">
        <v>62.624417944349993</v>
      </c>
      <c r="J115" s="116">
        <v>113.13923906871061</v>
      </c>
      <c r="K115" s="116"/>
      <c r="L115" s="116"/>
      <c r="M115" s="116">
        <v>6.9940568475452149</v>
      </c>
      <c r="N115" s="116">
        <v>21.744827586206888</v>
      </c>
      <c r="O115" s="116">
        <v>22.936345776031402</v>
      </c>
      <c r="P115" s="116">
        <v>38.116184615384569</v>
      </c>
      <c r="Q115" s="116"/>
      <c r="R115" s="116">
        <v>124.22757936507925</v>
      </c>
      <c r="S115" s="116">
        <v>28.232315003394504</v>
      </c>
      <c r="T115" s="116">
        <v>62.613090551180989</v>
      </c>
      <c r="U115" s="201">
        <v>3964.5405078597341</v>
      </c>
      <c r="V115" s="201">
        <v>5363.9524375743167</v>
      </c>
      <c r="W115" s="201">
        <v>1391.9823369565217</v>
      </c>
      <c r="X115" s="202">
        <v>5273.8984615384616</v>
      </c>
      <c r="Y115" s="117">
        <v>2.9280501710376221</v>
      </c>
      <c r="Z115" s="205">
        <v>280.31754089114497</v>
      </c>
      <c r="AA115" s="199">
        <v>5736.4145199063232</v>
      </c>
      <c r="AB115" s="205">
        <v>289.97202797202794</v>
      </c>
      <c r="AC115" s="199">
        <v>2942.8579916815211</v>
      </c>
      <c r="AD115" s="118">
        <v>21.409350057012542</v>
      </c>
      <c r="AE115" s="176">
        <v>18.07097149505525</v>
      </c>
      <c r="AF115" s="177">
        <v>24.72893772893773</v>
      </c>
      <c r="AG115" s="178">
        <v>39.436947040498396</v>
      </c>
      <c r="AH115" s="179">
        <v>55.779702048417036</v>
      </c>
      <c r="AI115" s="179">
        <v>41.970986842105326</v>
      </c>
      <c r="AJ115" s="179">
        <v>57.82774798927607</v>
      </c>
      <c r="AK115" s="179">
        <v>37.997371967654992</v>
      </c>
      <c r="AL115" s="179">
        <v>54.219716885743225</v>
      </c>
      <c r="AM115" s="179">
        <v>36.077921146953329</v>
      </c>
      <c r="AN115" s="180">
        <v>56.239956172388432</v>
      </c>
      <c r="AO115" s="4"/>
    </row>
    <row r="116" spans="2:41">
      <c r="B116" s="36">
        <v>2019</v>
      </c>
      <c r="C116" s="34">
        <f>COUNTIFS(DATABASE!E:E,B116,DATABASE!$DN:$DN,"Imported")</f>
        <v>6</v>
      </c>
      <c r="D116" s="304">
        <v>54922.091882750843</v>
      </c>
      <c r="E116" s="514">
        <v>46008.990424895273</v>
      </c>
      <c r="F116" s="115">
        <v>4.9447576099210826</v>
      </c>
      <c r="G116" s="207">
        <v>190.4315076228113</v>
      </c>
      <c r="H116" s="116">
        <v>74.25064252336405</v>
      </c>
      <c r="I116" s="116">
        <v>63.157086167800728</v>
      </c>
      <c r="J116" s="116">
        <v>113.37697516929967</v>
      </c>
      <c r="K116" s="116"/>
      <c r="L116" s="116"/>
      <c r="M116" s="116">
        <v>6.8991869918699109</v>
      </c>
      <c r="N116" s="116">
        <v>21.224334600760468</v>
      </c>
      <c r="O116" s="116">
        <v>23.193866171003691</v>
      </c>
      <c r="P116" s="116">
        <v>38.038388625592326</v>
      </c>
      <c r="Q116" s="116"/>
      <c r="R116" s="116">
        <v>125.99745347698328</v>
      </c>
      <c r="S116" s="116">
        <v>30.932917214191807</v>
      </c>
      <c r="T116" s="116">
        <v>66.224954627949089</v>
      </c>
      <c r="U116" s="201">
        <v>3965.0656976744185</v>
      </c>
      <c r="V116" s="201">
        <v>5478.2982456140353</v>
      </c>
      <c r="W116" s="201">
        <v>1360.6123853211009</v>
      </c>
      <c r="X116" s="202">
        <v>5211.4940298507463</v>
      </c>
      <c r="Y116" s="117">
        <v>2.8789867587794982</v>
      </c>
      <c r="Z116" s="205">
        <v>280.45793337097683</v>
      </c>
      <c r="AA116" s="199">
        <v>5737.4649275362317</v>
      </c>
      <c r="AB116" s="205">
        <v>291.57475276323441</v>
      </c>
      <c r="AC116" s="199">
        <v>2875.9257075471696</v>
      </c>
      <c r="AD116" s="118">
        <v>21.114565342544616</v>
      </c>
      <c r="AE116" s="176">
        <v>17.939219114219092</v>
      </c>
      <c r="AF116" s="177">
        <v>24.778810408921935</v>
      </c>
      <c r="AG116" s="178">
        <v>39.660834868017204</v>
      </c>
      <c r="AH116" s="179">
        <v>55.911944444444345</v>
      </c>
      <c r="AI116" s="179">
        <v>41.866516419832685</v>
      </c>
      <c r="AJ116" s="179">
        <v>57.915121630506306</v>
      </c>
      <c r="AK116" s="179">
        <v>37.889683074848165</v>
      </c>
      <c r="AL116" s="179">
        <v>54.020841889117023</v>
      </c>
      <c r="AM116" s="179">
        <v>36.12143864598022</v>
      </c>
      <c r="AN116" s="180">
        <v>56.100937950937769</v>
      </c>
      <c r="AO116" s="4"/>
    </row>
    <row r="117" spans="2:41">
      <c r="B117" s="44">
        <v>2020</v>
      </c>
      <c r="C117" s="35">
        <f>COUNTIFS(DATABASE!E:E,B117,DATABASE!$DN:$DN,"Imported")</f>
        <v>10</v>
      </c>
      <c r="D117" s="306">
        <v>56282.048972188633</v>
      </c>
      <c r="E117" s="515">
        <v>45385.22878787879</v>
      </c>
      <c r="F117" s="119">
        <v>5.0078597339782345</v>
      </c>
      <c r="G117" s="208">
        <v>190.60170006071579</v>
      </c>
      <c r="H117" s="120">
        <v>74.203729456384067</v>
      </c>
      <c r="I117" s="120">
        <v>63.431723716381605</v>
      </c>
      <c r="J117" s="120">
        <v>113.26328883495108</v>
      </c>
      <c r="K117" s="120"/>
      <c r="L117" s="120"/>
      <c r="M117" s="120">
        <v>6.8956147893379187</v>
      </c>
      <c r="N117" s="120">
        <v>21.277185501066146</v>
      </c>
      <c r="O117" s="120">
        <v>22.979999999999958</v>
      </c>
      <c r="P117" s="120">
        <v>38.173320287018861</v>
      </c>
      <c r="Q117" s="120"/>
      <c r="R117" s="120">
        <v>127.57632135306578</v>
      </c>
      <c r="S117" s="120">
        <v>31.39912926992622</v>
      </c>
      <c r="T117" s="120">
        <v>70.041969407265924</v>
      </c>
      <c r="U117" s="203">
        <v>4020.5385638297871</v>
      </c>
      <c r="V117" s="203">
        <v>5601.9832335329338</v>
      </c>
      <c r="W117" s="203">
        <v>1414.9563437926331</v>
      </c>
      <c r="X117" s="204">
        <v>4769.8114874815901</v>
      </c>
      <c r="Y117" s="121">
        <v>2.8477244772447685</v>
      </c>
      <c r="Z117" s="206">
        <v>287.19745608721985</v>
      </c>
      <c r="AA117" s="200">
        <v>5777.2838345864666</v>
      </c>
      <c r="AB117" s="206">
        <v>295.49685534591197</v>
      </c>
      <c r="AC117" s="200">
        <v>2905.8591731266151</v>
      </c>
      <c r="AD117" s="122">
        <v>21.019680196801968</v>
      </c>
      <c r="AE117" s="181">
        <v>17.868411097099585</v>
      </c>
      <c r="AF117" s="182">
        <v>24.743425272610647</v>
      </c>
      <c r="AG117" s="183">
        <v>39.571963230466288</v>
      </c>
      <c r="AH117" s="184">
        <v>55.938634146341322</v>
      </c>
      <c r="AI117" s="184">
        <v>41.785300067430889</v>
      </c>
      <c r="AJ117" s="184">
        <v>57.957162253903661</v>
      </c>
      <c r="AK117" s="184">
        <v>37.895506419400839</v>
      </c>
      <c r="AL117" s="184">
        <v>54.142279020234241</v>
      </c>
      <c r="AM117" s="184">
        <v>36.452499999999922</v>
      </c>
      <c r="AN117" s="185">
        <v>56.142677514792787</v>
      </c>
      <c r="AO117" s="4"/>
    </row>
    <row r="118" spans="2:41">
      <c r="B118" s="36">
        <v>2021</v>
      </c>
      <c r="C118" s="34">
        <f>COUNTIFS(DATABASE!E:E,B118,DATABASE!$DN:$DN,"Imported")</f>
        <v>7</v>
      </c>
      <c r="D118" s="304">
        <v>59244.037318153067</v>
      </c>
      <c r="E118" s="514">
        <v>46009.86567164179</v>
      </c>
      <c r="F118" s="115">
        <v>5.0126502213788742</v>
      </c>
      <c r="G118" s="207">
        <v>192.11100569259881</v>
      </c>
      <c r="H118" s="116">
        <v>74.522258916776096</v>
      </c>
      <c r="I118" s="116">
        <v>64.277791878172948</v>
      </c>
      <c r="J118" s="116">
        <v>114.20520634920591</v>
      </c>
      <c r="K118" s="116"/>
      <c r="L118" s="116"/>
      <c r="M118" s="116">
        <v>6.9556154537286545</v>
      </c>
      <c r="N118" s="116">
        <v>21.501711026615983</v>
      </c>
      <c r="O118" s="116">
        <v>23.060836501901083</v>
      </c>
      <c r="P118" s="116">
        <v>38.474352159468367</v>
      </c>
      <c r="Q118" s="116"/>
      <c r="R118" s="116">
        <v>128.45373467112631</v>
      </c>
      <c r="S118" s="116">
        <v>35.887955953200169</v>
      </c>
      <c r="T118" s="116">
        <v>76.266829745597065</v>
      </c>
      <c r="U118" s="201">
        <v>4104.003295978906</v>
      </c>
      <c r="V118" s="201">
        <v>5739.9114642451759</v>
      </c>
      <c r="W118" s="201">
        <v>1441.1687041564792</v>
      </c>
      <c r="X118" s="202">
        <v>4802.2584269662921</v>
      </c>
      <c r="Y118" s="117">
        <v>2.8422727272727233</v>
      </c>
      <c r="Z118" s="205">
        <v>291.12080961416825</v>
      </c>
      <c r="AA118" s="199">
        <v>5743.267576791809</v>
      </c>
      <c r="AB118" s="205">
        <v>303.09291443850265</v>
      </c>
      <c r="AC118" s="199">
        <v>2824.2714285714287</v>
      </c>
      <c r="AD118" s="118">
        <v>20.9012987012987</v>
      </c>
      <c r="AE118" s="176">
        <v>18.059603960396036</v>
      </c>
      <c r="AF118" s="177">
        <v>24.855380397532556</v>
      </c>
      <c r="AG118" s="178">
        <v>39.749210706932267</v>
      </c>
      <c r="AH118" s="179">
        <v>56.176428571428552</v>
      </c>
      <c r="AI118" s="179">
        <v>41.660621030345801</v>
      </c>
      <c r="AJ118" s="179">
        <v>58.197025495750644</v>
      </c>
      <c r="AK118" s="179">
        <v>37.969597615499289</v>
      </c>
      <c r="AL118" s="179">
        <v>54.044719101123547</v>
      </c>
      <c r="AM118" s="179">
        <v>36.651554207733184</v>
      </c>
      <c r="AN118" s="180">
        <v>56.247806004619008</v>
      </c>
      <c r="AO118" s="4"/>
    </row>
    <row r="119" spans="2:41">
      <c r="B119" s="36">
        <v>2022</v>
      </c>
      <c r="C119" s="34">
        <f>COUNTIFS(DATABASE!E:E,B119,DATABASE!$DN:$DN,"Imported")</f>
        <v>17</v>
      </c>
      <c r="D119" s="304">
        <v>58730.342457420928</v>
      </c>
      <c r="E119" s="514">
        <v>49689.625092798815</v>
      </c>
      <c r="F119" s="115">
        <v>5.0669099756691001</v>
      </c>
      <c r="G119" s="207">
        <v>192.36362530413561</v>
      </c>
      <c r="H119" s="116">
        <v>74.443889618921901</v>
      </c>
      <c r="I119" s="116">
        <v>64.510571604179916</v>
      </c>
      <c r="J119" s="116">
        <v>114.27080291970802</v>
      </c>
      <c r="K119" s="116"/>
      <c r="L119" s="116"/>
      <c r="M119" s="116">
        <v>7.0534129692832694</v>
      </c>
      <c r="N119" s="116">
        <v>20.623389830508497</v>
      </c>
      <c r="O119" s="116">
        <v>23.566666666666706</v>
      </c>
      <c r="P119" s="116">
        <v>38.560267005721514</v>
      </c>
      <c r="Q119" s="116"/>
      <c r="R119" s="116">
        <v>125.66439957492054</v>
      </c>
      <c r="S119" s="116">
        <v>33.606486486486325</v>
      </c>
      <c r="T119" s="116">
        <v>74.133863423760701</v>
      </c>
      <c r="U119" s="201">
        <v>4158.6000000000004</v>
      </c>
      <c r="V119" s="201">
        <v>5674.9118457300274</v>
      </c>
      <c r="W119" s="201">
        <v>1371.7223880597014</v>
      </c>
      <c r="X119" s="202">
        <v>4773.4420024420024</v>
      </c>
      <c r="Y119" s="117">
        <v>2.774887892376682</v>
      </c>
      <c r="Z119" s="205">
        <v>294.69933049300062</v>
      </c>
      <c r="AA119" s="199">
        <v>5760.361429534727</v>
      </c>
      <c r="AB119" s="205">
        <v>310.76224226804123</v>
      </c>
      <c r="AC119" s="199">
        <v>2911.3191186922531</v>
      </c>
      <c r="AD119" s="118">
        <v>20.468930172966047</v>
      </c>
      <c r="AE119" s="176">
        <v>17.978719275549793</v>
      </c>
      <c r="AF119" s="177">
        <v>25.254521098459477</v>
      </c>
      <c r="AG119" s="178">
        <v>39.645520902455424</v>
      </c>
      <c r="AH119" s="179">
        <v>56.190151515151435</v>
      </c>
      <c r="AI119" s="179">
        <v>41.608074123097225</v>
      </c>
      <c r="AJ119" s="179">
        <v>58.206616126808989</v>
      </c>
      <c r="AK119" s="179">
        <v>37.92501756851734</v>
      </c>
      <c r="AL119" s="179">
        <v>53.968362156663268</v>
      </c>
      <c r="AM119" s="179">
        <v>36.901414427156993</v>
      </c>
      <c r="AN119" s="180">
        <v>56.275912408758899</v>
      </c>
      <c r="AO119" s="4"/>
    </row>
    <row r="120" spans="2:41">
      <c r="B120" s="36">
        <v>2023</v>
      </c>
      <c r="C120" s="34">
        <f>COUNTIFS(DATABASE!E:E,B120,DATABASE!$DN:$DN,"Imported")</f>
        <v>9</v>
      </c>
      <c r="D120" s="304">
        <v>50373.76358695652</v>
      </c>
      <c r="E120" s="514">
        <v>48603.458730158731</v>
      </c>
      <c r="F120" s="115">
        <v>5.15625</v>
      </c>
      <c r="G120" s="207">
        <v>187.79144021739125</v>
      </c>
      <c r="H120" s="116">
        <v>73.966969696970168</v>
      </c>
      <c r="I120" s="116">
        <v>63.15316804407712</v>
      </c>
      <c r="J120" s="116">
        <v>111.71413043478276</v>
      </c>
      <c r="K120" s="116"/>
      <c r="L120" s="116"/>
      <c r="M120" s="116">
        <v>7.1182282793867007</v>
      </c>
      <c r="N120" s="116">
        <v>21.084142394822017</v>
      </c>
      <c r="O120" s="116">
        <v>24.499352750809084</v>
      </c>
      <c r="P120" s="116">
        <v>38.172160664820048</v>
      </c>
      <c r="Q120" s="116"/>
      <c r="R120" s="116">
        <v>126.2392857142855</v>
      </c>
      <c r="S120" s="116">
        <v>22.335193798449659</v>
      </c>
      <c r="T120" s="116">
        <v>63.720335429769214</v>
      </c>
      <c r="U120" s="201">
        <v>4072.4621733149929</v>
      </c>
      <c r="V120" s="201">
        <v>5460.1362683438156</v>
      </c>
      <c r="W120" s="201">
        <v>1168.7841530054645</v>
      </c>
      <c r="X120" s="202">
        <v>4223.7813267813272</v>
      </c>
      <c r="Y120" s="117">
        <v>2.6374455732946291</v>
      </c>
      <c r="Z120" s="205">
        <v>284.28396739130437</v>
      </c>
      <c r="AA120" s="199">
        <v>5690.875</v>
      </c>
      <c r="AB120" s="205">
        <v>294.84319119669874</v>
      </c>
      <c r="AC120" s="199">
        <v>2845.1114649681531</v>
      </c>
      <c r="AD120" s="118">
        <v>19.314949201741655</v>
      </c>
      <c r="AE120" s="176">
        <v>17.20967741935484</v>
      </c>
      <c r="AF120" s="177">
        <v>25.075642965204235</v>
      </c>
      <c r="AG120" s="178">
        <v>39.131920903954786</v>
      </c>
      <c r="AH120" s="179">
        <v>55.703711790393129</v>
      </c>
      <c r="AI120" s="179">
        <v>41.705469845722291</v>
      </c>
      <c r="AJ120" s="179">
        <v>57.595722713863999</v>
      </c>
      <c r="AK120" s="179">
        <v>38.013428571428499</v>
      </c>
      <c r="AL120" s="179">
        <v>54.609734513274411</v>
      </c>
      <c r="AM120" s="179">
        <v>36.873142857142902</v>
      </c>
      <c r="AN120" s="180">
        <v>55.964828614009001</v>
      </c>
      <c r="AO120" s="4"/>
    </row>
    <row r="121" spans="2:41" ht="13.5" thickBot="1">
      <c r="B121" s="36">
        <v>2024</v>
      </c>
      <c r="C121" s="34">
        <f>COUNTIFS(DATABASE!E:E,B121,DATABASE!$DN:$DN,"Imported")</f>
        <v>0</v>
      </c>
      <c r="D121" s="304"/>
      <c r="E121" s="514"/>
      <c r="F121" s="518"/>
      <c r="G121" s="207"/>
      <c r="H121" s="116"/>
      <c r="I121" s="116"/>
      <c r="J121" s="116"/>
      <c r="K121" s="116"/>
      <c r="L121" s="116"/>
      <c r="M121" s="116"/>
      <c r="N121" s="116"/>
      <c r="O121" s="116"/>
      <c r="P121" s="116"/>
      <c r="Q121" s="116"/>
      <c r="R121" s="116"/>
      <c r="S121" s="116"/>
      <c r="T121" s="116"/>
      <c r="U121" s="201"/>
      <c r="V121" s="201"/>
      <c r="W121" s="201"/>
      <c r="X121" s="202"/>
      <c r="Y121" s="517"/>
      <c r="Z121" s="205"/>
      <c r="AA121" s="199"/>
      <c r="AB121" s="205"/>
      <c r="AC121" s="199"/>
      <c r="AD121" s="118"/>
      <c r="AE121" s="516"/>
      <c r="AF121" s="177"/>
      <c r="AG121" s="178"/>
      <c r="AH121" s="179"/>
      <c r="AI121" s="179"/>
      <c r="AJ121" s="179"/>
      <c r="AK121" s="179"/>
      <c r="AL121" s="179"/>
      <c r="AM121" s="179"/>
      <c r="AN121" s="180"/>
      <c r="AO121" s="4"/>
    </row>
    <row r="122" spans="2:41">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5"/>
      <c r="AB122" s="5"/>
      <c r="AC122" s="5"/>
      <c r="AD122" s="5"/>
      <c r="AE122" s="5"/>
      <c r="AF122" s="5"/>
      <c r="AG122" s="5"/>
      <c r="AH122" s="5"/>
      <c r="AI122" s="5"/>
      <c r="AJ122" s="5"/>
      <c r="AK122" s="5"/>
      <c r="AL122" s="5"/>
      <c r="AM122" s="5"/>
      <c r="AN122" s="5"/>
    </row>
  </sheetData>
  <mergeCells count="6">
    <mergeCell ref="B5:B6"/>
    <mergeCell ref="C5:C6"/>
    <mergeCell ref="B45:B46"/>
    <mergeCell ref="C45:C46"/>
    <mergeCell ref="B85:B86"/>
    <mergeCell ref="C85:C86"/>
  </mergeCells>
  <hyperlinks>
    <hyperlink ref="B3:X3" r:id="rId1" display="Copyright 2003-2019 by Teoalida - cardatabase.teoalida.com"/>
    <hyperlink ref="F3" r:id="rId2" display="Copyright 2003-2019 by Teoalida - cardatabase.teoalida.com"/>
  </hyperlinks>
  <pageMargins left="0.75" right="0.75" top="1" bottom="1" header="0.51" footer="0.51"/>
  <pageSetup orientation="portrait" horizontalDpi="1200" verticalDpi="1200" r:id="rId3"/>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DATABASE</vt:lpstr>
      <vt:lpstr>Statistics makes</vt:lpstr>
      <vt:lpstr>Statistics years</vt:lpstr>
      <vt:lpstr>Statistics data</vt:lpstr>
      <vt:lpstr>Statistics data history</vt:lpstr>
    </vt:vector>
  </TitlesOfParts>
  <Company>Teoalida Car Database</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Year-Make-Model-Trim-Specs car database for American market - www.teoalida.com/cardatabase</dc:title>
  <dc:creator>Teoalida</dc:creator>
  <cp:lastModifiedBy>Teoalida</cp:lastModifiedBy>
  <dcterms:created xsi:type="dcterms:W3CDTF">2019-05-15T11:58:45Z</dcterms:created>
  <dcterms:modified xsi:type="dcterms:W3CDTF">2022-10-04T08:55:55Z</dcterms:modified>
</cp:coreProperties>
</file>