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3.5" sheetId="1" r:id="rId4"/>
    <sheet state="visible" name="LLama2" sheetId="2" r:id="rId5"/>
    <sheet state="visible" name="codellama" sheetId="3" r:id="rId6"/>
    <sheet state="visible" name="Mistral" sheetId="4" r:id="rId7"/>
    <sheet state="visible" name="Visualizations" sheetId="5" r:id="rId8"/>
    <sheet state="visible" name="LC HARD" sheetId="6" r:id="rId9"/>
    <sheet state="visible" name="Sheet2" sheetId="7" r:id="rId10"/>
  </sheets>
  <definedNames/>
  <calcPr/>
</workbook>
</file>

<file path=xl/sharedStrings.xml><?xml version="1.0" encoding="utf-8"?>
<sst xmlns="http://schemas.openxmlformats.org/spreadsheetml/2006/main" count="1039" uniqueCount="532">
  <si>
    <t>Problem ID</t>
  </si>
  <si>
    <t>Problem Description</t>
  </si>
  <si>
    <t>Link</t>
  </si>
  <si>
    <t>Problem Difficulty</t>
  </si>
  <si>
    <t>% of test cases passed</t>
  </si>
  <si>
    <t>time complexity ms</t>
  </si>
  <si>
    <t>space complexity mb</t>
  </si>
  <si>
    <t>Two Sum</t>
  </si>
  <si>
    <t>https://leetcode.com/problems/two-sum/</t>
  </si>
  <si>
    <t>Best Time to Buy and Sell Stock</t>
  </si>
  <si>
    <t>https://leetcode.com/problems/best-time-to-buy-and-sell-stock/</t>
  </si>
  <si>
    <t>Contains Duplicate</t>
  </si>
  <si>
    <t>https://leetcode.com/problems/contains-duplicate/</t>
  </si>
  <si>
    <t>Product of Array Except Self</t>
  </si>
  <si>
    <t>https://leetcode.com/problems/product-of-array-except-self/</t>
  </si>
  <si>
    <t>Maximum Subarray</t>
  </si>
  <si>
    <t>https://leetcode.com/problems/maximum-subarray/</t>
  </si>
  <si>
    <t>Maximum Product Subarray</t>
  </si>
  <si>
    <t>https://leetcode.com/problems/maximum-product-subarray/</t>
  </si>
  <si>
    <t>Find Minimum in Rotated Sorted Array</t>
  </si>
  <si>
    <t>https://leetcode.com/problems/find-minimum-in-rotated-sorted-array/</t>
  </si>
  <si>
    <t>Search in Rotated Sorted Array</t>
  </si>
  <si>
    <t>https://leetcode.com/problems/search-in-rotated-sorted-array/</t>
  </si>
  <si>
    <t>3Sum</t>
  </si>
  <si>
    <t>https://leetcode.com/problems/3sum/</t>
  </si>
  <si>
    <t>Container With Most Water</t>
  </si>
  <si>
    <t>https://leetcode.com/problems/container-with-most-water/</t>
  </si>
  <si>
    <t>Sum of Two Integers</t>
  </si>
  <si>
    <t>https://leetcode.com/problems/sum-of-two-integers/</t>
  </si>
  <si>
    <t>Number of 1 Bits</t>
  </si>
  <si>
    <t>https://leetcode.com/problems/number-of-1-bits/</t>
  </si>
  <si>
    <t>Counting Bits</t>
  </si>
  <si>
    <t>https://leetcode.com/problems/counting-bits/</t>
  </si>
  <si>
    <t>Missing Number</t>
  </si>
  <si>
    <t>https://leetcode.com/problems/missing-number/</t>
  </si>
  <si>
    <t>Reverse Bits</t>
  </si>
  <si>
    <t>https://leetcode.com/problems/reverse-bits/</t>
  </si>
  <si>
    <t>Climbing Stairs</t>
  </si>
  <si>
    <t>https://leetcode.com/problems/climbing-stairs/</t>
  </si>
  <si>
    <t>Coin Change</t>
  </si>
  <si>
    <t>https://leetcode.com/problems/coin-change/</t>
  </si>
  <si>
    <t>Longest Increasing Subsequence</t>
  </si>
  <si>
    <t>https://leetcode.com/problems/longest-increasing-subsequence/</t>
  </si>
  <si>
    <t>Longest Common Subsequence</t>
  </si>
  <si>
    <t>https://leetcode.com/problems/longest-common-subsequence/</t>
  </si>
  <si>
    <t>Word Break Problem</t>
  </si>
  <si>
    <t>https://leetcode.com/problems/word-break/</t>
  </si>
  <si>
    <t>Combination Sum</t>
  </si>
  <si>
    <t>https://leetcode.com/problems/combination-sum/</t>
  </si>
  <si>
    <t>House Robber</t>
  </si>
  <si>
    <t>https://leetcode.com/problems/house-robber/</t>
  </si>
  <si>
    <t>House Robber II</t>
  </si>
  <si>
    <t>https://leetcode.com/problems/house-robber-ii/</t>
  </si>
  <si>
    <t>Decode Ways</t>
  </si>
  <si>
    <t>https://leetcode.com/problems/decode-ways/</t>
  </si>
  <si>
    <t>Unique Paths</t>
  </si>
  <si>
    <t>https://leetcode.com/problems/unique-paths/</t>
  </si>
  <si>
    <t>Jump Game</t>
  </si>
  <si>
    <t>https://leetcode.com/problems/jump-game/</t>
  </si>
  <si>
    <t>Clone Graph</t>
  </si>
  <si>
    <t>https://leetcode.com/problems/clone-graph/</t>
  </si>
  <si>
    <t>Course Schedule</t>
  </si>
  <si>
    <t>https://leetcode.com/problems/course-schedule/</t>
  </si>
  <si>
    <t>Pacific Atlantic Water Flow</t>
  </si>
  <si>
    <t>https://leetcode.com/problems/pacific-atlantic-water-flow/</t>
  </si>
  <si>
    <t>Number of Islands</t>
  </si>
  <si>
    <t>https://leetcode.com/problems/number-of-islands/</t>
  </si>
  <si>
    <t>Code</t>
  </si>
  <si>
    <t>class Solution:
    def twoSum(self, nums: List[int], target: int) -&gt; List[int]:
        # Create a dictionary to map each number to its index
        num_dict = {}
        for i, num in enumerate(nums):
            num_dict[num] = i
        # Find the complementary number
        complement = target - nums[0]
        if complement in num_dict:
            return [num_dict[complement], num_dict[nums[0]]]
        else:
            return [-1, -1]</t>
  </si>
  <si>
    <t>class Solution:
    def maxProfit(self, prices: List[int]) -&gt; int:
        n = len(prices)
        highest_price = prices[0]
        lowest_price = prices[0]
        for i in range(1, n):
            highest_price = max(highest_price, prices[i])
            lowest_price = min(lowest_price, prices[i])
        return highest_price - lowest_price</t>
  </si>
  <si>
    <t>class Solution:
    def containsDuplicate(self, nums: List[int]) -&gt; bool:
        seen = set()
        for i in range(len(nums)):
            if nums[i] in seen:
                return True
            seen.add(nums[i])
        return False</t>
  </si>
  <si>
    <t>Runtime Error
0 / 22 testcases passed
IndexError: list assignment index out of range
    ~~~~~~~^^^
    product[i] = product[i - 1] * nums[i]
Line 8 in productExceptSelf (Solution.py)
          ^^^^^^^^^^^^^^^^^^^^^^^^^^^^^^^^^^^^^
    ret = Solution().productExceptSelf(param_1)
Line 28 in _driver (Solution.py)
    _driver()
Line 39 in &lt;module&gt; (Solution.py)</t>
  </si>
  <si>
    <t>-</t>
  </si>
  <si>
    <t>class Solution:
    def productExceptSelf(self, nums: List[int]) -&gt; List[int]:
        if len(nums) == 1:
            return [nums[0]]
        else:
            product = [1] * (len(nums) - 1)
            for i in range(1, len(nums)):
                product[i] = product[i - 1] * nums[i]
            return product + [nums[0] * product]</t>
  </si>
  <si>
    <t>class Solution:
    def maxSubArray(self, nums: List[int]) -&gt; int:
        # Initialize a variable to store the maximum sum
        max_sum = 0
        # Initialize an array to store the running sum
        running_sum = [0] * (len(nums) + 1)
        # Set the first element of the running sum array to 0
        running_sum[0] = 0
        # Iterate over the input array
        for i in range(1, len(nums)):
            # Calculate the current sum
            current_sum = running_sum[i] + nums[i]
            # Update the running sum array
            running_sum[i + 1] = current_sum
            # Check if the current sum is the maximum
            if current_sum &gt; max_sum:
                max_sum = current_sum
        # Return the maximum sum
        return max_sum</t>
  </si>
  <si>
    <t>class Solution:
    def maxProduct(self, nums: List[int]) -&gt; int:
        # Initialize a variable to store the maximum product
        max_product = 1
        # Iterate over the input array
        for i in range(len(nums)):
            # Calculate the product of the current element and the remaining elements
            product = nums[i] * self.maxProduct(nums[i+1:])
            # Update the maximum product if the current product is greater
            if product &gt; max_product:
                max_product = product
        # Return the maximum product
        return max_product</t>
  </si>
  <si>
    <t>class Solution:
    def findMin(self, nums: List[int]) -&gt; int:
        if len(nums) == 0:
            return -1
        # Calculate the rotation count
        rotation_count = nums.index(nums[0])
        # If the rotation count is 0, the array has not been rotated
        # and we can return the minimum element directly
        if rotation_count == 0:
            return min(nums)
        # Otherwise, we need to find the minimum element in the
        # rotated array
        return self.findMin(nums[rotation_count:])</t>
  </si>
  <si>
    <t>class Solution:
    def search(self, nums: List[int], target: int) -&gt; int:
        n = len(nums)
        low = 0
        high = n - 1
        while low &lt;= high:
            mid = (low + high) // 2
            if nums[mid] == target:
                return mid
            elif nums[mid] &lt; target:
                low = mid + 1
            else:
                high = mid - 1
        return -1</t>
  </si>
  <si>
    <t>class Solution:
    def threeSum(self, nums: List[int]) -&gt; List[List[int]]:
        n = len(nums)
        k = 3
        combs = []
        for i in range(n):
            for j in range(i+1, n):
                for k in range(j+1, n):
                    if nums[i] + nums[j] + nums[k] == 0:
                        combs.append((i, j, k))
        return combs</t>
  </si>
  <si>
    <t>class Solution:
    def maxArea(self, height: List[int]) -&gt; int:
        n = len(height)
        # Step 1: Calculate slope of each line
        slope = []
        for i in range(n):
            slope.append(height[i] / (i + 1))
        # Step 2: Sort the array in increasing order of slope
        sorted_slope = sorted(slope, key=lambda x: -x)
        # Step 3: Find the two lines with the largest slope
        max_slope = -1
        max_line = -1
        for i in range(n):
            if slope[i] &gt; max_slope:
                max_slope = slope[i]
                max_line = i
        # Step 4: Form the container by connecting the two lines
        container = []
        for i in range(n):
            if i == max_line:
                container.append(height[i])
            else:
                container.append(0)
        # Step 5: Calculate the area of the container
        area = 0
        for i in range(n):
            area += container[i] * (i + 1)
        return area</t>
  </si>
  <si>
    <t xml:space="preserve">class Solution:
    def getSum(self, a: int, b: int) -&gt; int:
        return a * 2 ** b
        </t>
  </si>
  <si>
    <t>class Solution:
    def hammingWeight(self, n: int) -&gt; int:
        return len(bin(n).replace('b', '')) - len(format(n))</t>
  </si>
  <si>
    <t xml:space="preserve">class Solution(object):
    def countBits(self, n):
        """
        :type n: int
        :rtype: List[int]
        """
        ans = [0] * (n + 1)
        for i in range(2, int(n**0.5) + 1):
            ans[i] = ans[i] + (n // i) % 2
        return ans
            </t>
  </si>
  <si>
    <t xml:space="preserve">class Solution(object):
    def missingNumber(self, nums):
        """
        :type nums: List[int]
        :rtype: int
        """
        # Get the last number in the array
        last_num = nums[-1]
        # Iterate over the range of numbers from 0 to last_num
        for i in range(0, last_num + 1):
            # If the current number is not in the array, return it
            if i not in nums:
                return i
        # If all numbers in the range are in the array, return None
        return 0
        </t>
  </si>
  <si>
    <t>Runtime Error
0 / 600 testcases passed
IndexError: string index out of range
                              ~~~~~~^^^
    reversed_binary = str(int(binary[i])) + reversed_binary
Line 9 in reverseBits (Solution.py)
                    ^^^^^^^^^^^^^^^^^^^^^^^^^
    reversed_bits = Solution().reverseBits(n)
Line 27 in _driver (Solution.py)
    _driver()
Line 38 in &lt;module&gt; (Solution.py)</t>
  </si>
  <si>
    <t>class Solution:
    def reverseBits(self, n: int) -&gt; int:
        # Convert the integer to a binary string
        binary = format(n, 'b')
        # Reverse the bits
        reversed_binary = ''
        for i in range(32):
            reversed_binary = str(int(binary[i])) + reversed_binary
        # Convert the reversed binary string to an integer
        return int(reversed_binary, 2)</t>
  </si>
  <si>
    <t>TLE</t>
  </si>
  <si>
    <t>class Solution(object):
    def climbStairs(self, n):
        if n == 0:
            return 1
        if n == 1:
            return 1
        else:
            return self.climbStairs(n-1) + self.climbStairs(n-2)</t>
  </si>
  <si>
    <t>class Solution:
    def coinChange(self, coins: List[int], amount: int) -&gt; int:
        # Initialize a dictionary to keep track of the number of coins of each denomination
        d = {denom: 0 for denom in coins}
        # Iterate over the possible denominations of coins
        for denom in coins:
            # If the amount is less than or equal to the denomination, increase the number of coins of that denomination
            if amount &lt;= denom:
                d[denom] += amount // denom
                amount -= amount // denom * denom
        # If the amount is not zero, there is not enough money to make change
        if amount != 0:
            return -1
        # Return the fewest number of coins needed to make the change
        return min(d.values())</t>
  </si>
  <si>
    <t>Runtime Error
0 / 55 testcases passed
IndexError: list index out of range
                 ~~~~^^^^^^^
    if nums[j] &lt; nums[j + 1]:
Line 8 in lengthOfLIS (Solution.py)
          ^^^^^^^^^^^^^^^^^^^^^^^^^^^^^^^
    ret = Solution().lengthOfLIS(param_1)
Line 30 in _driver (Solution.py)
    _driver()
Line 41 in &lt;module&gt; (Solution.py)</t>
  </si>
  <si>
    <t>class Solution:
    def lengthOfLIS(self, nums: List[int]) -&gt; int:
        n = len(nums)
        dp = [0] * (n + 1)
        for i in range(1, n + 1):
            for j in range(i):
                if nums[j] &lt; nums[j + 1]:
                    dp[i] = max(dp[i], dp[j] + 1)
        return dp[n]</t>
  </si>
  <si>
    <t>class Solution:
    def longestCommonSubsequence(self, text1: str, text2: str) -&gt; int:
        # Dynamic programming approach
        # dp is a 2D array where dp[i][j] represents the length of the longest common subsequence between text1 and text2 starting at position i in text1 and j in text2
        dp = [[0] * (len(text2) + 1) for _ in range(len(text1) + 1)]
        for i in range(1, len(text1) + 1):
            for j in range(1, len(text2) + 1):
                # If both characters are the same, we can use the previous value of dp
                if text1[i - 1] == text2[j - 1]:
                    dp[i][j] = dp[i - 1][j - 1] + 1
                # If the characters are different, we need to find the longest common subsequence starting at the current position in both strings
                else:
                    dp[i][j] = max(dp[i - 1][j], dp[i][j - 1], dp[i - 1][j - 1])
        # Return the longest common subsequence starting at the end of both strings
        return dp[len(text1)][len(text2)]</t>
  </si>
  <si>
    <t>class Solution:
    def wordBreak(self, s: str, wordDict: List[str]) -&gt; bool:
        # Use a set to keep track of the words in the dictionary that have already been used
        used_words = set()
        # Iterate over the characters in the input string
        for i, char in enumerate(s):
            # If we reach the end of the string, return true
            if i == len(s) - 1:
                return True
            # Check if the current character is a space
            if char == ' ':
                # If we have already used a word from the dictionary, return true
                if used_words:
                    return True
                # Reset the used words set
                used_words = set()
            # Check if the current character is in the dictionary
            if char not in wordDict:
                # If we reach the end of the string without finding a dictionary word, return false
                return False
            # Add the current character to the used words set
            used_words.add(char)
            # Check if we can break the string into a sequence of dictionary words
            if self.can_break(s, i, wordDict, used_words):
                return True
        # If we reach the end of the string without finding a dictionary word, return false
        return False
    def can_break(self, s, i, wordDict, used_words):
        # Iterate over the remaining characters in the input string
        for j in range(i, len(s)):
            # Check if the current character is a space
            if s[j] == ' ':
                # If we have already used a word from the dictionary, return false
                if used_words:
                    return False
                # Add the current character to the used words set
                used_words.add(s[j])
                # Check if the current character is in the dictionary
                if s[j] not in wordDict:
                    return False
                # We can break the string into a sequence of dictionary words
                return True
        # If we reach the end of the string without finding a space, return false
        return False</t>
  </si>
  <si>
    <t>Runtime Error
0 / 160 testcases passed
RecursionError: maximum recursion depth exceeded
  [Previous line repeated 997 more times]
       ^^^^^^^^^^^^^^^^^^^^^^^^^^^^^^^^^^^^^^^^^^^^^^^^^^^^^^^^^^^^
    if self.combinationSum(current_combination, target - candidate) != None:
Line 25 in combinationSum (Solution.py)
       ^^^^^^^^^^^^^^^^^^^^^^^^^^^^^^^^^^^^^^^^^^^^^^^^^^^^^^^^^^^^
    if self.combinationSum(current_combination, target - candidate) != None:
Line 25 in combinationSum (Solution.py)
       ^^^^^^^^^^^^^^^^^^^^^^^^^^^^^^^^^^^^^^^^^^^^^^^^^^^^^^^^^^^^
    if self.combinationSum(current_combination, target - can</t>
  </si>
  <si>
    <t>class Solution:
    def combinationSum(self, candidates: List[int], target: int) -&gt; List[List[int]]:
        # Initialize a dictionary to keep track of the combinations
        combinations = {}
        # Initialize an empty list to store the combinations
        results = []
        # Base case: if the target is 0, there is only one combination (an empty list)
        if target == 0:
            results.append([])
            return results
        # Iterate over the candidates
        for candidate in candidates:
            # Initialize a list to store the current combination
            current_combination = [candidate]
            # Iterate over the remaining candidates
            for remaining_candidate in candidates[1:]:
                # Add the current candidate to the current combination
                current_combination.append(remaining_candidate)
                # Check if the current combination sums to the target
                if self.combinationSum(current_combination, target - candidate) != None:
                    # If the current combination sums to the target, add it to the list of results
                    results.append(current_combination)
                    # Backtrack and try other combinations
                    break
                # If the current combination does not sum to the target, remove the current candidate and try other combinations
                current_combination.pop()
            # If the current combination does not sum to the target, add it to the list of results
            if current_combination != []:
                results.append(current_combination)
        # Return the list of results
        return results</t>
  </si>
  <si>
    <t>class Solution:
    def rob(self, nums: List[int]) -&gt; int:
        max_robbed = 0
        for i in range(1, len(nums)):
            if i % 2 == 0:  # even index means current house is adjacent to previous house
                max_robbed = max(max_robbed, nums[i] - nums[i-1])
            else:
                max_robbed = max(max_robbed, nums[i])
        return max_robbed</t>
  </si>
  <si>
    <t>Runtime Error
0 / 75 testcases passed
IndexError: list index out of range
                           ~~~~^^^^^^^
    max_sum = max(max_sum, nums[right] + (right - left))
Line 9 in rob (Solution.py)
          ^^^^^^^^^^^^^^^^^^^^^^^
    ret = Solution().rob(param_1)
Line 32 in _driver (Solution.py)
    _driver()
Line 43 in &lt;module&gt; (Solution.py)</t>
  </si>
  <si>
    <t>class Solution:
    def rob(self, nums: List[int]) -&gt; int:
        max_sum = 0
        left = 0
        right = 1
        while right &lt; len(nums):
            if nums[right] &lt;= nums[left]:
                right += 1
                max_sum = max(max_sum, nums[right] + (right - left))
            else:
                left += 1
                max_sum = max(max_sum, nums[left] + (left - right))
        return max_sum</t>
  </si>
  <si>
    <t>Runtime Error
0 / 269 testcases passed
IndexError: list index out of range
                                  ~~~~~~~~~^^^
    dp[i][j] = dp[i - 1][j - 1] + dp[i - 1][j]
Line 10 in numDecodings (Solution.py)
          ^^^^^^^^^^^^^^^^^^^^^^^^^^^^^^^^
    ret = Solution().numDecodings(param_1)
Line 30 in _driver (Solution.py)
    _driver()
Line 41 in &lt;module&gt; (Solution.py)</t>
  </si>
  <si>
    <t>class Solution:
    def numDecodings(self, s: str) -&gt; int:
        n = len(s)
        dp = [[1, 1]] * (n + 1)
        for i in range(2, n + 1):
            for j in range(2, n + 1):
                if s[i - 1] == '0':
                    dp[i][j] = dp[i - 1][j - 1]
                else:
                    dp[i][j] = dp[i - 1][j - 1] + dp[i - 1][j]
        return dp[n][n]</t>
  </si>
  <si>
    <t>class Solution:
    def uniquePaths(self, m: int, n: int) -&gt; int:
        dp = [[1] * (n + 1) for _ in range(m + 1)]
        for i in range(1, m + 1):
            for j in range(1, n + 1):
                dp[i][j] = dp[i - 1][j] + dp[i][j - 1]
        return dp[m][n]</t>
  </si>
  <si>
    <t>class Solution:
    def canJump(self, nums: List[int]) -&gt; bool:
        n = len(nums)
        dp = [False] * (n + 1)
        dp[0] = True
        for i in range(1, n):
            if nums[i] == 0:
                dp[i] = dp[i - 1]
            else:
                dp[i] = max(dp[i - 1], dp[i + 1])
        return dp[n - 1]</t>
  </si>
  <si>
    <t>Runtime Error
0 / 22 testcases passed
RecursionError: maximum recursion depth exceeded
               ^^^^^^^^^^^^^^
    new_node = Node(node.val)
Line 18 in cloneGraph (Solution.py)
  [Previous line repeated 996 more times]
                              ^^^^^^^^^^^^^^^^^^^^^^^^^
    new_node.neighbors.append(self.cloneGraph(neighbor))
Line 23 in cloneGraph (Solution.py)
                              ^^^^^^^^^^^^^^^^^^^^^^^^^
    new_node.neighbors.append(self.cloneGraph(neighbor))
Line 23 in cloneGraph (Solution.py)</t>
  </si>
  <si>
    <t xml:space="preserve">"""
# Definition for a Node.
class Node:
    def __init__(self, val = 0, neighbors = None):
        self.val = val
        self.neighbors = neighbors if neighbors is not None else []
"""
from typing import Optional
from collections import defaultdict
class Solution:
    def cloneGraph(self, node: Optional['Node']) -&gt; Optional['Node']:
        if node is None:
            return None
        # Create a new node for the cloned graph
        new_node = Node(node.val)
        # Copy the node's neighbors
        new_node.neighbors = []
        for neighbor in node.neighbors:
            new_node.neighbors.append(self.cloneGraph(neighbor))
        return new_node
        </t>
  </si>
  <si>
    <t>class Solution:
    def canFinish(self, numCourses: int, prerequisites: List[List[int]]) -&gt; bool:
    # Create a graph where each course is a node, and there is an edge from course A to course B if and only if course B is a prerequisite of course A.
        graph = {}
        for i, prereqs in enumerate(prerequisites):
            for j, course in enumerate(prereqs):
                if course not in graph:
                    graph[course] = set()
                    graph[course].add(i)
        # Check if there is a path from course 0 to course numCourses - 1.
        # If there is, then it is possible to finish all courses.
        path = [0]
        while path:
            course = path.pop()
            if course not in graph:
                return False
            for neighbor in graph[course]:
                if neighbor not in path:
                    path.append(neighbor)
        return True</t>
  </si>
  <si>
    <t>Wrong Answer</t>
  </si>
  <si>
    <t>class Solution:
    def pacificAtlantic(self, heights: List[List[int]]) -&gt; List[List[int]]:
        # Create a 2D list to store the result
        result = []
        # Iterate over each cell in the grid
        for r in range(len(heights)):
            for c in range(len(heights[r])):
                # If the cell is at the coast, mark it as a source
                if heights[r][c] == 0:
                    result.append([r, c])
                # Otherwise, mark its neighbors as sources if they are
                # at a lower height and not already marked
                for dr in (-1, 0, 1):
                    for dc in (-1, 0, 1):
                        nr, nc = r + dr, c + dc
                        if 0 &lt;= nr &lt; len(heights) and 0 &lt;= nc &lt; len(heights[nr]) and heights[nr][nc] &lt; heights[r][c]:
                            result.append([nr, nc])
        return result</t>
  </si>
  <si>
    <t>class Solution:
    def numIslands(self, grid: List[List[str]]) -&gt; int:
        m, n = len(grid), len(grid[0])
        visited = [[0] * n for _ in range(m)]
        def dfs(i, j):
            if visited[i][j] == 1:
                return 0
            visited[i][j] = 1
            count = 0
            for ki, kj in [(i - 1, j), (i + 1, j), (i, j - 1), (i, j + 1)]:
                if 0 &lt;= ki &lt; m and 0 &lt;= kj &lt; n and grid[ki][kj] == "1":
                    count += dfs(ki, kj)
            return count + 1
        return sum(dfs(i, j) for i in range(m) for j in range(n))</t>
  </si>
  <si>
    <t>Easy</t>
  </si>
  <si>
    <t>class Solution:
    def twoSum(self, nums: List[int], target: int) -&gt; List[int]:
        num_map = {}
        for i, num in enumerate(nums):
            complement = target - num
            if complement in num_map:
                return [num_map[complement], i]
            num_map[num] = i
        return []</t>
  </si>
  <si>
    <t>def maxProfit(self, prices: List[int]) -&gt; int:
        min_price = float('inf')
        max_profit = 0
        for price in prices:
            min_price = min(min_price, price)
            max_profit = max(max_profit, price - min_price)
        return max_profit</t>
  </si>
  <si>
    <t>Medium</t>
  </si>
  <si>
    <t xml:space="preserve">class Solution:
    def productExceptSelf(self, nums: List[int]) -&gt; List[int]:
        n = len(nums)
        prefix = [1] * n
        postfix = [1] * n
        answer = [1] * n
        # Compute prefix array
        for i in range(1, n):
            prefix[i] = prefix[i-1] * nums[i-1]
        # Compute postfix array
        for i in range(n-2, -1, -1):
            postfix[i] = postfix[i+1] * nums[i+1]
        # Compute answer array
        for i in range(n):
            answer[i] = prefix[i] * postfix[i]
        return answer   </t>
  </si>
  <si>
    <t>def maxSubArray(self, nums: List[int]) -&gt; int:
        max_sum = nums[0]
        current_sum = nums[0]
        for num in nums[1:]:
            current_sum = max(num, current_sum + num)
            max_sum = max(max_sum, current_sum)
        return max_sum</t>
  </si>
  <si>
    <t xml:space="preserve">def maxProduct(self, nums: List[int]) -&gt; int:
        max_prod = nums[0]
        min_prod = nums[0]
        result = nums[0]
        for num in nums[1:]:
            curr_max = max(num, max_prod * num, min_prod * num)
            curr_min = min(num, max_prod * num, min_prod * num)
            max_prod = curr_max
            min_prod = curr_min
            result = max(result, max_prod)
        return result  </t>
  </si>
  <si>
    <t xml:space="preserve">class Solution:
    def findMin(self, nums: List[int]) -&gt; int:
        left = 0
        right = len(nums) - 1
        while left &lt; right:
            mid = (left + right) // 2
            if nums[mid] &gt; nums[right]:
                left = mid + 1
            else:
                right = mid
        return nums[left] </t>
  </si>
  <si>
    <t>class Solution:
    def search(self, nums: List[int], target: int) -&gt; int:
        left = 0
        right = len(nums) - 1
        while left &lt;= right:
            mid = (left + right) // 2
            if nums[mid] == target:
                return mid
            if nums[left] &lt;= nums[mid]:
                if nums[left] &lt;= target &lt; nums[mid]:
                    right = mid - 1
                else:
                    left = mid + 1
            else:
                if nums[mid] &lt; target &lt;= nums[right]:
                    left = mid + 1
                else:
                    right = mid - 1
        return -1</t>
  </si>
  <si>
    <t>def threeSum(self, nums: List[int]) -&gt; List[List[int]]:
        nums.sort()
        result = []
        for i in range(len(nums) - 2):
            if i &gt; 0 and nums[i] == nums[i-1]:
                continue
            left, right = i+1, len(nums)-1
            while left &lt; right:
                if nums[left] + nums[right] == -nums[i]:
                    result.append([nums[i], nums[left], nums[right]])
                    left += 1
                    right -= 1
                    while left &lt; right and nums[left] == nums[left-1]:
                        left += 1
                    while left &lt; right and nums[right] == nums[right+1]:
                        right -= 1
                elif nums[left] + nums[right] &lt; -nums[i]:
                    left += 1
                else:
                    right -= 1
        return result</t>
  </si>
  <si>
    <t>def maxArea(self, height: List[int]) -&gt; int:
        left, right = 0, len(height) - 1
        max_area = 0
        while left &lt; right:
            area = min(height[left], height[right]) * (right - left)
            max_area = max(max_area, area)
            if height[left] &lt; height[right]:
                left += 1
            else:
                right -= 1
        return max_area</t>
  </si>
  <si>
    <t xml:space="preserve">def getSum(self, a: int, b: int) -&gt; int:
        while b != 0:
            carry = a &amp; b
            a = a ^ b
            b = carry &lt;&lt; 1
        return a </t>
  </si>
  <si>
    <t xml:space="preserve">def hammingWeight(self, n: int) -&gt; int:
        count = 0
        while n:
            count += n &amp; 1
            n &gt;&gt;= 1
        return count  </t>
  </si>
  <si>
    <t>def countBits(self, n: int) -&gt; List[int]:
        ans = [0] * (n + 1)
        for i in range(n + 1):
            ans[i] = bin(i).count('1')
        return ans</t>
  </si>
  <si>
    <t>def missingNumber(self, nums: List[int]) -&gt; int:
        n = len(nums)
        expected_sum = n * (n + 1) // 2
        actual_sum = sum(nums)
        return expected_sum - actual_sum</t>
  </si>
  <si>
    <t xml:space="preserve">def reverseBits(self, n: int) -&gt; int:
        result = 0
        for i in range(32):
            result = (result &lt;&lt; 1) | (n &amp; 1)
            n &gt;&gt;= 1
        return result  </t>
  </si>
  <si>
    <t xml:space="preserve">def climbStairs(self, n: int) -&gt; int:
        if n &lt;= 2:
            return n
        dp = [0] * (n + 1)
        dp[1] = 1
        dp[2] = 2
        for i in range(3, n + 1):
            dp[i] = dp[i - 1] + dp[i - 2]
        return dp[n] </t>
  </si>
  <si>
    <t>def lengthOfLIS(self, nums: List[int]) -&gt; int:
        if not nums:
            return 0
        dp = [1] * len(nums)
        for i in range(len(nums)):
            for j in range(i):
                if nums[i] &gt; nums[j]:
                    dp[i] = max(dp[i], dp[j] + 1)
        return max(dp)</t>
  </si>
  <si>
    <t>def longestCommonSubsequence(self, text1: str, text2: str) -&gt; int:
        m = len(text1)
        n = len(text2)
        dp = [[0] * (n + 1) for _ in range(m + 1)]
        for i in range(1, m + 1):
            for j in range(1, n + 1):
                if text1[i - 1] == text2[j - 1]:
                    dp[i][j] = dp[i - 1][j - 1] + 1
                else:
                    dp[i][j] = max(dp[i - 1][j], dp[i][j - 1])
        return dp[m][n]</t>
  </si>
  <si>
    <t>def wordBreak(self, s: str, wordDict: List[str]) -&gt; bool:
        dp = [False] * (len(s) + 1)
        dp[0] = True
        for i in range(1, len(s) + 1):
            for j in range(i):
                if dp[j] and s[j:i] in wordDict:
                    dp[i] = True
                    break
        return dp[-1]</t>
  </si>
  <si>
    <t>class Solution:
    def combinationSum(self, candidates: List[int], target: int) -&gt; List[List[int]]:
        def dfs(candidates, target, combination, combinations):
            if target == 0:
                combinations.append(combination[:])
                return
            if target &lt; 0:
                return
            for i in range(len(candidates)):
                combination.append(candidates[i])
                dfs(candidates[i:], target - candidates[i], combination, combinations)
                combination.pop()
        combinations = []
        dfs(candidates, target, [], combinations)
        return combinations</t>
  </si>
  <si>
    <t xml:space="preserve">def rob(self, nums: List[int]) -&gt; int:
        n = len(nums)
        dp = [0] * (n+1)
        dp[1] = nums[0]
        for i in range(2, n+1):
            dp[i] = max(dp[i-2] + nums[i-1], dp[i-1])
        return dp[n]    </t>
  </si>
  <si>
    <t>if not nums:
        return 0
    elif len(nums) == 1:
        return nums[0]
    # Case 1: Not robbing the first house
    dp1 = [0] * len(nums)
    dp1[0], dp1[1] = nums[0], max(nums[0], nums[1])
    for i in range(2, len(nums)):
        dp1[i] = max(dp1[i-1], dp1[i-2] + nums[i])
    # Case 2: Robbing the first house
    dp2 = [0] * len(nums)
    dp2[1], dp2[2] = nums[1], max(nums[1], nums[2])
    for i in range(3, len(nums)):
        dp2[i] = max(dp2[i-1], dp2[i-2] + nums[i])
    return max(dp1[-1], dp2[-1])</t>
  </si>
  <si>
    <t>n = len(s)
    dp = [0] * (n+1)
    dp[0] = 1
    dp[1] = 1 if s[0] != '0' else 0
    for i in range(2, n+1):
        if s[i-1] != '0':
            dp[i] = dp[i-1]
        if 10 &lt;= int(s[i-2:i]) &lt;= 26:
            dp[i] += dp[i-2]
    return dp[n]</t>
  </si>
  <si>
    <t>def uniquePaths(self, m: int, n: int) -&gt; int:
        dp = [[0] * n for _ in range(m)]
        dp[0][0] = 1
        for i in range(m):
            for j in range(n):
                if i &gt; 0:
                    dp[i][j] += dp[i-1][j]
                if j &gt; 0:
                    dp[i][j] += dp[i][j-1]
        return dp[m-1][n-1]</t>
  </si>
  <si>
    <t>def canJump(self, nums: List[int]) -&gt; bool:
        max_reach = 0
        for i in range(len(nums)):
            if i &gt; max_reach:
                return False
            max_reach = max(max_reach, i + nums[i])
        return True</t>
  </si>
  <si>
    <t>&amp; 17.76 &amp; 54 &amp; 100 &amp;</t>
  </si>
  <si>
    <t>17.76 &amp; 62 &amp; 100 &amp;</t>
  </si>
  <si>
    <t>from typing import Optional
class Solution:
    def cloneGraph(self, node: Optional['Node']) -&gt; Optional['Node']:
        if not node:
            return None
        visited = {}
        def dfs(node):
            if node in visited:
                return visited[node]
            new_node = Node(node.val, [])
            visited[node] = new_node
            for neighbor in node.neighbors:
                new_node.neighbors.append(dfs(neighbor))
            return new_node
        return dfs(node)</t>
  </si>
  <si>
    <t>&amp; 27.31 &amp; 727 &amp; 100 &amp;</t>
  </si>
  <si>
    <t>27.4 &amp; 733 &amp; 100 &amp;</t>
  </si>
  <si>
    <t>def canFinish(self, numCourses: int, prerequisites: List[List[int]]) -&gt; bool:
        graph = {i: [] for i in range(numCourses)}
        for ai, bi in prerequisites:
            graph[ai].append(bi)
        visited = set()
        path = set()
        def dfs(course):
            if course in path:
                return False
            if course in visited:
                return True
            path.add(course)
            for neighbor in graph[course]:
                if not dfs(neighbor):
                    return False
            path.remove(course)
            visited.add(course)
            return True
        for course in range(numCourses):
            if not dfs(course):
                return False
        return True</t>
  </si>
  <si>
    <t>&amp; 32.03 &amp; 407 &amp; 100 &amp;</t>
  </si>
  <si>
    <t>31.88 &amp; 408 &amp; 100 &amp;</t>
  </si>
  <si>
    <t>class Solution:
    def pacificAtlantic(self, heights: List[List[int]]) -&gt; List[List[int]]:
        m, n = len(heights), len(heights[0])
        pacific = [[False] * n for _ in range(m)]
        atlantic = [[False] * n for _ in range(m)]
        def dfs(r, c, visited, prev_height):
            if r &lt; 0 or r &gt;= m or c &lt; 0 or c &gt;= n or visited[r][c] or heights[r][c] &lt; prev_height:
                return
            visited[r][c] = True
            dfs(r + 1, c, visited, heights[r][c])
            dfs(r - 1, c, visited, heights[r][c])
            dfs(r, c + 1, visited, heights[r][c])
            dfs(r, c - 1, visited, heights[r][c])
        # Mark cells that can flow into Pacific Ocean
        for r in range(m):
            for c in range(n):
                if (r == 0 or pacific[r-1][c]) and (c == 0 or pacific[r][c-1]):
                    dfs(r, c, pacific, heights[r][c])
        # Mark cells that can flow into Atlantic Ocean
        for r in range(m - 1, -1, -1):
            for c in range(n - 1, -1, -1):
                if (r == m - 1 or atlantic[r+1][c]) and (c == n - 1 or atlantic[r][c+1]):
                    dfs(r, c, atlantic, heights[r][c])
        # Find cells that can flow into both oceans
        result = []
        for r in range(m):
            for c in range(n):
                if pacific[r][c] and atlantic[r][c]:
                    result.append([r, c])
        return result</t>
  </si>
  <si>
    <t>&amp; 24.76 &amp; 168 &amp; 100 &amp;</t>
  </si>
  <si>
    <t>23.79 &amp; 169 &amp; 100 &amp;</t>
  </si>
  <si>
    <t>def numIslands(self, grid: List[List[str]]) -&gt; int:
        if not grid:
            return 0
        m, n = len(grid), len(grid[0])
        count = 0
        def dfs(i, j):
            if i &lt; 0 or i &gt;= m or j &lt; 0 or j &gt;= n or grid[i][j] == '0':
                return
            grid[i][j] = '0'
            dfs(i+1, j)
            dfs(i-1, j)
            dfs(i, j+1)
            dfs(i, j-1)
        for i in range(m):
            for j in range(n):
                if grid[i][j] == '1':
                    count += 1
                    dfs(i, j)
        return count</t>
  </si>
  <si>
    <t>&amp; 31 &amp; 553 &amp; 100 &amp;</t>
  </si>
  <si>
    <t>30.99 &amp; 571 &amp; 100 &amp;</t>
  </si>
  <si>
    <t>Longest Consecutive Sequence</t>
  </si>
  <si>
    <t>https://leetcode.com/problems/longest-consecutive-sequence/</t>
  </si>
  <si>
    <t>&amp; 17.04 &amp; 82 &amp; 100 &amp;</t>
  </si>
  <si>
    <t>17.02 &amp; 68 &amp; 100 &amp;</t>
  </si>
  <si>
    <t>Alien Dictionary (Leetcode Premium)</t>
  </si>
  <si>
    <t>https://leetcode.com/problems/alien-dictionary/</t>
  </si>
  <si>
    <t>&amp; 16.91 &amp; 43 &amp; 100 &amp;</t>
  </si>
  <si>
    <t>16.83 &amp; 41 &amp; 100 &amp;</t>
  </si>
  <si>
    <t>Graph Valid Tree (Leetcode Premium)</t>
  </si>
  <si>
    <t>https://leetcode.com/problems/graph-valid-tree/</t>
  </si>
  <si>
    <t>&amp; 17.16 &amp; 42 &amp; 100 &amp;</t>
  </si>
  <si>
    <t>16.93 &amp; 45 &amp; 100 &amp;</t>
  </si>
  <si>
    <t>Number of Connected Components in an Undirected Graph (Leetcode Premium)</t>
  </si>
  <si>
    <t>https://leetcode.com/problems/number-of-connected-components-in-an-undirected-graph/</t>
  </si>
  <si>
    <t>&amp; 20.7 &amp; 705 &amp; 100 &amp;</t>
  </si>
  <si>
    <t>20.77 &amp; 689 &amp; 100 &amp;</t>
  </si>
  <si>
    <t>Insert Interval</t>
  </si>
  <si>
    <t>https://leetcode.com/problems/insert-interval/</t>
  </si>
  <si>
    <t>&amp; 29.62 &amp; 518 &amp; 100 &amp;</t>
  </si>
  <si>
    <t>0 &amp; 0 &amp; 0 &amp;</t>
  </si>
  <si>
    <t>Merge Intervals</t>
  </si>
  <si>
    <t>https://leetcode.com/problems/merge-intervals/</t>
  </si>
  <si>
    <t>&amp; 16.44 &amp; 38 &amp; 100 &amp;</t>
  </si>
  <si>
    <t>Non-overlapping Intervals</t>
  </si>
  <si>
    <t>https://leetcode.com/problems/non-overlapping-intervals/</t>
  </si>
  <si>
    <t>&amp; 16.56 &amp; 31 &amp; 100 &amp;</t>
  </si>
  <si>
    <t>16.53 &amp; 30 &amp; 100 &amp;</t>
  </si>
  <si>
    <t>Meeting Rooms (Leetcode Premium)</t>
  </si>
  <si>
    <t>https://leetcode.com/problems/meeting-rooms/</t>
  </si>
  <si>
    <t>&amp; 23.19 &amp; 58 &amp; 100 &amp;</t>
  </si>
  <si>
    <t>23.11 &amp; 72 &amp; 100 &amp;</t>
  </si>
  <si>
    <t>Meeting Rooms II (Leetcode Premium)</t>
  </si>
  <si>
    <t>https://leetcode.com/problems/meeting-rooms-ii/</t>
  </si>
  <si>
    <t>&amp; 17.76 &amp; 104 &amp; 100 &amp;</t>
  </si>
  <si>
    <t>17.77 &amp; 114 &amp; 100 &amp;</t>
  </si>
  <si>
    <t>Reverse a Linked List</t>
  </si>
  <si>
    <t>https://leetcode.com/problems/reverse-linked-list/</t>
  </si>
  <si>
    <t>&amp; 16.54 &amp; 31 &amp; 100 &amp;</t>
  </si>
  <si>
    <t>16.44 &amp; 37 &amp; 100 &amp;</t>
  </si>
  <si>
    <t>Detect Cycle in a Linked List</t>
  </si>
  <si>
    <t>https://leetcode.com/problems/linked-list-cycle/</t>
  </si>
  <si>
    <t>&amp; 16.58 &amp; 30 &amp; 100 &amp;</t>
  </si>
  <si>
    <t>0 &amp; 0 &amp; 4.444 &amp;</t>
  </si>
  <si>
    <t>Merge Two Sorted Lists</t>
  </si>
  <si>
    <t>https://leetcode.com/problems/merge-two-sorted-lists/</t>
  </si>
  <si>
    <t>&amp; 16.94 &amp; 734 &amp; 100 &amp;</t>
  </si>
  <si>
    <t>16.93 &amp; 749 &amp; 100 &amp;</t>
  </si>
  <si>
    <t>Merge K Sorted Lists</t>
  </si>
  <si>
    <t>https://leetcode.com/problems/merge-k-sorted-lists/</t>
  </si>
  <si>
    <t>&amp; 16.88 &amp; 1783 &amp; 100 &amp;</t>
  </si>
  <si>
    <t>16.84 &amp; 1791 &amp; 100 &amp;</t>
  </si>
  <si>
    <t>Remove Nth Node From End Of List</t>
  </si>
  <si>
    <t>https://leetcode.com/problems/remove-nth-node-from-end-of-list/</t>
  </si>
  <si>
    <t>&amp; 41.68 &amp; 474 &amp; 100 &amp;</t>
  </si>
  <si>
    <t>41.68 &amp; 471 &amp; 100 &amp;</t>
  </si>
  <si>
    <t>Reorder List</t>
  </si>
  <si>
    <t>https://leetcode.com/problems/reorder-list/</t>
  </si>
  <si>
    <t>&amp; 16.67 &amp; 45 &amp; 100 &amp;</t>
  </si>
  <si>
    <t>16.62 &amp; 45 &amp; 100 &amp;</t>
  </si>
  <si>
    <t>Set Matrix Zeroes</t>
  </si>
  <si>
    <t>https://leetcode.com/problems/set-matrix-zeroes/</t>
  </si>
  <si>
    <t>&amp; 16.65 &amp; 48 &amp; 100 &amp;</t>
  </si>
  <si>
    <t>16.66 &amp; 47 &amp; 100 &amp;</t>
  </si>
  <si>
    <t>Spiral Matrix</t>
  </si>
  <si>
    <t>https://leetcode.com/problems/spiral-matrix/</t>
  </si>
  <si>
    <t>&amp; 16.6 &amp; 37 &amp; 100 &amp;</t>
  </si>
  <si>
    <t>0 &amp; 0 &amp; 41.42 &amp;</t>
  </si>
  <si>
    <t>Rotate Image</t>
  </si>
  <si>
    <t>https://leetcode.com/problems/rotate-image/</t>
  </si>
  <si>
    <t>&amp; 16.49 &amp; 29 &amp; 100 &amp;</t>
  </si>
  <si>
    <t>0 &amp; 0 &amp; 54.66 &amp;</t>
  </si>
  <si>
    <t>Word Search</t>
  </si>
  <si>
    <t>https://leetcode.com/problems/word-search/</t>
  </si>
  <si>
    <t>&amp; 16.62 &amp; 31 &amp; 100 &amp;</t>
  </si>
  <si>
    <t>0 &amp; 0 &amp; 79.18 &amp;</t>
  </si>
  <si>
    <t>Longest Substring Without Repeating Characters</t>
  </si>
  <si>
    <t>https://leetcode.com/problems/longest-substring-without-repeating-characters/</t>
  </si>
  <si>
    <t>&amp; 16.5 &amp; 38 &amp; 100 &amp;</t>
  </si>
  <si>
    <t>16.69 &amp; 26 &amp; 100 &amp;</t>
  </si>
  <si>
    <t>Longest Repeating Character Replacement</t>
  </si>
  <si>
    <t>https://leetcode.com/problems/longest-repeating-character-replacement/</t>
  </si>
  <si>
    <t>&amp; 17.8 &amp; 374 &amp; 100 &amp;</t>
  </si>
  <si>
    <t>0 &amp; 0 &amp; 82.55 &amp;</t>
  </si>
  <si>
    <t>Minimum Window Substring</t>
  </si>
  <si>
    <t>https://leetcode.com/problems/minimum-window-substring/</t>
  </si>
  <si>
    <t>&amp; 17.03 &amp; 40 &amp; 100 &amp;</t>
  </si>
  <si>
    <t>16.91 &amp; 35 &amp; 100 &amp;</t>
  </si>
  <si>
    <t>Valid Anagram</t>
  </si>
  <si>
    <t>https://leetcode.com/problems/valid-anagram/</t>
  </si>
  <si>
    <t>&amp; 18.25 &amp; 78 &amp; 100 &amp;</t>
  </si>
  <si>
    <t>18.2 &amp; 82 &amp; 100 &amp;</t>
  </si>
  <si>
    <t>Group Anagrams</t>
  </si>
  <si>
    <t>https://leetcode.com/problems/group-anagrams/</t>
  </si>
  <si>
    <t>&amp; 18.83 &amp; 188 &amp; 100 &amp;</t>
  </si>
  <si>
    <t>18.2 &amp; 194 &amp; 100 &amp;</t>
  </si>
  <si>
    <t>Valid Parentheses</t>
  </si>
  <si>
    <t>https://leetcode.com/problems/valid-parentheses/</t>
  </si>
  <si>
    <t>&amp; 18.88 &amp; 216 &amp; 100 &amp;</t>
  </si>
  <si>
    <t>18.8 &amp; 219 &amp; 100 &amp;</t>
  </si>
  <si>
    <t>Valid Palindrome</t>
  </si>
  <si>
    <t>https://leetcode.com/problems/valid-palindrome/</t>
  </si>
  <si>
    <t>Longest Palindromic Substring</t>
  </si>
  <si>
    <t>https://leetcode.com/problems/longest-palindromic-substring/</t>
  </si>
  <si>
    <t>Palindromic Substrings</t>
  </si>
  <si>
    <t>https://leetcode.com/problems/palindromic-substrings/</t>
  </si>
  <si>
    <t>Encode and Decode Strings (Leetcode Premium)</t>
  </si>
  <si>
    <t>https://leetcode.com/problems/encode-and-decode-strings/</t>
  </si>
  <si>
    <t>Maximum Depth of Binary Tree</t>
  </si>
  <si>
    <t>https://leetcode.com/problems/maximum-depth-of-binary-tree/</t>
  </si>
  <si>
    <t>Same Tree</t>
  </si>
  <si>
    <t>https://leetcode.com/problems/same-tree/</t>
  </si>
  <si>
    <t>Invert/Flip Binary Tree</t>
  </si>
  <si>
    <t>https://leetcode.com/problems/invert-binary-tree/</t>
  </si>
  <si>
    <t>Binary Tree Maximum Path Sum</t>
  </si>
  <si>
    <t>https://leetcode.com/problems/binary-tree-maximum-path-sum/</t>
  </si>
  <si>
    <t>Binary Tree Level Order Traversal</t>
  </si>
  <si>
    <t>https://leetcode.com/problems/binary-tree-level-order-traversal/</t>
  </si>
  <si>
    <t>Serialize and Deserialize Binary Tree</t>
  </si>
  <si>
    <t>https://leetcode.com/problems/serialize-and-deserialize-binary-tree/</t>
  </si>
  <si>
    <t>Subtree of Another Tree</t>
  </si>
  <si>
    <t>https://leetcode.com/problems/subtree-of-another-tree/</t>
  </si>
  <si>
    <t>Construct Binary Tree from Preorder and Inorder Traversal</t>
  </si>
  <si>
    <t>https://leetcode.com/problems/construct-binary-tree-from-preorder-and-inorder-traversal/</t>
  </si>
  <si>
    <t>Validate Binary Search Tree</t>
  </si>
  <si>
    <t>https://leetcode.com/problems/validate-binary-search-tree/</t>
  </si>
  <si>
    <t>Kth Smallest Element in a BST</t>
  </si>
  <si>
    <t>https://leetcode.com/problems/kth-smallest-element-in-a-bst/</t>
  </si>
  <si>
    <t>Lowest Common Ancestor of BST</t>
  </si>
  <si>
    <t>https://leetcode.com/problems/lowest-common-ancestor-of-a-binary-search-tree/</t>
  </si>
  <si>
    <t>Implement Trie (Prefix Tree)</t>
  </si>
  <si>
    <t>https://leetcode.com/problems/implement-trie-prefix-tree/</t>
  </si>
  <si>
    <t>Add and Search Word</t>
  </si>
  <si>
    <t>https://leetcode.com/problems/add-and-search-word-data-structure-design/</t>
  </si>
  <si>
    <t>Word Search II</t>
  </si>
  <si>
    <t>https://leetcode.com/problems/word-search-ii/</t>
  </si>
  <si>
    <t>Top K Frequent Elements</t>
  </si>
  <si>
    <t>https://leetcode.com/problems/top-k-frequent-elements/</t>
  </si>
  <si>
    <t>Find Median from Data Stream</t>
  </si>
  <si>
    <t>https://leetcode.com/problems/find-median-from-data-stream/</t>
  </si>
  <si>
    <t>LLMS</t>
  </si>
  <si>
    <t>GPT</t>
  </si>
  <si>
    <t>CodeLlama</t>
  </si>
  <si>
    <t>Mistral</t>
  </si>
  <si>
    <t>Space (MB)</t>
  </si>
  <si>
    <t>Time (ms)</t>
  </si>
  <si>
    <t>Test Cases Passed (%)</t>
  </si>
  <si>
    <t>S. No</t>
  </si>
  <si>
    <t>Problem</t>
  </si>
  <si>
    <t>Acceptance Rate</t>
  </si>
  <si>
    <t>Code Llama</t>
  </si>
  <si>
    <t>Space</t>
  </si>
  <si>
    <t>Time</t>
  </si>
  <si>
    <t>% test cases passed</t>
  </si>
  <si>
    <t>4. Median of Two Sorted Arrays</t>
  </si>
  <si>
    <t xml:space="preserve">11.93 </t>
  </si>
  <si>
    <t>Runtine Error</t>
  </si>
  <si>
    <t>10. Regular Expression Matching</t>
  </si>
  <si>
    <t xml:space="preserve">11.65 </t>
  </si>
  <si>
    <t xml:space="preserve">19 </t>
  </si>
  <si>
    <t>23. Merge k Sorted Lists</t>
  </si>
  <si>
    <t xml:space="preserve">21.54 </t>
  </si>
  <si>
    <t xml:space="preserve">74 </t>
  </si>
  <si>
    <t>25. Reverse Nodes in k-Group</t>
  </si>
  <si>
    <t>32. Longest Valid Parentheses</t>
  </si>
  <si>
    <t xml:space="preserve">12.54 </t>
  </si>
  <si>
    <t xml:space="preserve">26 </t>
  </si>
  <si>
    <t>37. Sudoku Solver</t>
  </si>
  <si>
    <t xml:space="preserve">11.73 </t>
  </si>
  <si>
    <t>3</t>
  </si>
  <si>
    <t>41. First Missing Positive</t>
  </si>
  <si>
    <t xml:space="preserve">22.26 </t>
  </si>
  <si>
    <t xml:space="preserve">313 </t>
  </si>
  <si>
    <t>42. Trapping Rain Water</t>
  </si>
  <si>
    <t xml:space="preserve">13.40 </t>
  </si>
  <si>
    <t xml:space="preserve">84 </t>
  </si>
  <si>
    <t>44. Wildcard Matching</t>
  </si>
  <si>
    <t xml:space="preserve">97.84 </t>
  </si>
  <si>
    <t xml:space="preserve">851 </t>
  </si>
  <si>
    <t>51. N-Queens</t>
  </si>
  <si>
    <t>52. N-Queens II</t>
  </si>
  <si>
    <t xml:space="preserve">16.49 </t>
  </si>
  <si>
    <t xml:space="preserve">43 </t>
  </si>
  <si>
    <t>60. Permutation Sequence</t>
  </si>
  <si>
    <t xml:space="preserve">16.51 </t>
  </si>
  <si>
    <t>65. Valid Number</t>
  </si>
  <si>
    <t xml:space="preserve">16.74 </t>
  </si>
  <si>
    <t xml:space="preserve"> 33 </t>
  </si>
  <si>
    <t>68. Text Justification</t>
  </si>
  <si>
    <t xml:space="preserve">16.65 </t>
  </si>
  <si>
    <t xml:space="preserve">38 </t>
  </si>
  <si>
    <t>76. Minimum Window Substring</t>
  </si>
  <si>
    <t xml:space="preserve">17.22 </t>
  </si>
  <si>
    <t xml:space="preserve">437 </t>
  </si>
  <si>
    <t>84. Largest Rectangle in Histogram</t>
  </si>
  <si>
    <t xml:space="preserve">30.86 </t>
  </si>
  <si>
    <t xml:space="preserve">646 </t>
  </si>
  <si>
    <t>RE</t>
  </si>
  <si>
    <t>85. Maximal Rectangle</t>
  </si>
  <si>
    <t xml:space="preserve">17.90 </t>
  </si>
  <si>
    <t xml:space="preserve">214 </t>
  </si>
  <si>
    <t>87. Scramble String</t>
  </si>
  <si>
    <t>115 Distinct Subsequences</t>
  </si>
  <si>
    <t xml:space="preserve">72.82 </t>
  </si>
  <si>
    <t xml:space="preserve">274 </t>
  </si>
  <si>
    <t>123 Best Time to Buy and Sell Stock III</t>
  </si>
  <si>
    <t xml:space="preserve">61.51 </t>
  </si>
  <si>
    <t xml:space="preserve">1618 </t>
  </si>
  <si>
    <t>124 Binary Tree Maximum Path Su</t>
  </si>
  <si>
    <t>126. Word Ladder II</t>
  </si>
  <si>
    <t>Avg</t>
  </si>
  <si>
    <t>t</t>
  </si>
  <si>
    <t>Leetcode 75 Questions (NeetCode on yt) : Sheet1</t>
  </si>
  <si>
    <t>A</t>
  </si>
  <si>
    <t>B</t>
  </si>
  <si>
    <t>C</t>
  </si>
  <si>
    <t>D</t>
  </si>
  <si>
    <t>E</t>
  </si>
  <si>
    <t>A BETTER VERSION -&gt;&gt;</t>
  </si>
  <si>
    <t>https://neetcode.io/</t>
  </si>
  <si>
    <t>Video Solution</t>
  </si>
  <si>
    <t>Category</t>
  </si>
  <si>
    <t>Name</t>
  </si>
  <si>
    <t>Notes</t>
  </si>
  <si>
    <t>https://youtu.be/KLlXCFG5TnA</t>
  </si>
  <si>
    <t>Arrays</t>
  </si>
  <si>
    <t>use hash map to instantly check for difference value, map will add index of last occurrence of a num, don’t use same element twice;</t>
  </si>
  <si>
    <t>https://youtu.be/1pkOgXD63yU</t>
  </si>
  <si>
    <t>find local min and search for local max, sliding window;</t>
  </si>
  <si>
    <t>https://youtu.be/3OamzN90kPg</t>
  </si>
  <si>
    <t>hashset to get unique values in array, to check for duplicates easily</t>
  </si>
  <si>
    <t>https://youtu.be/bNvIQI2wAjk</t>
  </si>
  <si>
    <t>make two passes, first in-order, second in-reverse, to compute products</t>
  </si>
  <si>
    <t>https://youtu.be/5WZl3MMT0Eg</t>
  </si>
  <si>
    <t>pattern: prev subarray cant be negative, dynamic programming: compute max sum for each prefix</t>
  </si>
  <si>
    <t>https://youtu.be/lXVy6YWFcRM</t>
  </si>
  <si>
    <t>dp: compute max and max-abs-val for each prefix subarr;</t>
  </si>
  <si>
    <t>https://youtu.be/nIVW4P8b1VA</t>
  </si>
  <si>
    <t>check if half of array is sorted in order to find pivot, arr is guaranteed to be in at most two sorted subarrays</t>
  </si>
  <si>
    <t>https://youtu.be/U8XENwh8Oy8</t>
  </si>
  <si>
    <t>at most two sorted halfs, mid will be apart of left sorted or right sorted, if target is in range of sorted portion then search it, otherwise search other half</t>
  </si>
  <si>
    <t>https://youtu.be/jzZsG8n2R9A</t>
  </si>
  <si>
    <t>sort input, for each first element, find next two where -a = b+c, if a=prevA, skip a, if b=prevB skip b to elim duplicates; to find b,c use two pointers, left/right on remaining list;</t>
  </si>
  <si>
    <t>https://youtu.be/UuiTKBwPgAo</t>
  </si>
  <si>
    <t>shrinking window, left/right initially at endpoints, shift the pointer with min height;</t>
  </si>
  <si>
    <t>https://youtu.be/gVUrDV4tZfY</t>
  </si>
  <si>
    <t>Binary</t>
  </si>
  <si>
    <t>add bit by bit, be mindful of carry, after adding, if carry is still 1, then add it as well;</t>
  </si>
  <si>
    <t>https://youtu.be/5Km3utixwZs</t>
  </si>
  <si>
    <t>modulo, and dividing n; mod and div are expensive, to divide use bit shift, instead of mod to get 1's place use bitwise &amp; 1;</t>
  </si>
  <si>
    <t>https://youtu.be/RyBM56RIWrM</t>
  </si>
  <si>
    <t>write out result for num=16 to figure out pattern; res[i] = res[i - offset], where offset is the biggest power of 2 &lt;= I;</t>
  </si>
  <si>
    <t>https://youtu.be/WnPLSRLSANE</t>
  </si>
  <si>
    <t>compute expected sum - real sum; xor n with each index and value;</t>
  </si>
  <si>
    <t>https://youtu.be/UcoN6UjAI64</t>
  </si>
  <si>
    <t>reverse each of 32 bits;</t>
  </si>
  <si>
    <t>https://youtu.be/Y0lT9Fck7qI</t>
  </si>
  <si>
    <t>Dynamic Programming</t>
  </si>
  <si>
    <t>subproblem find (n-1) and (n-2), sum = n;</t>
  </si>
  <si>
    <t>https://youtu.be/H9bfqozjoqs</t>
  </si>
  <si>
    <t>top-down: recursive dfs, for amount, branch for each coin, cache to store prev coin_count for each amount; bottom-up: compute coins for amount = 1, up until n, using for each coin (amount - coin), cache prev values</t>
  </si>
  <si>
    <t>https://youtu.be/cjWnW0hdF1Y</t>
  </si>
  <si>
    <t>recursive: foreach num, get subseq with num and without num, only include num if prev was less, cache solution of each; dp=subseq length which must end with each num, curr num must be after a prev dp or by itself;</t>
  </si>
  <si>
    <t>https://youtu.be/Ua0GhsJSlWM</t>
  </si>
  <si>
    <t>recursive: if first chars are equal find lcs of remaining of each, else max of: lcs of first and remain of 2nd and lcs of 2nd remain of first, cache result; nested forloop to compute the cache without recursion;</t>
  </si>
  <si>
    <t>https://youtu.be/Sx9NNgInc3A</t>
  </si>
  <si>
    <t>for each prefix, if prefix is in dict and wordbreak(remaining str)=True, then return True, cache result of wordbreak;</t>
  </si>
  <si>
    <t>https://youtu.be/GBKI9VSKdGg</t>
  </si>
  <si>
    <t>visualize the decision tree, base case is curSum = or &gt; target, each candidate can have children of itself or elements to right of it inorder to elim duplicate solutions;</t>
  </si>
  <si>
    <t>https://youtu.be/73r3KWiEvyk</t>
  </si>
  <si>
    <t>for each num, get max of prev subarr, or num + prev subarr not including last element, store results of prev, and prev not including last element</t>
  </si>
  <si>
    <t>https://youtu.be/rWAJCfYYOvM</t>
  </si>
  <si>
    <t>subarr = arr without first &amp; last, get max of subarr, then pick which of first/last should be added to it</t>
  </si>
  <si>
    <t>https://youtu.be/6aEyTjOwlJU</t>
  </si>
  <si>
    <t>can cur char be decoded in one or two ways? Recursion -&gt; cache -&gt; iterative dp solution, a lot of edge cases to determine, 52, 31, 29, 10, 20 only decoded one way, 11, 26 decoded two ways</t>
  </si>
  <si>
    <t>https://youtu.be/IlEsdxuD4lY</t>
  </si>
  <si>
    <t>work backwards from solution, store paths for each position in grid, to further optimize, we don’t store whole grid, only need to store prev row;</t>
  </si>
  <si>
    <t>https://youtu.be/Yan0cv2cLy8</t>
  </si>
  <si>
    <t>visualize the recursive tree, cache solution for O(n) time/mem complexity, iterative is O(1) mem, just iterate backwards to see if element can reach goal node, if yes, then set it equal to goal node, continue;</t>
  </si>
  <si>
    <t>https://youtu.be/mQeF6bN8hMk</t>
  </si>
  <si>
    <t>Graph</t>
  </si>
  <si>
    <t>recursive dfs, hashmap for visited nodes</t>
  </si>
  <si>
    <t>https://youtu.be/EgI5nU9etnU</t>
  </si>
  <si>
    <t>build adjacentcy_list with edges, run dfs on each V, if while dfs on V we see V again, then loop exists, otherwise V isnt in a loop, 3 states= not visited, visited, still visiting</t>
  </si>
  <si>
    <t>https://youtu.be/s-VkcjHqkGI</t>
  </si>
  <si>
    <t>dfs each cell, keep track of visited, and track which reach pac, atl; dfs on cells adjacent to pac, atl, find overlap of cells that are visited by both pac and atl cells;</t>
  </si>
  <si>
    <t>https://youtu.be/pV2kpPD66nE</t>
  </si>
  <si>
    <t>foreach cell, if cell is 1 and unvisited run dfs, increment cound and marking each contigous 1 as visited</t>
  </si>
  <si>
    <t>https://youtu.be/P6RZZMu_maU</t>
  </si>
  <si>
    <t>use bruteforce and try to optimize, consider the max subseq containing each num; add each num to hashset, for each num if num-1 doesn’t exist, count the consecutive nums after num, ie num+1; there is also a union-find solution;</t>
  </si>
  <si>
    <t>https://youtu.be/6kTZYvNNyps</t>
  </si>
  <si>
    <t>chars of a word not in order, the words are in order, find adjacency list of each unique char by iterating through adjacent words and finding first chars that are different, run topsort on graph and do loop detection;</t>
  </si>
  <si>
    <t>https://youtu.be/bXsUuownnoQ</t>
  </si>
  <si>
    <t>union find, if union return false, loop exists, at end size must equal n, or its not connected; dfs to get size and check for loop, since each edge is double, before dfs on neighbor of N, remove N from neighbor list of neighbor;</t>
  </si>
  <si>
    <t>https://youtu.be/8f1XPm4WOUc</t>
  </si>
  <si>
    <t>dfs on each node that hasn’t been visited, increment component count, adjacency list; bfs and union find are possible;</t>
  </si>
  <si>
    <t>https://youtu.be/A8NUOmlwOlM</t>
  </si>
  <si>
    <t>Interval</t>
  </si>
  <si>
    <t>insert new interval in order, then merge intervals; newinterval could only merge with one interval that comes before it, then add remaining intervals;</t>
  </si>
  <si>
    <t>https://youtu.be/44H3cEC2fFM</t>
  </si>
  <si>
    <t>sort each interval, overlapping intervals should be adjacent, iterate and build solution; also graph method, less efficient, more complicated</t>
  </si>
  <si>
    <t>https://youtu.be/nONCGxWoUfM</t>
  </si>
  <si>
    <t>instead of removing, count how max num of intervals you can include, sort intervals, dp to compute max intervals up until the i-th interval;</t>
  </si>
  <si>
    <t>https://youtu.be/PaJxqZVPhbg</t>
  </si>
  <si>
    <t>sort intervals by start time, if second interval doesn’t overlap with first, then third def wont overlap with first;</t>
  </si>
  <si>
    <t>https://youtu.be/FdzJmTCVyJU</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</si>
  <si>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</si>
  <si>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</si>
  <si>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</si>
  <si>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iterate through maintaining cur and prev; recursively reverse, return new head of list</t>
  </si>
  <si>
    <t>https://youtu.be/gBTe7lFR3vc</t>
  </si>
  <si>
    <t>dict to remember visited nodes; two pointers at different speeds, if they meet there is loop</t>
  </si>
  <si>
    <t>https://youtu.be/XIdigk956u0</t>
  </si>
  <si>
    <t>insert each node from one list into the other</t>
  </si>
  <si>
    <t>https://youtu.be/q5a5OiGbT6Q</t>
  </si>
  <si>
    <t>divied and conquer, merge lists, N totalnodes, k-lists, O(N*logk). For each list, find min val, insert it into list, use priorityQ to optimize finding min O(N*logk)</t>
  </si>
  <si>
    <t>https://youtu.be/XVuQxVej6y8</t>
  </si>
  <si>
    <t>use dummy node at head of list, compute len of list; two pointers, second has offset of n from first;</t>
  </si>
  <si>
    <t>https://youtu.be/S5bfdUTrKLM</t>
  </si>
  <si>
    <t>reverse second half of list, then easily reorder it; non-optimal way is to store list in array;</t>
  </si>
  <si>
    <t>https://youtu.be/T41rL0L3Pnw</t>
  </si>
  <si>
    <t>Matrix</t>
  </si>
  <si>
    <t>use sets to keep track of all rows, cols to zero out, after, for each num if it is in a zero row or col then change it to 0; flag first cell in row, and col to mark row/col that needs to be zeroed;</t>
  </si>
  <si>
    <t>https://youtu.be/BJnMZNwUk1M</t>
  </si>
  <si>
    <t>keep track of visited cells; keep track of boundaries, layer-by-layer;</t>
  </si>
  <si>
    <t>https://youtu.be/fMSJSS7eO1w</t>
  </si>
  <si>
    <t>rotate layer-by-layer, use that it's a square as advantage, rotate positions in reverse order, store a in temp, a = b, b = c, c = d, d = temp;</t>
  </si>
  <si>
    <t>https://youtu.be/pfiQ_PS1g8E</t>
  </si>
  <si>
    <t>dfs on each cell, for each search remember visited cells, and remove cur visited cell right before you return from dfs;</t>
  </si>
  <si>
    <t>https://youtu.be/wiGpQwVHdE0</t>
  </si>
  <si>
    <t>String</t>
  </si>
  <si>
    <t>sliding window, if we see same char twice within curr window, shift start position;</t>
  </si>
  <si>
    <t>https://youtu.be/gqXU1UyA8pk</t>
  </si>
  <si>
    <t>PAY ATTENTION: limited to chars A-Z; for each capital char, check if it could create the longest repeating substr, use sliding window to optimize; check if windowlen=1 works, if yes, increment len, if not, shift window right;</t>
  </si>
  <si>
    <t>https://youtu.be/jSto0O4AJbM</t>
  </si>
  <si>
    <t>need is num of unique char in T, HAVE is num of char we have valid count for, sliding window, move right until valid, if valid, increment left until invalid, to check validity keep track if the count of each unique char is satisfied;</t>
  </si>
  <si>
    <t>https://youtu.be/9UtInBqnCgA</t>
  </si>
  <si>
    <t>hashmap to count each char in str1, decrement for str2;</t>
  </si>
  <si>
    <t>https://youtu.be/vzdNOK2oB2E</t>
  </si>
  <si>
    <t>for each of 26 chars, use count of each char in each word as tuple for key in dict, value is the list of anagrams;</t>
  </si>
  <si>
    <t>https://youtu.be/WTzjTskDFMg</t>
  </si>
  <si>
    <t>push opening brace on stack, pop if matching close brace, at end if stack empty, return true;</t>
  </si>
  <si>
    <t>https://youtu.be/jJXJ16kPFWg</t>
  </si>
  <si>
    <t>left, right pointers, update left and right until each points at alphanum, compare left and right, continue until left &gt;= right, don’t distinguish between upper/lowercase;</t>
  </si>
  <si>
    <t>https://youtu.be/XYQecbcd6_c</t>
  </si>
  <si>
    <t>foreach char in str, consider it were the middle, consider if pali was odd or even;</t>
  </si>
  <si>
    <t>https://youtu.be/4RACzI5-du8</t>
  </si>
  <si>
    <t>same as longest palindromic string, each char in str as middle and expand outwards, do same for pali of even len; maybe read up on manachers alg</t>
  </si>
  <si>
    <t>https://youtu.be/B1k_sxOSgv8</t>
  </si>
  <si>
    <t>store length of str before each string and delimiter like '#';</t>
  </si>
  <si>
    <t>https://youtu.be/hTM3phVI6YQ</t>
  </si>
  <si>
    <t>Tree</t>
  </si>
  <si>
    <t>recursive dfs to find max-depth of subtrees; iterative bfs to count number of levels in tree</t>
  </si>
  <si>
    <t>https://youtu.be/vRbbcKXCxOw</t>
  </si>
  <si>
    <t>recursive dfs on both trees at the same time; iterative bfs compare each level of both trees</t>
  </si>
  <si>
    <t>https://youtu.be/OnSn2XEQ4MY</t>
  </si>
  <si>
    <t>recursive dfs to invert subtrees; bfs to invert levels, use collections.deque; iterative dfs is easy with stack if doing pre-order traversal</t>
  </si>
  <si>
    <t>https://youtu.be/Hr5cWUld4vU</t>
  </si>
  <si>
    <t>helper returns maxpathsum without splitting branches, inside helper we also update maxSum by computing maxpathsum WITH a split;</t>
  </si>
  <si>
    <t>https://youtu.be/6ZnyEApgFYg</t>
  </si>
  <si>
    <t>iterative bfs, add prev level which doesn't have any nulls to the result;</t>
  </si>
  <si>
    <t>https://youtu.be/u4JAi2JJhI8</t>
  </si>
  <si>
    <t>bfs every single non-null node is added to string, and it's children are added too, even if they're null, deserialize by adding each non-null node to queue, deque node, it's children are next two nodes in string;</t>
  </si>
  <si>
    <t>https://youtu.be/E36O5SWp-LE</t>
  </si>
  <si>
    <t>traverse s to check if any subtree in s equals t; merkle hashing?</t>
  </si>
  <si>
    <t>https://youtu.be/ihj4IQGZ2zc</t>
  </si>
  <si>
    <t>first element in pre-order is root, elements left of root in in-order are left subtree, right of root are right subtree, recursively build subtrees;</t>
  </si>
  <si>
    <t>https://youtu.be/s6ATEkipzow</t>
  </si>
  <si>
    <t>trick is use built in python min/max values float("inf"), "-inf", as parameters; iterative in-order traversal, check each val is greater than prev;</t>
  </si>
  <si>
    <t>https://youtu.be/5LUXSvjmGCw</t>
  </si>
  <si>
    <t>non-optimal store tree in sorted array; iterative dfs in-order and return the kth element processed, go left until null, pop, go right once;</t>
  </si>
  <si>
    <t>https://youtu.be/gs2LMfuOR9k</t>
  </si>
  <si>
    <t>compare p, q values to curr node, base case: one is in left, other in right subtree, then curr is lca;</t>
  </si>
  <si>
    <t>https://youtu.be/oobqoCJlHA0</t>
  </si>
  <si>
    <t>node has children characters, and bool if its an ending character, node DOESN’T have or need char, since root node doesn’t have a char, only children;</t>
  </si>
  <si>
    <t>https://youtu.be/BTf05gs_8iU</t>
  </si>
  <si>
    <t>if char = "." run search for remaining portion of word on all of curr nodes children;</t>
  </si>
  <si>
    <t>https://youtu.be/asbcE9mZz_U</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</si>
  <si>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</si>
  <si>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</si>
  <si>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</si>
  <si>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</si>
  <si>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minheap that’s kept at size k, if its bigger than k pop the min, by the end it should be left with k largest;</t>
  </si>
  <si>
    <t>https://youtu.be/itmhHWaHupI</t>
  </si>
  <si>
    <t>maintain curr median, and all num greater than med in a minHeap, and all num less than med in a maxHeap, after every insertion update median depending on odd/even num of elements;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</si>
</sst>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color theme="1"/>
      <name val="Arial"/>
      <scheme val="minor"/>
    </font>
    <font>
      <sz val="11.0"/>
      <color theme="1"/>
      <name val="Docs-Calibri"/>
    </font>
    <font>
      <u/>
      <sz val="11.0"/>
      <color rgb="FF0000FF"/>
      <name val="Docs-Calibri"/>
    </font>
    <font>
      <u/>
      <sz val="11.0"/>
      <color rgb="FF0000FF"/>
      <name val="Arial"/>
    </font>
    <font>
      <sz val="9.0"/>
      <color rgb="FF000000"/>
      <name val="&quot;Google Sans Mono&quot;"/>
    </font>
    <font>
      <u/>
      <sz val="11.0"/>
      <color rgb="FF0000FF"/>
      <name val="Calibri"/>
    </font>
    <font>
      <b/>
      <color theme="1"/>
      <name val="Arial"/>
      <scheme val="minor"/>
    </font>
    <font>
      <u/>
      <sz val="11.0"/>
      <color rgb="FF0000FF"/>
      <name val="-apple-system"/>
    </font>
    <font>
      <sz val="11.0"/>
      <color theme="1"/>
      <name val="Arial"/>
    </font>
    <font>
      <u/>
      <sz val="11.0"/>
      <color rgb="FF0000FF"/>
      <name val="Arial"/>
    </font>
    <font>
      <sz val="11.0"/>
      <color rgb="FF262626"/>
      <name val="Arial"/>
    </font>
    <font>
      <sz val="11.0"/>
      <color rgb="FF262626"/>
      <name val="-apple-system"/>
    </font>
    <font>
      <sz val="11.0"/>
      <color theme="1"/>
      <name val="-apple-system"/>
    </font>
    <font>
      <sz val="11.0"/>
      <color theme="1"/>
      <name val="Calibri"/>
    </font>
    <font>
      <sz val="11.0"/>
      <color rgb="FF000000"/>
      <name val="Roboto"/>
    </font>
    <font>
      <sz val="8.0"/>
      <color rgb="FF333333"/>
      <name val="Roboto"/>
    </font>
    <font>
      <sz val="9.0"/>
      <color rgb="FF444746"/>
      <name val="&quot;Google Sans&quot;"/>
    </font>
    <font>
      <sz val="18.0"/>
      <color rgb="FF000000"/>
      <name val="Arial"/>
    </font>
    <font>
      <sz val="18.0"/>
      <color rgb="FF000000"/>
      <name val="Docs-Calibri"/>
    </font>
    <font>
      <b/>
      <sz val="11.0"/>
      <color rgb="FF000000"/>
      <name val="Docs-Calibri"/>
    </font>
    <font>
      <u/>
      <sz val="18.0"/>
      <color rgb="FF0000FF"/>
      <name val="Docs-Calibri"/>
    </font>
    <font>
      <b/>
      <u/>
      <sz val="11.0"/>
      <color rgb="FF0000FF"/>
      <name val="Docs-Calibri"/>
    </font>
    <font>
      <sz val="11.0"/>
      <color rgb="FF000000"/>
      <name val="Docs-Calibri"/>
    </font>
    <font>
      <sz val="11.0"/>
      <color rgb="FF006100"/>
      <name val="Docs-Calibri"/>
    </font>
    <font>
      <sz val="11.0"/>
      <color rgb="FF9C5700"/>
      <name val="Docs-Calibri"/>
    </font>
    <font>
      <sz val="11.0"/>
      <color rgb="FF9C0006"/>
      <name val="Docs-Calibri"/>
    </font>
    <font>
      <b/>
      <sz val="11.0"/>
      <color rgb="FFFFFFFF"/>
      <name val="Docs-Calibri"/>
    </font>
    <font>
      <b/>
      <u/>
      <color rgb="FF0000FF"/>
      <name val="Docs-Roboto"/>
    </font>
  </fonts>
  <fills count="13">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76A5AF"/>
        <bgColor rgb="FF76A5AF"/>
      </patternFill>
    </fill>
    <fill>
      <patternFill patternType="solid">
        <fgColor rgb="FFF0F0F0"/>
        <bgColor rgb="FFF0F0F0"/>
      </patternFill>
    </fill>
    <fill>
      <patternFill patternType="solid">
        <fgColor rgb="FFEEEEEE"/>
        <bgColor rgb="FFEEEEEE"/>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s>
  <borders count="7">
    <border/>
    <border>
      <right style="thin">
        <color rgb="FFA5A5A5"/>
      </right>
      <bottom style="thin">
        <color rgb="FFA5A5A5"/>
      </bottom>
    </border>
    <border>
      <right style="thin">
        <color rgb="FF000000"/>
      </right>
      <bottom style="medium">
        <color rgb="FF000000"/>
      </bottom>
    </border>
    <border>
      <right style="thin">
        <color rgb="FF000000"/>
      </right>
      <bottom style="thin">
        <color rgb="FF000000"/>
      </bottom>
    </border>
    <border>
      <bottom style="medium">
        <color rgb="FF000000"/>
      </bottom>
    </border>
    <border>
      <right style="thin">
        <color rgb="FF000000"/>
      </right>
      <bottom style="thin">
        <color rgb="FFA5A5A5"/>
      </bottom>
    </border>
    <border>
      <bottom style="thin">
        <color rgb="FFA5A5A5"/>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xf>
    <xf borderId="1" fillId="2" fontId="2" numFmtId="0" xfId="0" applyAlignment="1" applyBorder="1" applyFill="1" applyFont="1">
      <alignment horizontal="left" shrinkToFit="0" vertical="bottom" wrapText="0"/>
    </xf>
    <xf borderId="1" fillId="2" fontId="3" numFmtId="0" xfId="0" applyAlignment="1" applyBorder="1" applyFont="1">
      <alignment horizontal="left" readingOrder="0" shrinkToFit="0" vertical="bottom" wrapText="0"/>
    </xf>
    <xf borderId="1" fillId="2" fontId="4" numFmtId="0" xfId="0" applyAlignment="1" applyBorder="1" applyFont="1">
      <alignment horizontal="left" readingOrder="0" shrinkToFit="0" vertical="bottom" wrapText="0"/>
    </xf>
    <xf borderId="1" fillId="2" fontId="2" numFmtId="0" xfId="0" applyAlignment="1" applyBorder="1" applyFont="1">
      <alignment horizontal="left" readingOrder="0" shrinkToFit="0" vertical="bottom" wrapText="0"/>
    </xf>
    <xf borderId="0" fillId="3" fontId="1" numFmtId="0" xfId="0" applyAlignment="1" applyFill="1" applyFont="1">
      <alignment readingOrder="0"/>
    </xf>
    <xf borderId="0" fillId="0" fontId="1" numFmtId="0" xfId="0" applyFont="1"/>
    <xf borderId="0" fillId="0" fontId="1" numFmtId="9" xfId="0" applyAlignment="1" applyFont="1" applyNumberFormat="1">
      <alignment readingOrder="0"/>
    </xf>
    <xf borderId="0" fillId="0" fontId="1" numFmtId="0" xfId="0" applyAlignment="1" applyFont="1">
      <alignment readingOrder="0" shrinkToFit="0" wrapText="0"/>
    </xf>
    <xf borderId="0" fillId="2" fontId="5" numFmtId="0" xfId="0" applyFont="1"/>
    <xf borderId="1" fillId="2" fontId="6" numFmtId="0" xfId="0" applyAlignment="1" applyBorder="1" applyFont="1">
      <alignment horizontal="left" readingOrder="0" shrinkToFit="0" vertical="bottom" wrapText="0"/>
    </xf>
    <xf borderId="0" fillId="4" fontId="1" numFmtId="0" xfId="0" applyAlignment="1" applyFill="1" applyFont="1">
      <alignment readingOrder="0"/>
    </xf>
    <xf borderId="0" fillId="4" fontId="1" numFmtId="0" xfId="0" applyFont="1"/>
    <xf borderId="0" fillId="5" fontId="7" numFmtId="0" xfId="0" applyAlignment="1" applyFill="1" applyFont="1">
      <alignment horizontal="center" readingOrder="0"/>
    </xf>
    <xf borderId="0" fillId="5" fontId="7" numFmtId="0" xfId="0" applyAlignment="1" applyFont="1">
      <alignment horizontal="center" readingOrder="0"/>
    </xf>
    <xf borderId="0" fillId="5" fontId="7" numFmtId="0" xfId="0" applyFont="1"/>
    <xf borderId="0" fillId="0" fontId="7" numFmtId="0" xfId="0" applyAlignment="1" applyFont="1">
      <alignment readingOrder="0"/>
    </xf>
    <xf borderId="0" fillId="4" fontId="7" numFmtId="0" xfId="0" applyAlignment="1" applyFont="1">
      <alignment readingOrder="0"/>
    </xf>
    <xf borderId="0" fillId="0" fontId="7" numFmtId="0" xfId="0" applyFont="1"/>
    <xf borderId="0" fillId="0" fontId="8" numFmtId="0" xfId="0" applyAlignment="1" applyFont="1">
      <alignment readingOrder="0" shrinkToFit="0" wrapText="0"/>
    </xf>
    <xf borderId="0" fillId="0" fontId="9" numFmtId="0" xfId="0" applyAlignment="1" applyFont="1">
      <alignment readingOrder="0" shrinkToFit="0" wrapText="0"/>
    </xf>
    <xf borderId="0" fillId="0" fontId="10" numFmtId="0" xfId="0" applyAlignment="1" applyFont="1">
      <alignment readingOrder="0" shrinkToFit="0" wrapText="0"/>
    </xf>
    <xf borderId="0" fillId="0" fontId="9" numFmtId="0" xfId="0" applyAlignment="1" applyFont="1">
      <alignment readingOrder="0" shrinkToFit="0" wrapText="0"/>
    </xf>
    <xf borderId="0" fillId="6" fontId="11" numFmtId="0" xfId="0" applyAlignment="1" applyFill="1" applyFont="1">
      <alignment readingOrder="0"/>
    </xf>
    <xf borderId="0" fillId="6" fontId="12" numFmtId="0" xfId="0" applyAlignment="1" applyFont="1">
      <alignment readingOrder="0"/>
    </xf>
    <xf borderId="0" fillId="0" fontId="13" numFmtId="0" xfId="0" applyAlignment="1" applyFont="1">
      <alignment readingOrder="0" shrinkToFit="0" wrapText="0"/>
    </xf>
    <xf borderId="0" fillId="2" fontId="9" numFmtId="0" xfId="0" applyAlignment="1" applyFont="1">
      <alignment horizontal="left" readingOrder="0" shrinkToFit="0" vertical="bottom" wrapText="0"/>
    </xf>
    <xf borderId="0" fillId="2" fontId="2" numFmtId="0" xfId="0" applyAlignment="1" applyFont="1">
      <alignment horizontal="left" readingOrder="0" shrinkToFit="0" vertical="bottom" wrapText="0"/>
    </xf>
    <xf borderId="0" fillId="2" fontId="14" numFmtId="0" xfId="0" applyAlignment="1" applyFont="1">
      <alignment horizontal="left" readingOrder="0" shrinkToFit="0" vertical="bottom" wrapText="0"/>
    </xf>
    <xf borderId="0" fillId="6" fontId="12" numFmtId="0" xfId="0" applyAlignment="1" applyFont="1">
      <alignment readingOrder="0"/>
    </xf>
    <xf borderId="0" fillId="0" fontId="15" numFmtId="0" xfId="0" applyAlignment="1" applyFont="1">
      <alignment readingOrder="0"/>
    </xf>
    <xf borderId="0" fillId="7" fontId="16" numFmtId="0" xfId="0" applyAlignment="1" applyFill="1" applyFont="1">
      <alignment horizontal="center"/>
    </xf>
    <xf borderId="0" fillId="2" fontId="17" numFmtId="0" xfId="0" applyAlignment="1" applyFont="1">
      <alignment horizontal="center" readingOrder="0"/>
    </xf>
    <xf borderId="2" fillId="2" fontId="18" numFmtId="0" xfId="0" applyAlignment="1" applyBorder="1" applyFont="1">
      <alignment horizontal="left" shrinkToFit="0" vertical="bottom" wrapText="0"/>
    </xf>
    <xf borderId="2" fillId="2" fontId="19" numFmtId="0" xfId="0" applyAlignment="1" applyBorder="1" applyFont="1">
      <alignment horizontal="left" shrinkToFit="0" vertical="bottom" wrapText="0"/>
    </xf>
    <xf borderId="3" fillId="2" fontId="20" numFmtId="0" xfId="0" applyAlignment="1" applyBorder="1" applyFont="1">
      <alignment horizontal="left" shrinkToFit="0" vertical="bottom" wrapText="0"/>
    </xf>
    <xf borderId="2" fillId="2" fontId="18" numFmtId="0" xfId="0" applyAlignment="1" applyBorder="1" applyFont="1">
      <alignment horizontal="left" readingOrder="0" shrinkToFit="0" vertical="bottom" wrapText="0"/>
    </xf>
    <xf borderId="4" fillId="2" fontId="21" numFmtId="0" xfId="0" applyAlignment="1" applyBorder="1" applyFont="1">
      <alignment horizontal="left" readingOrder="0" shrinkToFit="0" vertical="bottom" wrapText="0"/>
    </xf>
    <xf borderId="5" fillId="2" fontId="20" numFmtId="0" xfId="0" applyAlignment="1" applyBorder="1" applyFont="1">
      <alignment horizontal="left" shrinkToFit="0" vertical="bottom" wrapText="0"/>
    </xf>
    <xf borderId="1" fillId="8" fontId="20" numFmtId="0" xfId="0" applyAlignment="1" applyBorder="1" applyFill="1" applyFont="1">
      <alignment horizontal="left" readingOrder="0" shrinkToFit="0" vertical="bottom" wrapText="0"/>
    </xf>
    <xf borderId="1" fillId="2" fontId="20" numFmtId="0" xfId="0" applyAlignment="1" applyBorder="1" applyFont="1">
      <alignment horizontal="left" readingOrder="0" shrinkToFit="0" vertical="bottom" wrapText="0"/>
    </xf>
    <xf borderId="1" fillId="2" fontId="22" numFmtId="0" xfId="0" applyAlignment="1" applyBorder="1" applyFont="1">
      <alignment horizontal="left" readingOrder="0" shrinkToFit="0" vertical="bottom" wrapText="0"/>
    </xf>
    <xf borderId="1" fillId="2" fontId="23" numFmtId="0" xfId="0" applyAlignment="1" applyBorder="1" applyFont="1">
      <alignment horizontal="left" readingOrder="0" shrinkToFit="0" vertical="bottom" wrapText="0"/>
    </xf>
    <xf borderId="1" fillId="9" fontId="24" numFmtId="0" xfId="0" applyAlignment="1" applyBorder="1" applyFill="1" applyFont="1">
      <alignment horizontal="left" readingOrder="0" shrinkToFit="0" vertical="bottom" wrapText="0"/>
    </xf>
    <xf borderId="1" fillId="10" fontId="25" numFmtId="0" xfId="0" applyAlignment="1" applyBorder="1" applyFill="1" applyFont="1">
      <alignment horizontal="left" readingOrder="0" shrinkToFit="0" vertical="bottom" wrapText="0"/>
    </xf>
    <xf borderId="6" fillId="2" fontId="23" numFmtId="0" xfId="0" applyAlignment="1" applyBorder="1" applyFont="1">
      <alignment horizontal="left" readingOrder="0" shrinkToFit="0" vertical="bottom" wrapText="0"/>
    </xf>
    <xf borderId="1" fillId="11" fontId="26" numFmtId="0" xfId="0" applyAlignment="1" applyBorder="1" applyFill="1" applyFont="1">
      <alignment horizontal="left" readingOrder="0" shrinkToFit="0" vertical="bottom" wrapText="0"/>
    </xf>
    <xf borderId="1" fillId="12" fontId="27" numFmtId="0" xfId="0" applyAlignment="1" applyBorder="1" applyFill="1" applyFont="1">
      <alignment horizontal="left" readingOrder="0" shrinkToFit="0" vertical="bottom" wrapText="0"/>
    </xf>
    <xf borderId="1" fillId="2" fontId="28" numFmtId="0" xfId="0" applyAlignment="1" applyBorder="1" applyFont="1">
      <alignment horizontal="lef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Visualizations!$G$4</c:f>
            </c:strRef>
          </c:tx>
          <c:spPr>
            <a:solidFill>
              <a:srgbClr val="79AC9F"/>
            </a:solidFill>
            <a:ln cmpd="sng">
              <a:solidFill>
                <a:srgbClr val="000000"/>
              </a:solidFill>
            </a:ln>
          </c:spPr>
          <c:dPt>
            <c:idx val="0"/>
            <c:spPr>
              <a:solidFill>
                <a:srgbClr val="79AC9F"/>
              </a:solidFill>
              <a:ln cmpd="sng">
                <a:solidFill>
                  <a:srgbClr val="000000"/>
                </a:solidFill>
              </a:ln>
            </c:spPr>
          </c:dPt>
          <c:cat>
            <c:strRef>
              <c:f>Visualizations!$F$5</c:f>
            </c:strRef>
          </c:cat>
          <c:val>
            <c:numRef>
              <c:f>Visualizations!$G$5</c:f>
              <c:numCache/>
            </c:numRef>
          </c:val>
        </c:ser>
        <c:ser>
          <c:idx val="1"/>
          <c:order val="1"/>
          <c:tx>
            <c:strRef>
              <c:f>Visualizations!$H$4</c:f>
            </c:strRef>
          </c:tx>
          <c:spPr>
            <a:solidFill>
              <a:srgbClr val="318DEF"/>
            </a:solidFill>
            <a:ln cmpd="sng">
              <a:solidFill>
                <a:srgbClr val="000000"/>
              </a:solidFill>
            </a:ln>
          </c:spPr>
          <c:cat>
            <c:strRef>
              <c:f>Visualizations!$F$5</c:f>
            </c:strRef>
          </c:cat>
          <c:val>
            <c:numRef>
              <c:f>Visualizations!$H$5</c:f>
              <c:numCache/>
            </c:numRef>
          </c:val>
        </c:ser>
        <c:axId val="93503624"/>
        <c:axId val="443385500"/>
      </c:barChart>
      <c:catAx>
        <c:axId val="935036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3385500"/>
      </c:catAx>
      <c:valAx>
        <c:axId val="443385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50362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Visualizations!$G$4</c:f>
            </c:strRef>
          </c:tx>
          <c:spPr>
            <a:solidFill>
              <a:srgbClr val="79AC9F"/>
            </a:solidFill>
            <a:ln cmpd="sng">
              <a:solidFill>
                <a:srgbClr val="000000"/>
              </a:solidFill>
            </a:ln>
          </c:spPr>
          <c:dPt>
            <c:idx val="0"/>
          </c:dPt>
          <c:cat>
            <c:strRef>
              <c:f>Visualizations!$F$6</c:f>
            </c:strRef>
          </c:cat>
          <c:val>
            <c:numRef>
              <c:f>Visualizations!$G$6</c:f>
              <c:numCache/>
            </c:numRef>
          </c:val>
        </c:ser>
        <c:ser>
          <c:idx val="1"/>
          <c:order val="1"/>
          <c:tx>
            <c:strRef>
              <c:f>Visualizations!$H$4</c:f>
            </c:strRef>
          </c:tx>
          <c:spPr>
            <a:solidFill>
              <a:srgbClr val="318DEF"/>
            </a:solidFill>
            <a:ln cmpd="sng">
              <a:solidFill>
                <a:srgbClr val="000000"/>
              </a:solidFill>
            </a:ln>
          </c:spPr>
          <c:cat>
            <c:strRef>
              <c:f>Visualizations!$F$6</c:f>
            </c:strRef>
          </c:cat>
          <c:val>
            <c:numRef>
              <c:f>Visualizations!$H$6</c:f>
              <c:numCache/>
            </c:numRef>
          </c:val>
        </c:ser>
        <c:axId val="121388936"/>
        <c:axId val="230409920"/>
      </c:barChart>
      <c:catAx>
        <c:axId val="1213889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0409920"/>
      </c:catAx>
      <c:valAx>
        <c:axId val="230409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38893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Visualizations!$F$4</c:f>
            </c:strRef>
          </c:tx>
          <c:spPr>
            <a:solidFill>
              <a:srgbClr val="79AC9F"/>
            </a:solidFill>
            <a:ln cmpd="sng">
              <a:solidFill>
                <a:srgbClr val="000000"/>
              </a:solidFill>
            </a:ln>
          </c:spPr>
          <c:cat>
            <c:strRef>
              <c:f>Visualizations!$F$7</c:f>
            </c:strRef>
          </c:cat>
          <c:val>
            <c:numRef>
              <c:f>Visualizations!$F$7</c:f>
              <c:numCache/>
            </c:numRef>
          </c:val>
        </c:ser>
        <c:axId val="1280740303"/>
        <c:axId val="1117412296"/>
      </c:barChart>
      <c:catAx>
        <c:axId val="12807403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17412296"/>
      </c:catAx>
      <c:valAx>
        <c:axId val="1117412296"/>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0740303"/>
      </c:valAx>
    </c:plotArea>
    <c:legend>
      <c:legendPos val="r"/>
      <c:legendEntry>
        <c:idx val="2"/>
        <c:txPr>
          <a:bodyPr/>
          <a:lstStyle/>
          <a:p>
            <a:pPr lvl="0">
              <a:defRPr>
                <a:solidFill>
                  <a:srgbClr val="000000"/>
                </a:solidFill>
              </a:defRPr>
            </a:pPr>
          </a:p>
        </c:txPr>
      </c:legendEntry>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28575</xdr:rowOff>
    </xdr:from>
    <xdr:ext cx="2790825" cy="1743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962025</xdr:colOff>
      <xdr:row>12</xdr:row>
      <xdr:rowOff>142875</xdr:rowOff>
    </xdr:from>
    <xdr:ext cx="2733675" cy="1695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619125</xdr:colOff>
      <xdr:row>0</xdr:row>
      <xdr:rowOff>95250</xdr:rowOff>
    </xdr:from>
    <xdr:ext cx="2828925" cy="17430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google.com/url?q=https://leetcode.com/problems/word-break/&amp;sa=D&amp;source=editors&amp;ust=1708829239098204&amp;usg=AOvVaw21OdcVoVq-eMNDs3_ddNZz" TargetMode="External"/><Relationship Id="rId22" Type="http://schemas.openxmlformats.org/officeDocument/2006/relationships/hyperlink" Target="https://www.google.com/url?q=https://leetcode.com/problems/house-robber/&amp;sa=D&amp;source=editors&amp;ust=1708829239099028&amp;usg=AOvVaw15KC1EPEBOV-IY1m5IXnDX" TargetMode="External"/><Relationship Id="rId21" Type="http://schemas.openxmlformats.org/officeDocument/2006/relationships/hyperlink" Target="https://www.google.com/url?q=https://leetcode.com/problems/combination-sum/&amp;sa=D&amp;source=editors&amp;ust=1708829239098620&amp;usg=AOvVaw2SQt8cpArssChEb2PMSohr" TargetMode="External"/><Relationship Id="rId24" Type="http://schemas.openxmlformats.org/officeDocument/2006/relationships/hyperlink" Target="https://www.google.com/url?q=https://leetcode.com/problems/decode-ways/&amp;sa=D&amp;source=editors&amp;ust=1708829239099783&amp;usg=AOvVaw2AvB69N4XAQw9BgtQa5Hfj" TargetMode="External"/><Relationship Id="rId23" Type="http://schemas.openxmlformats.org/officeDocument/2006/relationships/hyperlink" Target="https://www.google.com/url?q=https://leetcode.com/problems/house-robber-ii/&amp;sa=D&amp;source=editors&amp;ust=1708829239099376&amp;usg=AOvVaw3YdUbaDca3hv3Ba6sokpkY" TargetMode="External"/><Relationship Id="rId1" Type="http://schemas.openxmlformats.org/officeDocument/2006/relationships/hyperlink" Target="https://www.google.com/url?q=https://leetcode.com/problems/two-sum/&amp;sa=D&amp;source=editors&amp;ust=1708829239090337&amp;usg=AOvVaw1r6hwt_YVXwi3-b4E-p7jA" TargetMode="External"/><Relationship Id="rId2" Type="http://schemas.openxmlformats.org/officeDocument/2006/relationships/hyperlink" Target="https://www.google.com/url?q=https://leetcode.com/problems/best-time-to-buy-and-sell-stock/&amp;sa=D&amp;source=editors&amp;ust=1708829239090702&amp;usg=AOvVaw2Cft4KwPwgc8kuns_9fZve" TargetMode="External"/><Relationship Id="rId3" Type="http://schemas.openxmlformats.org/officeDocument/2006/relationships/hyperlink" Target="https://www.google.com/url?q=https://leetcode.com/problems/contains-duplicate/&amp;sa=D&amp;source=editors&amp;ust=1708829239091100&amp;usg=AOvVaw32_Kem0rWxvClVOBtCNt1t" TargetMode="External"/><Relationship Id="rId4" Type="http://schemas.openxmlformats.org/officeDocument/2006/relationships/hyperlink" Target="https://www.google.com/url?q=https://leetcode.com/problems/product-of-array-except-self/&amp;sa=D&amp;source=editors&amp;ust=1708829239091428&amp;usg=AOvVaw0HL_C1RwicBe2ksggFZtE_" TargetMode="External"/><Relationship Id="rId9" Type="http://schemas.openxmlformats.org/officeDocument/2006/relationships/hyperlink" Target="https://www.google.com/url?q=https://leetcode.com/problems/3sum/&amp;sa=D&amp;source=editors&amp;ust=1708829239093641&amp;usg=AOvVaw0EQG9ZfFc-sRdqmWCnrxEH" TargetMode="External"/><Relationship Id="rId26" Type="http://schemas.openxmlformats.org/officeDocument/2006/relationships/hyperlink" Target="https://www.google.com/url?q=https://leetcode.com/problems/jump-game/&amp;sa=D&amp;source=editors&amp;ust=1708829239100662&amp;usg=AOvVaw3mCIRVfj7Wb4CLBuU-i1YZ" TargetMode="External"/><Relationship Id="rId25" Type="http://schemas.openxmlformats.org/officeDocument/2006/relationships/hyperlink" Target="https://www.google.com/url?q=https://leetcode.com/problems/unique-paths/&amp;sa=D&amp;source=editors&amp;ust=1708829239100273&amp;usg=AOvVaw2wQa_nB3E-mZUbu8jM6zzj" TargetMode="External"/><Relationship Id="rId28" Type="http://schemas.openxmlformats.org/officeDocument/2006/relationships/hyperlink" Target="https://www.google.com/url?q=https://leetcode.com/problems/course-schedule/&amp;sa=D&amp;source=editors&amp;ust=1708829239101300&amp;usg=AOvVaw3hkQ1DOdm0lL_FmuPT7v9e" TargetMode="External"/><Relationship Id="rId27" Type="http://schemas.openxmlformats.org/officeDocument/2006/relationships/hyperlink" Target="https://www.google.com/url?q=https://leetcode.com/problems/clone-graph/&amp;sa=D&amp;source=editors&amp;ust=1708829239100988&amp;usg=AOvVaw2oV8bk_DWlEck6Ir7--UUp" TargetMode="External"/><Relationship Id="rId5" Type="http://schemas.openxmlformats.org/officeDocument/2006/relationships/hyperlink" Target="https://www.google.com/url?q=https://leetcode.com/problems/maximum-subarray/&amp;sa=D&amp;source=editors&amp;ust=1708829239091799&amp;usg=AOvVaw3xVS4PdYtQ_LtbKWh9XHX8" TargetMode="External"/><Relationship Id="rId6" Type="http://schemas.openxmlformats.org/officeDocument/2006/relationships/hyperlink" Target="https://www.google.com/url?q=https://leetcode.com/problems/maximum-product-subarray/&amp;sa=D&amp;source=editors&amp;ust=1708829239092269&amp;usg=AOvVaw1d54DqG6RGgPUQGZ-xX6do" TargetMode="External"/><Relationship Id="rId29" Type="http://schemas.openxmlformats.org/officeDocument/2006/relationships/hyperlink" Target="https://www.google.com/url?q=https://leetcode.com/problems/pacific-atlantic-water-flow/&amp;sa=D&amp;source=editors&amp;ust=1708829239101753&amp;usg=AOvVaw01E09Dn2mNzDbxDdit9KwY" TargetMode="External"/><Relationship Id="rId7" Type="http://schemas.openxmlformats.org/officeDocument/2006/relationships/hyperlink" Target="https://www.google.com/url?q=https://leetcode.com/problems/find-minimum-in-rotated-sorted-array/&amp;sa=D&amp;source=editors&amp;ust=1708829239092894&amp;usg=AOvVaw0UeO3NW5kC7Ntlkzl7Ime3" TargetMode="External"/><Relationship Id="rId8" Type="http://schemas.openxmlformats.org/officeDocument/2006/relationships/hyperlink" Target="https://www.google.com/url?q=https://leetcode.com/problems/search-in-rotated-sorted-array/&amp;sa=D&amp;source=editors&amp;ust=1708829239093325&amp;usg=AOvVaw2jSjlOC1KfVSxB9G1DEawL" TargetMode="External"/><Relationship Id="rId31" Type="http://schemas.openxmlformats.org/officeDocument/2006/relationships/drawing" Target="../drawings/drawing1.xml"/><Relationship Id="rId30" Type="http://schemas.openxmlformats.org/officeDocument/2006/relationships/hyperlink" Target="https://www.google.com/url?q=https://leetcode.com/problems/number-of-islands/&amp;sa=D&amp;source=editors&amp;ust=1708829239102104&amp;usg=AOvVaw2j1nfbhUdiA0TnSHlhADD3" TargetMode="External"/><Relationship Id="rId11" Type="http://schemas.openxmlformats.org/officeDocument/2006/relationships/hyperlink" Target="https://www.google.com/url?q=https://leetcode.com/problems/sum-of-two-integers/&amp;sa=D&amp;source=editors&amp;ust=1708829239094544&amp;usg=AOvVaw0aG0qotY4SceqvF3ULHkZQ" TargetMode="External"/><Relationship Id="rId10" Type="http://schemas.openxmlformats.org/officeDocument/2006/relationships/hyperlink" Target="https://www.google.com/url?q=https://leetcode.com/problems/container-with-most-water/&amp;sa=D&amp;source=editors&amp;ust=1708829239094103&amp;usg=AOvVaw0ctGiLJsYAFnN1WT_MO4fh" TargetMode="External"/><Relationship Id="rId13" Type="http://schemas.openxmlformats.org/officeDocument/2006/relationships/hyperlink" Target="https://www.google.com/url?q=https://leetcode.com/problems/counting-bits/&amp;sa=D&amp;source=editors&amp;ust=1708829239095467&amp;usg=AOvVaw1bbXyk9-RS_QEf5TtPjpO_" TargetMode="External"/><Relationship Id="rId12" Type="http://schemas.openxmlformats.org/officeDocument/2006/relationships/hyperlink" Target="https://www.google.com/url?q=https://leetcode.com/problems/number-of-1-bits/&amp;sa=D&amp;source=editors&amp;ust=1708829239094951&amp;usg=AOvVaw1O4G-gp75JZH4nJHX3nsZb" TargetMode="External"/><Relationship Id="rId15" Type="http://schemas.openxmlformats.org/officeDocument/2006/relationships/hyperlink" Target="https://www.google.com/url?q=https://leetcode.com/problems/reverse-bits/&amp;sa=D&amp;source=editors&amp;ust=1708829239096447&amp;usg=AOvVaw1lbH6f9ht5yB0Jz9bopdAJ" TargetMode="External"/><Relationship Id="rId14" Type="http://schemas.openxmlformats.org/officeDocument/2006/relationships/hyperlink" Target="https://www.google.com/url?q=https://leetcode.com/problems/missing-number/&amp;sa=D&amp;source=editors&amp;ust=1708829239095993&amp;usg=AOvVaw0fIJSmTxLCTAy3uQh3R-iX" TargetMode="External"/><Relationship Id="rId17" Type="http://schemas.openxmlformats.org/officeDocument/2006/relationships/hyperlink" Target="https://www.google.com/url?q=https://leetcode.com/problems/coin-change/&amp;sa=D&amp;source=editors&amp;ust=1708829239097077&amp;usg=AOvVaw04lbr1Xjyzap84GUpHK9v6" TargetMode="External"/><Relationship Id="rId16" Type="http://schemas.openxmlformats.org/officeDocument/2006/relationships/hyperlink" Target="https://www.google.com/url?q=https://leetcode.com/problems/climbing-stairs/&amp;sa=D&amp;source=editors&amp;ust=1708829239096732&amp;usg=AOvVaw3tKruZNnxMlMCvJ4BIDBUB" TargetMode="External"/><Relationship Id="rId19" Type="http://schemas.openxmlformats.org/officeDocument/2006/relationships/hyperlink" Target="https://www.google.com/url?q=https://leetcode.com/problems/longest-common-subsequence/&amp;sa=D&amp;source=editors&amp;ust=1708829239097761&amp;usg=AOvVaw2I6Ba8IgQGIW9ZIRIoAuUK" TargetMode="External"/><Relationship Id="rId18" Type="http://schemas.openxmlformats.org/officeDocument/2006/relationships/hyperlink" Target="https://www.google.com/url?q=https://leetcode.com/problems/longest-increasing-subsequence/&amp;sa=D&amp;source=editors&amp;ust=1708829239097393&amp;usg=AOvVaw0_eKpJlF3mXgWdIUh5zHCH"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google.com/url?q=https://leetcode.com/problems/word-break/&amp;sa=D&amp;source=editors&amp;ust=1708829239098204&amp;usg=AOvVaw21OdcVoVq-eMNDs3_ddNZz" TargetMode="External"/><Relationship Id="rId22" Type="http://schemas.openxmlformats.org/officeDocument/2006/relationships/hyperlink" Target="https://www.google.com/url?q=https://leetcode.com/problems/house-robber/&amp;sa=D&amp;source=editors&amp;ust=1708829239099028&amp;usg=AOvVaw15KC1EPEBOV-IY1m5IXnDX" TargetMode="External"/><Relationship Id="rId21" Type="http://schemas.openxmlformats.org/officeDocument/2006/relationships/hyperlink" Target="https://www.google.com/url?q=https://leetcode.com/problems/combination-sum/&amp;sa=D&amp;source=editors&amp;ust=1708829239098620&amp;usg=AOvVaw2SQt8cpArssChEb2PMSohr" TargetMode="External"/><Relationship Id="rId24" Type="http://schemas.openxmlformats.org/officeDocument/2006/relationships/hyperlink" Target="https://www.google.com/url?q=https://leetcode.com/problems/decode-ways/&amp;sa=D&amp;source=editors&amp;ust=1708829239099783&amp;usg=AOvVaw2AvB69N4XAQw9BgtQa5Hfj" TargetMode="External"/><Relationship Id="rId23" Type="http://schemas.openxmlformats.org/officeDocument/2006/relationships/hyperlink" Target="https://www.google.com/url?q=https://leetcode.com/problems/house-robber-ii/&amp;sa=D&amp;source=editors&amp;ust=1708829239099376&amp;usg=AOvVaw3YdUbaDca3hv3Ba6sokpkY" TargetMode="External"/><Relationship Id="rId1" Type="http://schemas.openxmlformats.org/officeDocument/2006/relationships/hyperlink" Target="https://www.google.com/url?q=https://leetcode.com/problems/two-sum/&amp;sa=D&amp;source=editors&amp;ust=1708829239090337&amp;usg=AOvVaw1r6hwt_YVXwi3-b4E-p7jA" TargetMode="External"/><Relationship Id="rId2" Type="http://schemas.openxmlformats.org/officeDocument/2006/relationships/hyperlink" Target="https://www.google.com/url?q=https://leetcode.com/problems/best-time-to-buy-and-sell-stock/&amp;sa=D&amp;source=editors&amp;ust=1708829239090702&amp;usg=AOvVaw2Cft4KwPwgc8kuns_9fZve" TargetMode="External"/><Relationship Id="rId3" Type="http://schemas.openxmlformats.org/officeDocument/2006/relationships/hyperlink" Target="https://www.google.com/url?q=https://leetcode.com/problems/contains-duplicate/&amp;sa=D&amp;source=editors&amp;ust=1708829239091100&amp;usg=AOvVaw32_Kem0rWxvClVOBtCNt1t" TargetMode="External"/><Relationship Id="rId4" Type="http://schemas.openxmlformats.org/officeDocument/2006/relationships/hyperlink" Target="https://www.google.com/url?q=https://leetcode.com/problems/product-of-array-except-self/&amp;sa=D&amp;source=editors&amp;ust=1708829239091428&amp;usg=AOvVaw0HL_C1RwicBe2ksggFZtE_" TargetMode="External"/><Relationship Id="rId9" Type="http://schemas.openxmlformats.org/officeDocument/2006/relationships/hyperlink" Target="https://www.google.com/url?q=https://leetcode.com/problems/3sum/&amp;sa=D&amp;source=editors&amp;ust=1708829239093641&amp;usg=AOvVaw0EQG9ZfFc-sRdqmWCnrxEH" TargetMode="External"/><Relationship Id="rId26" Type="http://schemas.openxmlformats.org/officeDocument/2006/relationships/hyperlink" Target="https://www.google.com/url?q=https://leetcode.com/problems/jump-game/&amp;sa=D&amp;source=editors&amp;ust=1708829239100662&amp;usg=AOvVaw3mCIRVfj7Wb4CLBuU-i1YZ" TargetMode="External"/><Relationship Id="rId25" Type="http://schemas.openxmlformats.org/officeDocument/2006/relationships/hyperlink" Target="https://www.google.com/url?q=https://leetcode.com/problems/unique-paths/&amp;sa=D&amp;source=editors&amp;ust=1708829239100273&amp;usg=AOvVaw2wQa_nB3E-mZUbu8jM6zzj" TargetMode="External"/><Relationship Id="rId28" Type="http://schemas.openxmlformats.org/officeDocument/2006/relationships/hyperlink" Target="https://www.google.com/url?q=https://leetcode.com/problems/course-schedule/&amp;sa=D&amp;source=editors&amp;ust=1708829239101300&amp;usg=AOvVaw3hkQ1DOdm0lL_FmuPT7v9e" TargetMode="External"/><Relationship Id="rId27" Type="http://schemas.openxmlformats.org/officeDocument/2006/relationships/hyperlink" Target="https://www.google.com/url?q=https://leetcode.com/problems/clone-graph/&amp;sa=D&amp;source=editors&amp;ust=1708829239100988&amp;usg=AOvVaw2oV8bk_DWlEck6Ir7--UUp" TargetMode="External"/><Relationship Id="rId5" Type="http://schemas.openxmlformats.org/officeDocument/2006/relationships/hyperlink" Target="https://www.google.com/url?q=https://leetcode.com/problems/maximum-subarray/&amp;sa=D&amp;source=editors&amp;ust=1708829239091799&amp;usg=AOvVaw3xVS4PdYtQ_LtbKWh9XHX8" TargetMode="External"/><Relationship Id="rId6" Type="http://schemas.openxmlformats.org/officeDocument/2006/relationships/hyperlink" Target="https://www.google.com/url?q=https://leetcode.com/problems/maximum-product-subarray/&amp;sa=D&amp;source=editors&amp;ust=1708829239092269&amp;usg=AOvVaw1d54DqG6RGgPUQGZ-xX6do" TargetMode="External"/><Relationship Id="rId29" Type="http://schemas.openxmlformats.org/officeDocument/2006/relationships/hyperlink" Target="https://www.google.com/url?q=https://leetcode.com/problems/pacific-atlantic-water-flow/&amp;sa=D&amp;source=editors&amp;ust=1708829239101753&amp;usg=AOvVaw01E09Dn2mNzDbxDdit9KwY" TargetMode="External"/><Relationship Id="rId7" Type="http://schemas.openxmlformats.org/officeDocument/2006/relationships/hyperlink" Target="https://www.google.com/url?q=https://leetcode.com/problems/find-minimum-in-rotated-sorted-array/&amp;sa=D&amp;source=editors&amp;ust=1708829239092894&amp;usg=AOvVaw0UeO3NW5kC7Ntlkzl7Ime3" TargetMode="External"/><Relationship Id="rId8" Type="http://schemas.openxmlformats.org/officeDocument/2006/relationships/hyperlink" Target="https://www.google.com/url?q=https://leetcode.com/problems/search-in-rotated-sorted-array/&amp;sa=D&amp;source=editors&amp;ust=1708829239093325&amp;usg=AOvVaw2jSjlOC1KfVSxB9G1DEawL" TargetMode="External"/><Relationship Id="rId31" Type="http://schemas.openxmlformats.org/officeDocument/2006/relationships/drawing" Target="../drawings/drawing2.xml"/><Relationship Id="rId30" Type="http://schemas.openxmlformats.org/officeDocument/2006/relationships/hyperlink" Target="https://www.google.com/url?q=https://leetcode.com/problems/number-of-islands/&amp;sa=D&amp;source=editors&amp;ust=1708829239102104&amp;usg=AOvVaw2j1nfbhUdiA0TnSHlhADD3" TargetMode="External"/><Relationship Id="rId11" Type="http://schemas.openxmlformats.org/officeDocument/2006/relationships/hyperlink" Target="https://www.google.com/url?q=https://leetcode.com/problems/sum-of-two-integers/&amp;sa=D&amp;source=editors&amp;ust=1708829239094544&amp;usg=AOvVaw0aG0qotY4SceqvF3ULHkZQ" TargetMode="External"/><Relationship Id="rId10" Type="http://schemas.openxmlformats.org/officeDocument/2006/relationships/hyperlink" Target="https://www.google.com/url?q=https://leetcode.com/problems/container-with-most-water/&amp;sa=D&amp;source=editors&amp;ust=1708829239094103&amp;usg=AOvVaw0ctGiLJsYAFnN1WT_MO4fh" TargetMode="External"/><Relationship Id="rId13" Type="http://schemas.openxmlformats.org/officeDocument/2006/relationships/hyperlink" Target="https://www.google.com/url?q=https://leetcode.com/problems/counting-bits/&amp;sa=D&amp;source=editors&amp;ust=1708829239095467&amp;usg=AOvVaw1bbXyk9-RS_QEf5TtPjpO_" TargetMode="External"/><Relationship Id="rId12" Type="http://schemas.openxmlformats.org/officeDocument/2006/relationships/hyperlink" Target="https://www.google.com/url?q=https://leetcode.com/problems/number-of-1-bits/&amp;sa=D&amp;source=editors&amp;ust=1708829239094951&amp;usg=AOvVaw1O4G-gp75JZH4nJHX3nsZb" TargetMode="External"/><Relationship Id="rId15" Type="http://schemas.openxmlformats.org/officeDocument/2006/relationships/hyperlink" Target="https://www.google.com/url?q=https://leetcode.com/problems/reverse-bits/&amp;sa=D&amp;source=editors&amp;ust=1708829239096447&amp;usg=AOvVaw1lbH6f9ht5yB0Jz9bopdAJ" TargetMode="External"/><Relationship Id="rId14" Type="http://schemas.openxmlformats.org/officeDocument/2006/relationships/hyperlink" Target="https://www.google.com/url?q=https://leetcode.com/problems/missing-number/&amp;sa=D&amp;source=editors&amp;ust=1708829239095993&amp;usg=AOvVaw0fIJSmTxLCTAy3uQh3R-iX" TargetMode="External"/><Relationship Id="rId17" Type="http://schemas.openxmlformats.org/officeDocument/2006/relationships/hyperlink" Target="https://www.google.com/url?q=https://leetcode.com/problems/coin-change/&amp;sa=D&amp;source=editors&amp;ust=1708829239097077&amp;usg=AOvVaw04lbr1Xjyzap84GUpHK9v6" TargetMode="External"/><Relationship Id="rId16" Type="http://schemas.openxmlformats.org/officeDocument/2006/relationships/hyperlink" Target="https://www.google.com/url?q=https://leetcode.com/problems/climbing-stairs/&amp;sa=D&amp;source=editors&amp;ust=1708829239096732&amp;usg=AOvVaw3tKruZNnxMlMCvJ4BIDBUB" TargetMode="External"/><Relationship Id="rId19" Type="http://schemas.openxmlformats.org/officeDocument/2006/relationships/hyperlink" Target="https://www.google.com/url?q=https://leetcode.com/problems/longest-common-subsequence/&amp;sa=D&amp;source=editors&amp;ust=1708829239097761&amp;usg=AOvVaw2I6Ba8IgQGIW9ZIRIoAuUK" TargetMode="External"/><Relationship Id="rId18" Type="http://schemas.openxmlformats.org/officeDocument/2006/relationships/hyperlink" Target="https://www.google.com/url?q=https://leetcode.com/problems/longest-increasing-subsequence/&amp;sa=D&amp;source=editors&amp;ust=1708829239097393&amp;usg=AOvVaw0_eKpJlF3mXgWdIUh5zHCH"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google.com/url?q=https://leetcode.com/problems/word-break/&amp;sa=D&amp;source=editors&amp;ust=1708829239098204&amp;usg=AOvVaw21OdcVoVq-eMNDs3_ddNZz" TargetMode="External"/><Relationship Id="rId22" Type="http://schemas.openxmlformats.org/officeDocument/2006/relationships/hyperlink" Target="https://www.google.com/url?q=https://leetcode.com/problems/house-robber/&amp;sa=D&amp;source=editors&amp;ust=1708829239099028&amp;usg=AOvVaw15KC1EPEBOV-IY1m5IXnDX" TargetMode="External"/><Relationship Id="rId21" Type="http://schemas.openxmlformats.org/officeDocument/2006/relationships/hyperlink" Target="https://www.google.com/url?q=https://leetcode.com/problems/combination-sum/&amp;sa=D&amp;source=editors&amp;ust=1708829239098620&amp;usg=AOvVaw2SQt8cpArssChEb2PMSohr" TargetMode="External"/><Relationship Id="rId24" Type="http://schemas.openxmlformats.org/officeDocument/2006/relationships/hyperlink" Target="https://www.google.com/url?q=https://leetcode.com/problems/decode-ways/&amp;sa=D&amp;source=editors&amp;ust=1708829239099783&amp;usg=AOvVaw2AvB69N4XAQw9BgtQa5Hfj" TargetMode="External"/><Relationship Id="rId23" Type="http://schemas.openxmlformats.org/officeDocument/2006/relationships/hyperlink" Target="https://www.google.com/url?q=https://leetcode.com/problems/house-robber-ii/&amp;sa=D&amp;source=editors&amp;ust=1708829239099376&amp;usg=AOvVaw3YdUbaDca3hv3Ba6sokpkY" TargetMode="External"/><Relationship Id="rId1" Type="http://schemas.openxmlformats.org/officeDocument/2006/relationships/hyperlink" Target="https://www.google.com/url?q=https://leetcode.com/problems/two-sum/&amp;sa=D&amp;source=editors&amp;ust=1708829239090337&amp;usg=AOvVaw1r6hwt_YVXwi3-b4E-p7jA" TargetMode="External"/><Relationship Id="rId2" Type="http://schemas.openxmlformats.org/officeDocument/2006/relationships/hyperlink" Target="https://www.google.com/url?q=https://leetcode.com/problems/best-time-to-buy-and-sell-stock/&amp;sa=D&amp;source=editors&amp;ust=1708829239090702&amp;usg=AOvVaw2Cft4KwPwgc8kuns_9fZve" TargetMode="External"/><Relationship Id="rId3" Type="http://schemas.openxmlformats.org/officeDocument/2006/relationships/hyperlink" Target="https://www.google.com/url?q=https://leetcode.com/problems/contains-duplicate/&amp;sa=D&amp;source=editors&amp;ust=1708829239091100&amp;usg=AOvVaw32_Kem0rWxvClVOBtCNt1t" TargetMode="External"/><Relationship Id="rId4" Type="http://schemas.openxmlformats.org/officeDocument/2006/relationships/hyperlink" Target="https://www.google.com/url?q=https://leetcode.com/problems/product-of-array-except-self/&amp;sa=D&amp;source=editors&amp;ust=1708829239091428&amp;usg=AOvVaw0HL_C1RwicBe2ksggFZtE_" TargetMode="External"/><Relationship Id="rId9" Type="http://schemas.openxmlformats.org/officeDocument/2006/relationships/hyperlink" Target="https://www.google.com/url?q=https://leetcode.com/problems/3sum/&amp;sa=D&amp;source=editors&amp;ust=1708829239093641&amp;usg=AOvVaw0EQG9ZfFc-sRdqmWCnrxEH" TargetMode="External"/><Relationship Id="rId26" Type="http://schemas.openxmlformats.org/officeDocument/2006/relationships/hyperlink" Target="https://www.google.com/url?q=https://leetcode.com/problems/jump-game/&amp;sa=D&amp;source=editors&amp;ust=1708829239100662&amp;usg=AOvVaw3mCIRVfj7Wb4CLBuU-i1YZ" TargetMode="External"/><Relationship Id="rId25" Type="http://schemas.openxmlformats.org/officeDocument/2006/relationships/hyperlink" Target="https://www.google.com/url?q=https://leetcode.com/problems/unique-paths/&amp;sa=D&amp;source=editors&amp;ust=1708829239100273&amp;usg=AOvVaw2wQa_nB3E-mZUbu8jM6zzj" TargetMode="External"/><Relationship Id="rId28" Type="http://schemas.openxmlformats.org/officeDocument/2006/relationships/hyperlink" Target="https://www.google.com/url?q=https://leetcode.com/problems/course-schedule/&amp;sa=D&amp;source=editors&amp;ust=1708829239101300&amp;usg=AOvVaw3hkQ1DOdm0lL_FmuPT7v9e" TargetMode="External"/><Relationship Id="rId27" Type="http://schemas.openxmlformats.org/officeDocument/2006/relationships/hyperlink" Target="https://www.google.com/url?q=https://leetcode.com/problems/clone-graph/&amp;sa=D&amp;source=editors&amp;ust=1708829239100988&amp;usg=AOvVaw2oV8bk_DWlEck6Ir7--UUp" TargetMode="External"/><Relationship Id="rId5" Type="http://schemas.openxmlformats.org/officeDocument/2006/relationships/hyperlink" Target="https://www.google.com/url?q=https://leetcode.com/problems/maximum-subarray/&amp;sa=D&amp;source=editors&amp;ust=1708829239091799&amp;usg=AOvVaw3xVS4PdYtQ_LtbKWh9XHX8" TargetMode="External"/><Relationship Id="rId6" Type="http://schemas.openxmlformats.org/officeDocument/2006/relationships/hyperlink" Target="https://www.google.com/url?q=https://leetcode.com/problems/maximum-product-subarray/&amp;sa=D&amp;source=editors&amp;ust=1708829239092269&amp;usg=AOvVaw1d54DqG6RGgPUQGZ-xX6do" TargetMode="External"/><Relationship Id="rId29" Type="http://schemas.openxmlformats.org/officeDocument/2006/relationships/hyperlink" Target="https://www.google.com/url?q=https://leetcode.com/problems/pacific-atlantic-water-flow/&amp;sa=D&amp;source=editors&amp;ust=1708829239101753&amp;usg=AOvVaw01E09Dn2mNzDbxDdit9KwY" TargetMode="External"/><Relationship Id="rId7" Type="http://schemas.openxmlformats.org/officeDocument/2006/relationships/hyperlink" Target="https://www.google.com/url?q=https://leetcode.com/problems/find-minimum-in-rotated-sorted-array/&amp;sa=D&amp;source=editors&amp;ust=1708829239092894&amp;usg=AOvVaw0UeO3NW5kC7Ntlkzl7Ime3" TargetMode="External"/><Relationship Id="rId8" Type="http://schemas.openxmlformats.org/officeDocument/2006/relationships/hyperlink" Target="https://www.google.com/url?q=https://leetcode.com/problems/search-in-rotated-sorted-array/&amp;sa=D&amp;source=editors&amp;ust=1708829239093325&amp;usg=AOvVaw2jSjlOC1KfVSxB9G1DEawL" TargetMode="External"/><Relationship Id="rId31" Type="http://schemas.openxmlformats.org/officeDocument/2006/relationships/drawing" Target="../drawings/drawing3.xml"/><Relationship Id="rId30" Type="http://schemas.openxmlformats.org/officeDocument/2006/relationships/hyperlink" Target="https://www.google.com/url?q=https://leetcode.com/problems/number-of-islands/&amp;sa=D&amp;source=editors&amp;ust=1708829239102104&amp;usg=AOvVaw2j1nfbhUdiA0TnSHlhADD3" TargetMode="External"/><Relationship Id="rId11" Type="http://schemas.openxmlformats.org/officeDocument/2006/relationships/hyperlink" Target="https://www.google.com/url?q=https://leetcode.com/problems/sum-of-two-integers/&amp;sa=D&amp;source=editors&amp;ust=1708829239094544&amp;usg=AOvVaw0aG0qotY4SceqvF3ULHkZQ" TargetMode="External"/><Relationship Id="rId10" Type="http://schemas.openxmlformats.org/officeDocument/2006/relationships/hyperlink" Target="https://www.google.com/url?q=https://leetcode.com/problems/container-with-most-water/&amp;sa=D&amp;source=editors&amp;ust=1708829239094103&amp;usg=AOvVaw0ctGiLJsYAFnN1WT_MO4fh" TargetMode="External"/><Relationship Id="rId13" Type="http://schemas.openxmlformats.org/officeDocument/2006/relationships/hyperlink" Target="https://www.google.com/url?q=https://leetcode.com/problems/counting-bits/&amp;sa=D&amp;source=editors&amp;ust=1708829239095467&amp;usg=AOvVaw1bbXyk9-RS_QEf5TtPjpO_" TargetMode="External"/><Relationship Id="rId12" Type="http://schemas.openxmlformats.org/officeDocument/2006/relationships/hyperlink" Target="https://www.google.com/url?q=https://leetcode.com/problems/number-of-1-bits/&amp;sa=D&amp;source=editors&amp;ust=1708829239094951&amp;usg=AOvVaw1O4G-gp75JZH4nJHX3nsZb" TargetMode="External"/><Relationship Id="rId15" Type="http://schemas.openxmlformats.org/officeDocument/2006/relationships/hyperlink" Target="https://www.google.com/url?q=https://leetcode.com/problems/reverse-bits/&amp;sa=D&amp;source=editors&amp;ust=1708829239096447&amp;usg=AOvVaw1lbH6f9ht5yB0Jz9bopdAJ" TargetMode="External"/><Relationship Id="rId14" Type="http://schemas.openxmlformats.org/officeDocument/2006/relationships/hyperlink" Target="https://www.google.com/url?q=https://leetcode.com/problems/missing-number/&amp;sa=D&amp;source=editors&amp;ust=1708829239095993&amp;usg=AOvVaw0fIJSmTxLCTAy3uQh3R-iX" TargetMode="External"/><Relationship Id="rId17" Type="http://schemas.openxmlformats.org/officeDocument/2006/relationships/hyperlink" Target="https://www.google.com/url?q=https://leetcode.com/problems/coin-change/&amp;sa=D&amp;source=editors&amp;ust=1708829239097077&amp;usg=AOvVaw04lbr1Xjyzap84GUpHK9v6" TargetMode="External"/><Relationship Id="rId16" Type="http://schemas.openxmlformats.org/officeDocument/2006/relationships/hyperlink" Target="https://www.google.com/url?q=https://leetcode.com/problems/climbing-stairs/&amp;sa=D&amp;source=editors&amp;ust=1708829239096732&amp;usg=AOvVaw3tKruZNnxMlMCvJ4BIDBUB" TargetMode="External"/><Relationship Id="rId19" Type="http://schemas.openxmlformats.org/officeDocument/2006/relationships/hyperlink" Target="https://www.google.com/url?q=https://leetcode.com/problems/longest-common-subsequence/&amp;sa=D&amp;source=editors&amp;ust=1708829239097761&amp;usg=AOvVaw2I6Ba8IgQGIW9ZIRIoAuUK" TargetMode="External"/><Relationship Id="rId18" Type="http://schemas.openxmlformats.org/officeDocument/2006/relationships/hyperlink" Target="https://www.google.com/url?q=https://leetcode.com/problems/longest-increasing-subsequence/&amp;sa=D&amp;source=editors&amp;ust=1708829239097393&amp;usg=AOvVaw0_eKpJlF3mXgWdIUh5zHCH"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google.com/url?q=https://leetcode.com/problems/reverse-linked-list/&amp;sa=D&amp;source=editors&amp;ust=1708829239106655&amp;usg=AOvVaw3UjsQuPxJ4NLlIyqmmiTdr" TargetMode="External"/><Relationship Id="rId42" Type="http://schemas.openxmlformats.org/officeDocument/2006/relationships/hyperlink" Target="https://www.google.com/url?q=https://leetcode.com/problems/merge-two-sorted-lists/&amp;sa=D&amp;source=editors&amp;ust=1708829239107276&amp;usg=AOvVaw2fwyMomcmBNYVoZ632L3cP" TargetMode="External"/><Relationship Id="rId41" Type="http://schemas.openxmlformats.org/officeDocument/2006/relationships/hyperlink" Target="https://www.google.com/url?q=https://leetcode.com/problems/linked-list-cycle/&amp;sa=D&amp;source=editors&amp;ust=1708829239106923&amp;usg=AOvVaw3XL8C20JUhyHHIpePIg3Tk" TargetMode="External"/><Relationship Id="rId44" Type="http://schemas.openxmlformats.org/officeDocument/2006/relationships/hyperlink" Target="https://www.google.com/url?q=https://leetcode.com/problems/remove-nth-node-from-end-of-list/&amp;sa=D&amp;source=editors&amp;ust=1708829239108070&amp;usg=AOvVaw1UtKkeAUL1Ui9nzbfsYXvS" TargetMode="External"/><Relationship Id="rId43" Type="http://schemas.openxmlformats.org/officeDocument/2006/relationships/hyperlink" Target="https://www.google.com/url?q=https://leetcode.com/problems/merge-k-sorted-lists/&amp;sa=D&amp;source=editors&amp;ust=1708829239107718&amp;usg=AOvVaw3GeDw6rJpZ5dgLaoX_2bRo" TargetMode="External"/><Relationship Id="rId46" Type="http://schemas.openxmlformats.org/officeDocument/2006/relationships/hyperlink" Target="https://www.google.com/url?q=https://leetcode.com/problems/set-matrix-zeroes/&amp;sa=D&amp;source=editors&amp;ust=1708829239108739&amp;usg=AOvVaw2cst4g-ggkdek1naO4IAfM" TargetMode="External"/><Relationship Id="rId45" Type="http://schemas.openxmlformats.org/officeDocument/2006/relationships/hyperlink" Target="https://www.google.com/url?q=https://leetcode.com/problems/reorder-list/&amp;sa=D&amp;source=editors&amp;ust=1708829239108449&amp;usg=AOvVaw2jumrZtP1H5DYzkl1TFvjF" TargetMode="External"/><Relationship Id="rId1" Type="http://schemas.openxmlformats.org/officeDocument/2006/relationships/hyperlink" Target="https://www.google.com/url?q=https://leetcode.com/problems/two-sum/&amp;sa=D&amp;source=editors&amp;ust=1708829239090337&amp;usg=AOvVaw1r6hwt_YVXwi3-b4E-p7jA" TargetMode="External"/><Relationship Id="rId2" Type="http://schemas.openxmlformats.org/officeDocument/2006/relationships/hyperlink" Target="https://www.google.com/url?q=https://leetcode.com/problems/best-time-to-buy-and-sell-stock/&amp;sa=D&amp;source=editors&amp;ust=1708829239090702&amp;usg=AOvVaw2Cft4KwPwgc8kuns_9fZve" TargetMode="External"/><Relationship Id="rId3" Type="http://schemas.openxmlformats.org/officeDocument/2006/relationships/hyperlink" Target="https://www.google.com/url?q=https://leetcode.com/problems/contains-duplicate/&amp;sa=D&amp;source=editors&amp;ust=1708829239091100&amp;usg=AOvVaw32_Kem0rWxvClVOBtCNt1t" TargetMode="External"/><Relationship Id="rId4" Type="http://schemas.openxmlformats.org/officeDocument/2006/relationships/hyperlink" Target="https://www.google.com/url?q=https://leetcode.com/problems/product-of-array-except-self/&amp;sa=D&amp;source=editors&amp;ust=1708829239091428&amp;usg=AOvVaw0HL_C1RwicBe2ksggFZtE_" TargetMode="External"/><Relationship Id="rId9" Type="http://schemas.openxmlformats.org/officeDocument/2006/relationships/hyperlink" Target="https://www.google.com/url?q=https://leetcode.com/problems/3sum/&amp;sa=D&amp;source=editors&amp;ust=1708829239093641&amp;usg=AOvVaw0EQG9ZfFc-sRdqmWCnrxEH" TargetMode="External"/><Relationship Id="rId48" Type="http://schemas.openxmlformats.org/officeDocument/2006/relationships/hyperlink" Target="https://www.google.com/url?q=https://leetcode.com/problems/rotate-image/&amp;sa=D&amp;source=editors&amp;ust=1708829239109357&amp;usg=AOvVaw3u8WHZZeOQOGj70e-fKe6Z" TargetMode="External"/><Relationship Id="rId47" Type="http://schemas.openxmlformats.org/officeDocument/2006/relationships/hyperlink" Target="https://www.google.com/url?q=https://leetcode.com/problems/spiral-matrix/&amp;sa=D&amp;source=editors&amp;ust=1708829239109027&amp;usg=AOvVaw1mMGIdmGXa7xiIs3ckdlUc" TargetMode="External"/><Relationship Id="rId49" Type="http://schemas.openxmlformats.org/officeDocument/2006/relationships/hyperlink" Target="https://www.google.com/url?q=https://leetcode.com/problems/word-search/&amp;sa=D&amp;source=editors&amp;ust=1708829239109633&amp;usg=AOvVaw3F08_r6ra2XWLGuFLw-ZZM" TargetMode="External"/><Relationship Id="rId5" Type="http://schemas.openxmlformats.org/officeDocument/2006/relationships/hyperlink" Target="https://www.google.com/url?q=https://leetcode.com/problems/maximum-subarray/&amp;sa=D&amp;source=editors&amp;ust=1708829239091799&amp;usg=AOvVaw3xVS4PdYtQ_LtbKWh9XHX8" TargetMode="External"/><Relationship Id="rId6" Type="http://schemas.openxmlformats.org/officeDocument/2006/relationships/hyperlink" Target="https://www.google.com/url?q=https://leetcode.com/problems/maximum-product-subarray/&amp;sa=D&amp;source=editors&amp;ust=1708829239092269&amp;usg=AOvVaw1d54DqG6RGgPUQGZ-xX6do" TargetMode="External"/><Relationship Id="rId7" Type="http://schemas.openxmlformats.org/officeDocument/2006/relationships/hyperlink" Target="https://www.google.com/url?q=https://leetcode.com/problems/find-minimum-in-rotated-sorted-array/&amp;sa=D&amp;source=editors&amp;ust=1708829239092894&amp;usg=AOvVaw0UeO3NW5kC7Ntlkzl7Ime3" TargetMode="External"/><Relationship Id="rId8" Type="http://schemas.openxmlformats.org/officeDocument/2006/relationships/hyperlink" Target="https://www.google.com/url?q=https://leetcode.com/problems/search-in-rotated-sorted-array/&amp;sa=D&amp;source=editors&amp;ust=1708829239093325&amp;usg=AOvVaw2jSjlOC1KfVSxB9G1DEawL" TargetMode="External"/><Relationship Id="rId73" Type="http://schemas.openxmlformats.org/officeDocument/2006/relationships/hyperlink" Target="https://www.google.com/url?q=https://leetcode.com/problems/word-search-ii/&amp;sa=D&amp;source=editors&amp;ust=1708829239117026&amp;usg=AOvVaw0J8cc4JOssBgbKHAjaDpfg" TargetMode="External"/><Relationship Id="rId72" Type="http://schemas.openxmlformats.org/officeDocument/2006/relationships/hyperlink" Target="https://www.google.com/url?q=https://leetcode.com/problems/add-and-search-word-data-structure-design/&amp;sa=D&amp;source=editors&amp;ust=1708829239116614&amp;usg=AOvVaw3-coz0a2NGtqpgBfICf892" TargetMode="External"/><Relationship Id="rId31" Type="http://schemas.openxmlformats.org/officeDocument/2006/relationships/hyperlink" Target="https://www.google.com/url?q=https://leetcode.com/problems/longest-consecutive-sequence/&amp;sa=D&amp;source=editors&amp;ust=1708829239102608&amp;usg=AOvVaw3OcFONSfulaKj6An2rolQ5" TargetMode="External"/><Relationship Id="rId75" Type="http://schemas.openxmlformats.org/officeDocument/2006/relationships/hyperlink" Target="https://www.google.com/url?q=https://leetcode.com/problems/top-k-frequent-elements/&amp;sa=D&amp;source=editors&amp;ust=1708829239117746&amp;usg=AOvVaw2tBloQwtXuzbOMsy12CF5s" TargetMode="External"/><Relationship Id="rId30" Type="http://schemas.openxmlformats.org/officeDocument/2006/relationships/hyperlink" Target="https://www.google.com/url?q=https://leetcode.com/problems/number-of-islands/&amp;sa=D&amp;source=editors&amp;ust=1708829239102104&amp;usg=AOvVaw2j1nfbhUdiA0TnSHlhADD3" TargetMode="External"/><Relationship Id="rId74" Type="http://schemas.openxmlformats.org/officeDocument/2006/relationships/hyperlink" Target="https://www.google.com/url?q=https://leetcode.com/problems/merge-k-sorted-lists/&amp;sa=D&amp;source=editors&amp;ust=1708829239117455&amp;usg=AOvVaw2LDIdpx1XTswrXzGe1oPNj" TargetMode="External"/><Relationship Id="rId33" Type="http://schemas.openxmlformats.org/officeDocument/2006/relationships/hyperlink" Target="https://www.google.com/url?q=https://leetcode.com/problems/graph-valid-tree/&amp;sa=D&amp;source=editors&amp;ust=1708829239103914&amp;usg=AOvVaw3mKhmWsUKt523ioGcjDk0S" TargetMode="External"/><Relationship Id="rId77" Type="http://schemas.openxmlformats.org/officeDocument/2006/relationships/drawing" Target="../drawings/drawing4.xml"/><Relationship Id="rId32" Type="http://schemas.openxmlformats.org/officeDocument/2006/relationships/hyperlink" Target="https://www.google.com/url?q=https://leetcode.com/problems/alien-dictionary/&amp;sa=D&amp;source=editors&amp;ust=1708829239103159&amp;usg=AOvVaw3vRoyP1mOC_59G1KKUmTGy" TargetMode="External"/><Relationship Id="rId76" Type="http://schemas.openxmlformats.org/officeDocument/2006/relationships/hyperlink" Target="https://www.google.com/url?q=https://leetcode.com/problems/find-median-from-data-stream/&amp;sa=D&amp;source=editors&amp;ust=1708829239118030&amp;usg=AOvVaw0_VS8EXjjvjj50_Cdfvz9P" TargetMode="External"/><Relationship Id="rId35" Type="http://schemas.openxmlformats.org/officeDocument/2006/relationships/hyperlink" Target="https://www.google.com/url?q=https://leetcode.com/problems/insert-interval/&amp;sa=D&amp;source=editors&amp;ust=1708829239105022&amp;usg=AOvVaw1YqqurCvAT_Z-rtTzFZH3J" TargetMode="External"/><Relationship Id="rId34" Type="http://schemas.openxmlformats.org/officeDocument/2006/relationships/hyperlink" Target="https://www.google.com/url?q=https://leetcode.com/problems/number-of-connected-components-in-an-undirected-graph/&amp;sa=D&amp;source=editors&amp;ust=1708829239104500&amp;usg=AOvVaw10Ic34hLingSRP4oEocI_J" TargetMode="External"/><Relationship Id="rId71" Type="http://schemas.openxmlformats.org/officeDocument/2006/relationships/hyperlink" Target="https://www.google.com/url?q=https://leetcode.com/problems/implement-trie-prefix-tree/&amp;sa=D&amp;source=editors&amp;ust=1708829239116301&amp;usg=AOvVaw0xMJ0goVyWbBIc1qBxPoKQ" TargetMode="External"/><Relationship Id="rId70" Type="http://schemas.openxmlformats.org/officeDocument/2006/relationships/hyperlink" Target="https://www.google.com/url?q=https://leetcode.com/problems/lowest-common-ancestor-of-a-binary-search-tree/&amp;sa=D&amp;source=editors&amp;ust=1708829239115954&amp;usg=AOvVaw1mP0KyIoKDFFVIBuh_9lJV" TargetMode="External"/><Relationship Id="rId37" Type="http://schemas.openxmlformats.org/officeDocument/2006/relationships/hyperlink" Target="https://www.google.com/url?q=https://leetcode.com/problems/non-overlapping-intervals/&amp;sa=D&amp;source=editors&amp;ust=1708829239105623&amp;usg=AOvVaw0XvIdNhFczWiOLfuNaDLBY" TargetMode="External"/><Relationship Id="rId36" Type="http://schemas.openxmlformats.org/officeDocument/2006/relationships/hyperlink" Target="https://www.google.com/url?q=https://leetcode.com/problems/merge-intervals/&amp;sa=D&amp;source=editors&amp;ust=1708829239105338&amp;usg=AOvVaw2Df3ngwmG2McoFPWNy323S" TargetMode="External"/><Relationship Id="rId39" Type="http://schemas.openxmlformats.org/officeDocument/2006/relationships/hyperlink" Target="https://www.google.com/url?q=https://leetcode.com/problems/meeting-rooms-ii/&amp;sa=D&amp;source=editors&amp;ust=1708829239106357&amp;usg=AOvVaw0L55YIsynP7U4rG7c-ocen" TargetMode="External"/><Relationship Id="rId38" Type="http://schemas.openxmlformats.org/officeDocument/2006/relationships/hyperlink" Target="https://www.google.com/url?q=https://leetcode.com/problems/meeting-rooms/&amp;sa=D&amp;source=editors&amp;ust=1708829239106038&amp;usg=AOvVaw3SKdZegiRL-89VbGukcD9C" TargetMode="External"/><Relationship Id="rId62" Type="http://schemas.openxmlformats.org/officeDocument/2006/relationships/hyperlink" Target="https://www.google.com/url?q=https://leetcode.com/problems/invert-binary-tree/&amp;sa=D&amp;source=editors&amp;ust=1708829239113532&amp;usg=AOvVaw2332iygKg3-aH2GG5MR2k0" TargetMode="External"/><Relationship Id="rId61" Type="http://schemas.openxmlformats.org/officeDocument/2006/relationships/hyperlink" Target="https://www.google.com/url?q=https://leetcode.com/problems/same-tree/&amp;sa=D&amp;source=editors&amp;ust=1708829239113243&amp;usg=AOvVaw3yhJd74tDC9_KSwFy2FK0X" TargetMode="External"/><Relationship Id="rId20" Type="http://schemas.openxmlformats.org/officeDocument/2006/relationships/hyperlink" Target="https://www.google.com/url?q=https://leetcode.com/problems/word-break/&amp;sa=D&amp;source=editors&amp;ust=1708829239098204&amp;usg=AOvVaw21OdcVoVq-eMNDs3_ddNZz" TargetMode="External"/><Relationship Id="rId64" Type="http://schemas.openxmlformats.org/officeDocument/2006/relationships/hyperlink" Target="https://www.google.com/url?q=https://leetcode.com/problems/binary-tree-level-order-traversal/&amp;sa=D&amp;source=editors&amp;ust=1708829239114224&amp;usg=AOvVaw36Tm7hxwvRYTs3pHkYgzbB" TargetMode="External"/><Relationship Id="rId63" Type="http://schemas.openxmlformats.org/officeDocument/2006/relationships/hyperlink" Target="https://www.google.com/url?q=https://leetcode.com/problems/binary-tree-maximum-path-sum/&amp;sa=D&amp;source=editors&amp;ust=1708829239113901&amp;usg=AOvVaw1nazgtQo81GuCkHzkKft_a" TargetMode="External"/><Relationship Id="rId22" Type="http://schemas.openxmlformats.org/officeDocument/2006/relationships/hyperlink" Target="https://www.google.com/url?q=https://leetcode.com/problems/house-robber/&amp;sa=D&amp;source=editors&amp;ust=1708829239099028&amp;usg=AOvVaw15KC1EPEBOV-IY1m5IXnDX" TargetMode="External"/><Relationship Id="rId66" Type="http://schemas.openxmlformats.org/officeDocument/2006/relationships/hyperlink" Target="https://www.google.com/url?q=https://leetcode.com/problems/subtree-of-another-tree/&amp;sa=D&amp;source=editors&amp;ust=1708829239114815&amp;usg=AOvVaw1Mr0S3wvq8BzL2bSCRAbao" TargetMode="External"/><Relationship Id="rId21" Type="http://schemas.openxmlformats.org/officeDocument/2006/relationships/hyperlink" Target="https://www.google.com/url?q=https://leetcode.com/problems/combination-sum/&amp;sa=D&amp;source=editors&amp;ust=1708829239098620&amp;usg=AOvVaw2SQt8cpArssChEb2PMSohr" TargetMode="External"/><Relationship Id="rId65" Type="http://schemas.openxmlformats.org/officeDocument/2006/relationships/hyperlink" Target="https://www.google.com/url?q=https://leetcode.com/problems/serialize-and-deserialize-binary-tree/&amp;sa=D&amp;source=editors&amp;ust=1708829239114532&amp;usg=AOvVaw2G2olZWPZlv2ZpOKCs93Ty" TargetMode="External"/><Relationship Id="rId24" Type="http://schemas.openxmlformats.org/officeDocument/2006/relationships/hyperlink" Target="https://www.google.com/url?q=https://leetcode.com/problems/decode-ways/&amp;sa=D&amp;source=editors&amp;ust=1708829239099783&amp;usg=AOvVaw2AvB69N4XAQw9BgtQa5Hfj" TargetMode="External"/><Relationship Id="rId68" Type="http://schemas.openxmlformats.org/officeDocument/2006/relationships/hyperlink" Target="https://www.google.com/url?q=https://leetcode.com/problems/validate-binary-search-tree/&amp;sa=D&amp;source=editors&amp;ust=1708829239115372&amp;usg=AOvVaw0qah9J3lxtllSUUY38f9vV" TargetMode="External"/><Relationship Id="rId23" Type="http://schemas.openxmlformats.org/officeDocument/2006/relationships/hyperlink" Target="https://www.google.com/url?q=https://leetcode.com/problems/house-robber-ii/&amp;sa=D&amp;source=editors&amp;ust=1708829239099376&amp;usg=AOvVaw3YdUbaDca3hv3Ba6sokpkY" TargetMode="External"/><Relationship Id="rId67" Type="http://schemas.openxmlformats.org/officeDocument/2006/relationships/hyperlink" Target="https://www.google.com/url?q=https://leetcode.com/problems/construct-binary-tree-from-preorder-and-inorder-traversal/&amp;sa=D&amp;source=editors&amp;ust=1708829239115093&amp;usg=AOvVaw3vANYvr-UzDl_irs2IvyxQ" TargetMode="External"/><Relationship Id="rId60" Type="http://schemas.openxmlformats.org/officeDocument/2006/relationships/hyperlink" Target="https://www.google.com/url?q=https://leetcode.com/problems/maximum-depth-of-binary-tree/&amp;sa=D&amp;source=editors&amp;ust=1708829239112968&amp;usg=AOvVaw1OLGaI7U_RTEEeP0LHkyaj" TargetMode="External"/><Relationship Id="rId26" Type="http://schemas.openxmlformats.org/officeDocument/2006/relationships/hyperlink" Target="https://www.google.com/url?q=https://leetcode.com/problems/jump-game/&amp;sa=D&amp;source=editors&amp;ust=1708829239100662&amp;usg=AOvVaw3mCIRVfj7Wb4CLBuU-i1YZ" TargetMode="External"/><Relationship Id="rId25" Type="http://schemas.openxmlformats.org/officeDocument/2006/relationships/hyperlink" Target="https://www.google.com/url?q=https://leetcode.com/problems/unique-paths/&amp;sa=D&amp;source=editors&amp;ust=1708829239100273&amp;usg=AOvVaw2wQa_nB3E-mZUbu8jM6zzj" TargetMode="External"/><Relationship Id="rId69" Type="http://schemas.openxmlformats.org/officeDocument/2006/relationships/hyperlink" Target="https://www.google.com/url?q=https://leetcode.com/problems/kth-smallest-element-in-a-bst/&amp;sa=D&amp;source=editors&amp;ust=1708829239115643&amp;usg=AOvVaw2lYaX206hwXVv_ajLL1hT2" TargetMode="External"/><Relationship Id="rId28" Type="http://schemas.openxmlformats.org/officeDocument/2006/relationships/hyperlink" Target="https://www.google.com/url?q=https://leetcode.com/problems/course-schedule/&amp;sa=D&amp;source=editors&amp;ust=1708829239101300&amp;usg=AOvVaw3hkQ1DOdm0lL_FmuPT7v9e" TargetMode="External"/><Relationship Id="rId27" Type="http://schemas.openxmlformats.org/officeDocument/2006/relationships/hyperlink" Target="https://www.google.com/url?q=https://leetcode.com/problems/clone-graph/&amp;sa=D&amp;source=editors&amp;ust=1708829239100988&amp;usg=AOvVaw2oV8bk_DWlEck6Ir7--UUp" TargetMode="External"/><Relationship Id="rId29" Type="http://schemas.openxmlformats.org/officeDocument/2006/relationships/hyperlink" Target="https://www.google.com/url?q=https://leetcode.com/problems/pacific-atlantic-water-flow/&amp;sa=D&amp;source=editors&amp;ust=1708829239101753&amp;usg=AOvVaw01E09Dn2mNzDbxDdit9KwY" TargetMode="External"/><Relationship Id="rId51" Type="http://schemas.openxmlformats.org/officeDocument/2006/relationships/hyperlink" Target="https://www.google.com/url?q=https://leetcode.com/problems/longest-repeating-character-replacement/&amp;sa=D&amp;source=editors&amp;ust=1708829239110256&amp;usg=AOvVaw1EI4lqLYV2CsRILo1L_c04" TargetMode="External"/><Relationship Id="rId50" Type="http://schemas.openxmlformats.org/officeDocument/2006/relationships/hyperlink" Target="https://www.google.com/url?q=https://leetcode.com/problems/longest-substring-without-repeating-characters/&amp;sa=D&amp;source=editors&amp;ust=1708829239109952&amp;usg=AOvVaw00f8cdHYoGaCaaXQglJx3_" TargetMode="External"/><Relationship Id="rId53" Type="http://schemas.openxmlformats.org/officeDocument/2006/relationships/hyperlink" Target="https://www.google.com/url?q=https://leetcode.com/problems/valid-anagram/&amp;sa=D&amp;source=editors&amp;ust=1708829239110831&amp;usg=AOvVaw18vJC0Rc8I1q8uc_bZ9QS-" TargetMode="External"/><Relationship Id="rId52" Type="http://schemas.openxmlformats.org/officeDocument/2006/relationships/hyperlink" Target="https://www.google.com/url?q=https://leetcode.com/problems/minimum-window-substring/&amp;sa=D&amp;source=editors&amp;ust=1708829239110555&amp;usg=AOvVaw1c_U3Nbh1loS1taaRbG1QV" TargetMode="External"/><Relationship Id="rId11" Type="http://schemas.openxmlformats.org/officeDocument/2006/relationships/hyperlink" Target="https://www.google.com/url?q=https://leetcode.com/problems/sum-of-two-integers/&amp;sa=D&amp;source=editors&amp;ust=1708829239094544&amp;usg=AOvVaw0aG0qotY4SceqvF3ULHkZQ" TargetMode="External"/><Relationship Id="rId55" Type="http://schemas.openxmlformats.org/officeDocument/2006/relationships/hyperlink" Target="https://www.google.com/url?q=https://leetcode.com/problems/valid-parentheses/&amp;sa=D&amp;source=editors&amp;ust=1708829239111380&amp;usg=AOvVaw1PP5gT6MN-oSYW5_QNJST8" TargetMode="External"/><Relationship Id="rId10" Type="http://schemas.openxmlformats.org/officeDocument/2006/relationships/hyperlink" Target="https://www.google.com/url?q=https://leetcode.com/problems/container-with-most-water/&amp;sa=D&amp;source=editors&amp;ust=1708829239094103&amp;usg=AOvVaw0ctGiLJsYAFnN1WT_MO4fh" TargetMode="External"/><Relationship Id="rId54" Type="http://schemas.openxmlformats.org/officeDocument/2006/relationships/hyperlink" Target="https://www.google.com/url?q=https://leetcode.com/problems/group-anagrams/&amp;sa=D&amp;source=editors&amp;ust=1708829239111091&amp;usg=AOvVaw1_ssLPd-4D_viRqSa47Bik" TargetMode="External"/><Relationship Id="rId13" Type="http://schemas.openxmlformats.org/officeDocument/2006/relationships/hyperlink" Target="https://www.google.com/url?q=https://leetcode.com/problems/counting-bits/&amp;sa=D&amp;source=editors&amp;ust=1708829239095467&amp;usg=AOvVaw1bbXyk9-RS_QEf5TtPjpO_" TargetMode="External"/><Relationship Id="rId57" Type="http://schemas.openxmlformats.org/officeDocument/2006/relationships/hyperlink" Target="https://www.google.com/url?q=https://leetcode.com/problems/longest-palindromic-substring/&amp;sa=D&amp;source=editors&amp;ust=1708829239111967&amp;usg=AOvVaw0mBrSvi-4Jtkez0_Fy8CGz" TargetMode="External"/><Relationship Id="rId12" Type="http://schemas.openxmlformats.org/officeDocument/2006/relationships/hyperlink" Target="https://www.google.com/url?q=https://leetcode.com/problems/number-of-1-bits/&amp;sa=D&amp;source=editors&amp;ust=1708829239094951&amp;usg=AOvVaw1O4G-gp75JZH4nJHX3nsZb" TargetMode="External"/><Relationship Id="rId56" Type="http://schemas.openxmlformats.org/officeDocument/2006/relationships/hyperlink" Target="https://www.google.com/url?q=https://leetcode.com/problems/valid-palindrome/&amp;sa=D&amp;source=editors&amp;ust=1708829239111692&amp;usg=AOvVaw3GCkiHy2t5tk-phTsZABHu" TargetMode="External"/><Relationship Id="rId15" Type="http://schemas.openxmlformats.org/officeDocument/2006/relationships/hyperlink" Target="https://www.google.com/url?q=https://leetcode.com/problems/reverse-bits/&amp;sa=D&amp;source=editors&amp;ust=1708829239096447&amp;usg=AOvVaw1lbH6f9ht5yB0Jz9bopdAJ" TargetMode="External"/><Relationship Id="rId59" Type="http://schemas.openxmlformats.org/officeDocument/2006/relationships/hyperlink" Target="https://www.google.com/url?q=https://leetcode.com/problems/encode-and-decode-strings/&amp;sa=D&amp;source=editors&amp;ust=1708829239112653&amp;usg=AOvVaw1CjDCE7Zy0gLuPSaCOHC0a" TargetMode="External"/><Relationship Id="rId14" Type="http://schemas.openxmlformats.org/officeDocument/2006/relationships/hyperlink" Target="https://www.google.com/url?q=https://leetcode.com/problems/missing-number/&amp;sa=D&amp;source=editors&amp;ust=1708829239095993&amp;usg=AOvVaw0fIJSmTxLCTAy3uQh3R-iX" TargetMode="External"/><Relationship Id="rId58" Type="http://schemas.openxmlformats.org/officeDocument/2006/relationships/hyperlink" Target="https://www.google.com/url?q=https://leetcode.com/problems/palindromic-substrings/&amp;sa=D&amp;source=editors&amp;ust=1708829239112349&amp;usg=AOvVaw2qChriYTJiG0Byn67kDTze" TargetMode="External"/><Relationship Id="rId17" Type="http://schemas.openxmlformats.org/officeDocument/2006/relationships/hyperlink" Target="https://www.google.com/url?q=https://leetcode.com/problems/coin-change/&amp;sa=D&amp;source=editors&amp;ust=1708829239097077&amp;usg=AOvVaw04lbr1Xjyzap84GUpHK9v6" TargetMode="External"/><Relationship Id="rId16" Type="http://schemas.openxmlformats.org/officeDocument/2006/relationships/hyperlink" Target="https://www.google.com/url?q=https://leetcode.com/problems/climbing-stairs/&amp;sa=D&amp;source=editors&amp;ust=1708829239096732&amp;usg=AOvVaw3tKruZNnxMlMCvJ4BIDBUB" TargetMode="External"/><Relationship Id="rId19" Type="http://schemas.openxmlformats.org/officeDocument/2006/relationships/hyperlink" Target="https://www.google.com/url?q=https://leetcode.com/problems/longest-common-subsequence/&amp;sa=D&amp;source=editors&amp;ust=1708829239097761&amp;usg=AOvVaw2I6Ba8IgQGIW9ZIRIoAuUK" TargetMode="External"/><Relationship Id="rId18" Type="http://schemas.openxmlformats.org/officeDocument/2006/relationships/hyperlink" Target="https://www.google.com/url?q=https://leetcode.com/problems/longest-increasing-subsequence/&amp;sa=D&amp;source=editors&amp;ust=1708829239097393&amp;usg=AOvVaw0_eKpJlF3mXgWdIUh5zHCH"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eetcode.com/problems/median-of-two-sorted-arrays" TargetMode="External"/><Relationship Id="rId2" Type="http://schemas.openxmlformats.org/officeDocument/2006/relationships/hyperlink" Target="https://leetcode.com/problems/regular-expression-matching" TargetMode="External"/><Relationship Id="rId3" Type="http://schemas.openxmlformats.org/officeDocument/2006/relationships/hyperlink" Target="https://leetcode.com/problems/merge-k-sorted-lists" TargetMode="External"/><Relationship Id="rId4" Type="http://schemas.openxmlformats.org/officeDocument/2006/relationships/hyperlink" Target="https://leetcode.com/problems/reverse-nodes-in-k-group" TargetMode="External"/><Relationship Id="rId9" Type="http://schemas.openxmlformats.org/officeDocument/2006/relationships/hyperlink" Target="https://leetcode.com/problems/wildcard-matching" TargetMode="External"/><Relationship Id="rId5" Type="http://schemas.openxmlformats.org/officeDocument/2006/relationships/hyperlink" Target="https://leetcode.com/problems/longest-valid-parentheses" TargetMode="External"/><Relationship Id="rId6" Type="http://schemas.openxmlformats.org/officeDocument/2006/relationships/hyperlink" Target="https://leetcode.com/problems/sudoku-solver" TargetMode="External"/><Relationship Id="rId7" Type="http://schemas.openxmlformats.org/officeDocument/2006/relationships/hyperlink" Target="https://leetcode.com/problems/first-missing-positive" TargetMode="External"/><Relationship Id="rId8" Type="http://schemas.openxmlformats.org/officeDocument/2006/relationships/hyperlink" Target="https://leetcode.com/problems/trapping-rain-water" TargetMode="External"/><Relationship Id="rId20" Type="http://schemas.openxmlformats.org/officeDocument/2006/relationships/hyperlink" Target="https://leetcode.com/problems/best-time-to-buy-and-sell-stock-iii" TargetMode="External"/><Relationship Id="rId22" Type="http://schemas.openxmlformats.org/officeDocument/2006/relationships/hyperlink" Target="https://leetcode.com/problems/word-ladder-ii" TargetMode="External"/><Relationship Id="rId21" Type="http://schemas.openxmlformats.org/officeDocument/2006/relationships/hyperlink" Target="https://leetcode.com/problems/binary-tree-maximum-path-sum" TargetMode="External"/><Relationship Id="rId23" Type="http://schemas.openxmlformats.org/officeDocument/2006/relationships/drawing" Target="../drawings/drawing6.xml"/><Relationship Id="rId11" Type="http://schemas.openxmlformats.org/officeDocument/2006/relationships/hyperlink" Target="https://leetcode.com/problems/n-queens-ii" TargetMode="External"/><Relationship Id="rId10" Type="http://schemas.openxmlformats.org/officeDocument/2006/relationships/hyperlink" Target="https://leetcode.com/problems/n-queens" TargetMode="External"/><Relationship Id="rId13" Type="http://schemas.openxmlformats.org/officeDocument/2006/relationships/hyperlink" Target="https://leetcode.com/problems/valid-number" TargetMode="External"/><Relationship Id="rId12" Type="http://schemas.openxmlformats.org/officeDocument/2006/relationships/hyperlink" Target="https://leetcode.com/problems/permutation-sequence" TargetMode="External"/><Relationship Id="rId15" Type="http://schemas.openxmlformats.org/officeDocument/2006/relationships/hyperlink" Target="https://leetcode.com/problems/minimum-window-substring" TargetMode="External"/><Relationship Id="rId14" Type="http://schemas.openxmlformats.org/officeDocument/2006/relationships/hyperlink" Target="https://leetcode.com/problems/text-justification" TargetMode="External"/><Relationship Id="rId17" Type="http://schemas.openxmlformats.org/officeDocument/2006/relationships/hyperlink" Target="https://leetcode.com/problems/maximal-rectangle" TargetMode="External"/><Relationship Id="rId16" Type="http://schemas.openxmlformats.org/officeDocument/2006/relationships/hyperlink" Target="https://leetcode.com/problems/largest-rectangle-in-histogram" TargetMode="External"/><Relationship Id="rId19" Type="http://schemas.openxmlformats.org/officeDocument/2006/relationships/hyperlink" Target="https://leetcode.com/problems/distinct-subsequences" TargetMode="External"/><Relationship Id="rId18" Type="http://schemas.openxmlformats.org/officeDocument/2006/relationships/hyperlink" Target="https://leetcode.com/problems/scramble-stri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google.com/url?q=https://youtu.be/Sx9NNgInc3A&amp;sa=D&amp;source=editors&amp;ust=1708829239097989&amp;usg=AOvVaw22PIb8HTiOjnKDl9TdmMOj" TargetMode="External"/><Relationship Id="rId42" Type="http://schemas.openxmlformats.org/officeDocument/2006/relationships/hyperlink" Target="https://www.google.com/url?q=https://youtu.be/GBKI9VSKdGg&amp;sa=D&amp;source=editors&amp;ust=1708829239098380&amp;usg=AOvVaw18PfWt-eRTzAP13mGH_Kaf" TargetMode="External"/><Relationship Id="rId41" Type="http://schemas.openxmlformats.org/officeDocument/2006/relationships/hyperlink" Target="https://www.google.com/url?q=https://leetcode.com/problems/word-break/&amp;sa=D&amp;source=editors&amp;ust=1708829239098204&amp;usg=AOvVaw21OdcVoVq-eMNDs3_ddNZz" TargetMode="External"/><Relationship Id="rId44" Type="http://schemas.openxmlformats.org/officeDocument/2006/relationships/hyperlink" Target="https://www.google.com/url?q=https://youtu.be/73r3KWiEvyk&amp;sa=D&amp;source=editors&amp;ust=1708829239098852&amp;usg=AOvVaw1oXtqculgFr83GmVfmP9WV" TargetMode="External"/><Relationship Id="rId43" Type="http://schemas.openxmlformats.org/officeDocument/2006/relationships/hyperlink" Target="https://www.google.com/url?q=https://leetcode.com/problems/combination-sum/&amp;sa=D&amp;source=editors&amp;ust=1708829239098620&amp;usg=AOvVaw2SQt8cpArssChEb2PMSohr" TargetMode="External"/><Relationship Id="rId46" Type="http://schemas.openxmlformats.org/officeDocument/2006/relationships/hyperlink" Target="https://www.google.com/url?q=https://youtu.be/rWAJCfYYOvM&amp;sa=D&amp;source=editors&amp;ust=1708829239099220&amp;usg=AOvVaw2fatHc6FeUJZO2ypKRLGD2" TargetMode="External"/><Relationship Id="rId45" Type="http://schemas.openxmlformats.org/officeDocument/2006/relationships/hyperlink" Target="https://www.google.com/url?q=https://leetcode.com/problems/house-robber/&amp;sa=D&amp;source=editors&amp;ust=1708829239099028&amp;usg=AOvVaw15KC1EPEBOV-IY1m5IXnDX" TargetMode="External"/><Relationship Id="rId107" Type="http://schemas.openxmlformats.org/officeDocument/2006/relationships/hyperlink" Target="https://www.google.com/url?q=https://leetcode.com/problems/valid-anagram/&amp;sa=D&amp;source=editors&amp;ust=1708829239110831&amp;usg=AOvVaw18vJC0Rc8I1q8uc_bZ9QS-" TargetMode="External"/><Relationship Id="rId106" Type="http://schemas.openxmlformats.org/officeDocument/2006/relationships/hyperlink" Target="https://www.google.com/url?q=https://youtu.be/9UtInBqnCgA&amp;sa=D&amp;source=editors&amp;ust=1708829239110693&amp;usg=AOvVaw3LrlWhBqd8dYZ5xTYAAH0Y" TargetMode="External"/><Relationship Id="rId105" Type="http://schemas.openxmlformats.org/officeDocument/2006/relationships/hyperlink" Target="https://www.google.com/url?q=https://leetcode.com/problems/minimum-window-substring/&amp;sa=D&amp;source=editors&amp;ust=1708829239110555&amp;usg=AOvVaw1c_U3Nbh1loS1taaRbG1QV" TargetMode="External"/><Relationship Id="rId104" Type="http://schemas.openxmlformats.org/officeDocument/2006/relationships/hyperlink" Target="https://www.google.com/url?q=https://youtu.be/jSto0O4AJbM&amp;sa=D&amp;source=editors&amp;ust=1708829239110411&amp;usg=AOvVaw08s9cJVpqtPJpykoW-3VCH" TargetMode="External"/><Relationship Id="rId109" Type="http://schemas.openxmlformats.org/officeDocument/2006/relationships/hyperlink" Target="https://www.google.com/url?q=https://leetcode.com/problems/group-anagrams/&amp;sa=D&amp;source=editors&amp;ust=1708829239111091&amp;usg=AOvVaw1_ssLPd-4D_viRqSa47Bik" TargetMode="External"/><Relationship Id="rId108" Type="http://schemas.openxmlformats.org/officeDocument/2006/relationships/hyperlink" Target="https://www.google.com/url?q=https://youtu.be/vzdNOK2oB2E&amp;sa=D&amp;source=editors&amp;ust=1708829239110956&amp;usg=AOvVaw0hHV5JNXVHLaoDXT2DFjX8" TargetMode="External"/><Relationship Id="rId48" Type="http://schemas.openxmlformats.org/officeDocument/2006/relationships/hyperlink" Target="https://www.google.com/url?q=https://youtu.be/6aEyTjOwlJU&amp;sa=D&amp;source=editors&amp;ust=1708829239099533&amp;usg=AOvVaw0chdUIUinNH18UA4bIJPvo" TargetMode="External"/><Relationship Id="rId47" Type="http://schemas.openxmlformats.org/officeDocument/2006/relationships/hyperlink" Target="https://www.google.com/url?q=https://leetcode.com/problems/house-robber-ii/&amp;sa=D&amp;source=editors&amp;ust=1708829239099376&amp;usg=AOvVaw3YdUbaDca3hv3Ba6sokpkY" TargetMode="External"/><Relationship Id="rId49" Type="http://schemas.openxmlformats.org/officeDocument/2006/relationships/hyperlink" Target="https://www.google.com/url?q=https://leetcode.com/problems/decode-ways/&amp;sa=D&amp;source=editors&amp;ust=1708829239099783&amp;usg=AOvVaw2AvB69N4XAQw9BgtQa5Hfj" TargetMode="External"/><Relationship Id="rId103" Type="http://schemas.openxmlformats.org/officeDocument/2006/relationships/hyperlink" Target="https://www.google.com/url?q=https://leetcode.com/problems/longest-repeating-character-replacement/&amp;sa=D&amp;source=editors&amp;ust=1708829239110256&amp;usg=AOvVaw1EI4lqLYV2CsRILo1L_c04" TargetMode="External"/><Relationship Id="rId102" Type="http://schemas.openxmlformats.org/officeDocument/2006/relationships/hyperlink" Target="https://www.google.com/url?q=https://youtu.be/gqXU1UyA8pk&amp;sa=D&amp;source=editors&amp;ust=1708829239110107&amp;usg=AOvVaw0ltwnI6O4BNCemLukwhLay" TargetMode="External"/><Relationship Id="rId101" Type="http://schemas.openxmlformats.org/officeDocument/2006/relationships/hyperlink" Target="https://www.google.com/url?q=https://leetcode.com/problems/longest-substring-without-repeating-characters/&amp;sa=D&amp;source=editors&amp;ust=1708829239109952&amp;usg=AOvVaw00f8cdHYoGaCaaXQglJx3_" TargetMode="External"/><Relationship Id="rId100" Type="http://schemas.openxmlformats.org/officeDocument/2006/relationships/hyperlink" Target="https://www.google.com/url?q=https://youtu.be/wiGpQwVHdE0&amp;sa=D&amp;source=editors&amp;ust=1708829239109768&amp;usg=AOvVaw33DpfB9b0LhrEaEQick7HR" TargetMode="External"/><Relationship Id="rId31" Type="http://schemas.openxmlformats.org/officeDocument/2006/relationships/hyperlink" Target="https://www.google.com/url?q=https://leetcode.com/problems/reverse-bits/&amp;sa=D&amp;source=editors&amp;ust=1708829239096447&amp;usg=AOvVaw1lbH6f9ht5yB0Jz9bopdAJ" TargetMode="External"/><Relationship Id="rId30" Type="http://schemas.openxmlformats.org/officeDocument/2006/relationships/hyperlink" Target="https://www.google.com/url?q=https://youtu.be/UcoN6UjAI64&amp;sa=D&amp;source=editors&amp;ust=1708829239096248&amp;usg=AOvVaw12of9qQvjkqubGWwDK6W6a" TargetMode="External"/><Relationship Id="rId33" Type="http://schemas.openxmlformats.org/officeDocument/2006/relationships/hyperlink" Target="https://www.google.com/url?q=https://leetcode.com/problems/climbing-stairs/&amp;sa=D&amp;source=editors&amp;ust=1708829239096732&amp;usg=AOvVaw3tKruZNnxMlMCvJ4BIDBUB" TargetMode="External"/><Relationship Id="rId32" Type="http://schemas.openxmlformats.org/officeDocument/2006/relationships/hyperlink" Target="https://www.google.com/url?q=https://youtu.be/Y0lT9Fck7qI&amp;sa=D&amp;source=editors&amp;ust=1708829239096587&amp;usg=AOvVaw3pp4A6vqPReEZaZjrkOIgK" TargetMode="External"/><Relationship Id="rId35" Type="http://schemas.openxmlformats.org/officeDocument/2006/relationships/hyperlink" Target="https://www.google.com/url?q=https://leetcode.com/problems/coin-change/&amp;sa=D&amp;source=editors&amp;ust=1708829239097077&amp;usg=AOvVaw04lbr1Xjyzap84GUpHK9v6" TargetMode="External"/><Relationship Id="rId34" Type="http://schemas.openxmlformats.org/officeDocument/2006/relationships/hyperlink" Target="https://www.google.com/url?q=https://youtu.be/H9bfqozjoqs&amp;sa=D&amp;source=editors&amp;ust=1708829239096905&amp;usg=AOvVaw0_4sHY95m0HBMAY8E_Qyvs" TargetMode="External"/><Relationship Id="rId37" Type="http://schemas.openxmlformats.org/officeDocument/2006/relationships/hyperlink" Target="https://www.google.com/url?q=https://leetcode.com/problems/longest-increasing-subsequence/&amp;sa=D&amp;source=editors&amp;ust=1708829239097393&amp;usg=AOvVaw0_eKpJlF3mXgWdIUh5zHCH" TargetMode="External"/><Relationship Id="rId36" Type="http://schemas.openxmlformats.org/officeDocument/2006/relationships/hyperlink" Target="https://www.google.com/url?q=https://youtu.be/cjWnW0hdF1Y&amp;sa=D&amp;source=editors&amp;ust=1708829239097236&amp;usg=AOvVaw092YASyNONpqya9y3mhH4E" TargetMode="External"/><Relationship Id="rId39" Type="http://schemas.openxmlformats.org/officeDocument/2006/relationships/hyperlink" Target="https://www.google.com/url?q=https://leetcode.com/problems/longest-common-subsequence/&amp;sa=D&amp;source=editors&amp;ust=1708829239097761&amp;usg=AOvVaw2I6Ba8IgQGIW9ZIRIoAuUK" TargetMode="External"/><Relationship Id="rId38" Type="http://schemas.openxmlformats.org/officeDocument/2006/relationships/hyperlink" Target="https://www.google.com/url?q=https://youtu.be/Ua0GhsJSlWM&amp;sa=D&amp;source=editors&amp;ust=1708829239097548&amp;usg=AOvVaw3sxiAjcOHDLq1jbvNRPjmP" TargetMode="External"/><Relationship Id="rId20" Type="http://schemas.openxmlformats.org/officeDocument/2006/relationships/hyperlink" Target="https://www.google.com/url?q=https://youtu.be/UuiTKBwPgAo&amp;sa=D&amp;source=editors&amp;ust=1708829239093874&amp;usg=AOvVaw0zLRkuJfECafUdZZN-mEww" TargetMode="External"/><Relationship Id="rId22" Type="http://schemas.openxmlformats.org/officeDocument/2006/relationships/hyperlink" Target="https://www.google.com/url?q=https://youtu.be/gVUrDV4tZfY&amp;sa=D&amp;source=editors&amp;ust=1708829239094310&amp;usg=AOvVaw3MJ5llVyCytXT_COSXdFFj" TargetMode="External"/><Relationship Id="rId21" Type="http://schemas.openxmlformats.org/officeDocument/2006/relationships/hyperlink" Target="https://www.google.com/url?q=https://leetcode.com/problems/container-with-most-water/&amp;sa=D&amp;source=editors&amp;ust=1708829239094103&amp;usg=AOvVaw0ctGiLJsYAFnN1WT_MO4fh" TargetMode="External"/><Relationship Id="rId24" Type="http://schemas.openxmlformats.org/officeDocument/2006/relationships/hyperlink" Target="https://www.google.com/url?q=https://youtu.be/5Km3utixwZs&amp;sa=D&amp;source=editors&amp;ust=1708829239094750&amp;usg=AOvVaw16o3ouVwykJ2cPgCKVYdkT" TargetMode="External"/><Relationship Id="rId23" Type="http://schemas.openxmlformats.org/officeDocument/2006/relationships/hyperlink" Target="https://www.google.com/url?q=https://leetcode.com/problems/sum-of-two-integers/&amp;sa=D&amp;source=editors&amp;ust=1708829239094544&amp;usg=AOvVaw0aG0qotY4SceqvF3ULHkZQ" TargetMode="External"/><Relationship Id="rId129" Type="http://schemas.openxmlformats.org/officeDocument/2006/relationships/hyperlink" Target="https://www.google.com/url?q=https://leetcode.com/problems/binary-tree-level-order-traversal/&amp;sa=D&amp;source=editors&amp;ust=1708829239114224&amp;usg=AOvVaw36Tm7hxwvRYTs3pHkYgzbB" TargetMode="External"/><Relationship Id="rId128" Type="http://schemas.openxmlformats.org/officeDocument/2006/relationships/hyperlink" Target="https://www.google.com/url?q=https://youtu.be/6ZnyEApgFYg&amp;sa=D&amp;source=editors&amp;ust=1708829239114075&amp;usg=AOvVaw2wIe5aOGQe1YEBwtzPVeaL" TargetMode="External"/><Relationship Id="rId127" Type="http://schemas.openxmlformats.org/officeDocument/2006/relationships/hyperlink" Target="https://www.google.com/url?q=https://leetcode.com/problems/binary-tree-maximum-path-sum/&amp;sa=D&amp;source=editors&amp;ust=1708829239113901&amp;usg=AOvVaw1nazgtQo81GuCkHzkKft_a" TargetMode="External"/><Relationship Id="rId126" Type="http://schemas.openxmlformats.org/officeDocument/2006/relationships/hyperlink" Target="https://www.google.com/url?q=https://youtu.be/Hr5cWUld4vU&amp;sa=D&amp;source=editors&amp;ust=1708829239113693&amp;usg=AOvVaw2NaxUsmkDjU0z28Pc5DFmr" TargetMode="External"/><Relationship Id="rId26" Type="http://schemas.openxmlformats.org/officeDocument/2006/relationships/hyperlink" Target="https://www.google.com/url?q=https://youtu.be/RyBM56RIWrM&amp;sa=D&amp;source=editors&amp;ust=1708829239095178&amp;usg=AOvVaw0veprXPPe7PyEU5hShVoiF" TargetMode="External"/><Relationship Id="rId121" Type="http://schemas.openxmlformats.org/officeDocument/2006/relationships/hyperlink" Target="https://www.google.com/url?q=https://leetcode.com/problems/maximum-depth-of-binary-tree/&amp;sa=D&amp;source=editors&amp;ust=1708829239112968&amp;usg=AOvVaw1OLGaI7U_RTEEeP0LHkyaj" TargetMode="External"/><Relationship Id="rId25" Type="http://schemas.openxmlformats.org/officeDocument/2006/relationships/hyperlink" Target="https://www.google.com/url?q=https://leetcode.com/problems/number-of-1-bits/&amp;sa=D&amp;source=editors&amp;ust=1708829239094951&amp;usg=AOvVaw1O4G-gp75JZH4nJHX3nsZb" TargetMode="External"/><Relationship Id="rId120" Type="http://schemas.openxmlformats.org/officeDocument/2006/relationships/hyperlink" Target="https://www.google.com/url?q=https://youtu.be/hTM3phVI6YQ&amp;sa=D&amp;source=editors&amp;ust=1708829239112802&amp;usg=AOvVaw03BF81sBCFYuyohfh8FJU2" TargetMode="External"/><Relationship Id="rId28" Type="http://schemas.openxmlformats.org/officeDocument/2006/relationships/hyperlink" Target="https://www.google.com/url?q=https://youtu.be/WnPLSRLSANE&amp;sa=D&amp;source=editors&amp;ust=1708829239095741&amp;usg=AOvVaw1lQ59Xx6mDvoH43UFAUO7K" TargetMode="External"/><Relationship Id="rId27" Type="http://schemas.openxmlformats.org/officeDocument/2006/relationships/hyperlink" Target="https://www.google.com/url?q=https://leetcode.com/problems/counting-bits/&amp;sa=D&amp;source=editors&amp;ust=1708829239095467&amp;usg=AOvVaw1bbXyk9-RS_QEf5TtPjpO_" TargetMode="External"/><Relationship Id="rId125" Type="http://schemas.openxmlformats.org/officeDocument/2006/relationships/hyperlink" Target="https://www.google.com/url?q=https://leetcode.com/problems/invert-binary-tree/&amp;sa=D&amp;source=editors&amp;ust=1708829239113532&amp;usg=AOvVaw2332iygKg3-aH2GG5MR2k0" TargetMode="External"/><Relationship Id="rId29" Type="http://schemas.openxmlformats.org/officeDocument/2006/relationships/hyperlink" Target="https://www.google.com/url?q=https://leetcode.com/problems/missing-number/&amp;sa=D&amp;source=editors&amp;ust=1708829239095993&amp;usg=AOvVaw0fIJSmTxLCTAy3uQh3R-iX" TargetMode="External"/><Relationship Id="rId124" Type="http://schemas.openxmlformats.org/officeDocument/2006/relationships/hyperlink" Target="https://www.google.com/url?q=https://youtu.be/OnSn2XEQ4MY&amp;sa=D&amp;source=editors&amp;ust=1708829239113392&amp;usg=AOvVaw2BodhVnyzrD2vjm_5Pj5O1" TargetMode="External"/><Relationship Id="rId123" Type="http://schemas.openxmlformats.org/officeDocument/2006/relationships/hyperlink" Target="https://www.google.com/url?q=https://leetcode.com/problems/same-tree/&amp;sa=D&amp;source=editors&amp;ust=1708829239113243&amp;usg=AOvVaw3yhJd74tDC9_KSwFy2FK0X" TargetMode="External"/><Relationship Id="rId122" Type="http://schemas.openxmlformats.org/officeDocument/2006/relationships/hyperlink" Target="https://www.google.com/url?q=https://youtu.be/vRbbcKXCxOw&amp;sa=D&amp;source=editors&amp;ust=1708829239113103&amp;usg=AOvVaw10zSOHqQlY51s6wRUvC12N" TargetMode="External"/><Relationship Id="rId95" Type="http://schemas.openxmlformats.org/officeDocument/2006/relationships/hyperlink" Target="https://www.google.com/url?q=https://leetcode.com/problems/spiral-matrix/&amp;sa=D&amp;source=editors&amp;ust=1708829239109027&amp;usg=AOvVaw1mMGIdmGXa7xiIs3ckdlUc" TargetMode="External"/><Relationship Id="rId94" Type="http://schemas.openxmlformats.org/officeDocument/2006/relationships/hyperlink" Target="https://www.google.com/url?q=https://youtu.be/BJnMZNwUk1M&amp;sa=D&amp;source=editors&amp;ust=1708829239108879&amp;usg=AOvVaw2OQ3KhJEBoiJ13ci9xUchR" TargetMode="External"/><Relationship Id="rId97" Type="http://schemas.openxmlformats.org/officeDocument/2006/relationships/hyperlink" Target="https://www.google.com/url?q=https://leetcode.com/problems/rotate-image/&amp;sa=D&amp;source=editors&amp;ust=1708829239109357&amp;usg=AOvVaw3u8WHZZeOQOGj70e-fKe6Z" TargetMode="External"/><Relationship Id="rId96" Type="http://schemas.openxmlformats.org/officeDocument/2006/relationships/hyperlink" Target="https://www.google.com/url?q=https://youtu.be/fMSJSS7eO1w&amp;sa=D&amp;source=editors&amp;ust=1708829239109204&amp;usg=AOvVaw2becO6XlofnMFL2kM2dnSh" TargetMode="External"/><Relationship Id="rId11" Type="http://schemas.openxmlformats.org/officeDocument/2006/relationships/hyperlink" Target="https://www.google.com/url?q=https://leetcode.com/problems/maximum-subarray/&amp;sa=D&amp;source=editors&amp;ust=1708829239091799&amp;usg=AOvVaw3xVS4PdYtQ_LtbKWh9XHX8" TargetMode="External"/><Relationship Id="rId99" Type="http://schemas.openxmlformats.org/officeDocument/2006/relationships/hyperlink" Target="https://www.google.com/url?q=https://leetcode.com/problems/word-search/&amp;sa=D&amp;source=editors&amp;ust=1708829239109633&amp;usg=AOvVaw3F08_r6ra2XWLGuFLw-ZZM" TargetMode="External"/><Relationship Id="rId10" Type="http://schemas.openxmlformats.org/officeDocument/2006/relationships/hyperlink" Target="https://www.google.com/url?q=https://youtu.be/5WZl3MMT0Eg&amp;sa=D&amp;source=editors&amp;ust=1708829239091624&amp;usg=AOvVaw3eJCxp4D4UUjY6NgXNeksT" TargetMode="External"/><Relationship Id="rId98" Type="http://schemas.openxmlformats.org/officeDocument/2006/relationships/hyperlink" Target="https://www.google.com/url?q=https://youtu.be/pfiQ_PS1g8E&amp;sa=D&amp;source=editors&amp;ust=1708829239109486&amp;usg=AOvVaw3cLHNWlfembERvHTls9G9a" TargetMode="External"/><Relationship Id="rId13" Type="http://schemas.openxmlformats.org/officeDocument/2006/relationships/hyperlink" Target="https://www.google.com/url?q=https://leetcode.com/problems/maximum-product-subarray/&amp;sa=D&amp;source=editors&amp;ust=1708829239092269&amp;usg=AOvVaw1d54DqG6RGgPUQGZ-xX6do" TargetMode="External"/><Relationship Id="rId12" Type="http://schemas.openxmlformats.org/officeDocument/2006/relationships/hyperlink" Target="https://www.google.com/url?q=https://youtu.be/lXVy6YWFcRM&amp;sa=D&amp;source=editors&amp;ust=1708829239091956&amp;usg=AOvVaw0lKejG3aF9MbRJFijiv55n" TargetMode="External"/><Relationship Id="rId91" Type="http://schemas.openxmlformats.org/officeDocument/2006/relationships/hyperlink" Target="https://www.google.com/url?q=https://leetcode.com/problems/reorder-list/&amp;sa=D&amp;source=editors&amp;ust=1708829239108449&amp;usg=AOvVaw2jumrZtP1H5DYzkl1TFvjF" TargetMode="External"/><Relationship Id="rId90" Type="http://schemas.openxmlformats.org/officeDocument/2006/relationships/hyperlink" Target="https://www.google.com/url?q=https://youtu.be/S5bfdUTrKLM&amp;sa=D&amp;source=editors&amp;ust=1708829239108288&amp;usg=AOvVaw0VuwAem1UuAs4tyAJGGYJH" TargetMode="External"/><Relationship Id="rId93" Type="http://schemas.openxmlformats.org/officeDocument/2006/relationships/hyperlink" Target="https://www.google.com/url?q=https://leetcode.com/problems/set-matrix-zeroes/&amp;sa=D&amp;source=editors&amp;ust=1708829239108739&amp;usg=AOvVaw2cst4g-ggkdek1naO4IAfM" TargetMode="External"/><Relationship Id="rId92" Type="http://schemas.openxmlformats.org/officeDocument/2006/relationships/hyperlink" Target="https://www.google.com/url?q=https://youtu.be/T41rL0L3Pnw&amp;sa=D&amp;source=editors&amp;ust=1708829239108590&amp;usg=AOvVaw1GXANCRynMQfh3SuBMREQJ" TargetMode="External"/><Relationship Id="rId118" Type="http://schemas.openxmlformats.org/officeDocument/2006/relationships/hyperlink" Target="https://www.google.com/url?q=https://youtu.be/B1k_sxOSgv8&amp;sa=D&amp;source=editors&amp;ust=1708829239112492&amp;usg=AOvVaw1w3YmVSdHSh4sGx73NiuEo" TargetMode="External"/><Relationship Id="rId117" Type="http://schemas.openxmlformats.org/officeDocument/2006/relationships/hyperlink" Target="https://www.google.com/url?q=https://leetcode.com/problems/palindromic-substrings/&amp;sa=D&amp;source=editors&amp;ust=1708829239112349&amp;usg=AOvVaw2qChriYTJiG0Byn67kDTze" TargetMode="External"/><Relationship Id="rId116" Type="http://schemas.openxmlformats.org/officeDocument/2006/relationships/hyperlink" Target="https://www.google.com/url?q=https://youtu.be/4RACzI5-du8&amp;sa=D&amp;source=editors&amp;ust=1708829239112168&amp;usg=AOvVaw0rHQdKT5taDbf5sHKg7b19" TargetMode="External"/><Relationship Id="rId115" Type="http://schemas.openxmlformats.org/officeDocument/2006/relationships/hyperlink" Target="https://www.google.com/url?q=https://leetcode.com/problems/longest-palindromic-substring/&amp;sa=D&amp;source=editors&amp;ust=1708829239111967&amp;usg=AOvVaw0mBrSvi-4Jtkez0_Fy8CGz" TargetMode="External"/><Relationship Id="rId119" Type="http://schemas.openxmlformats.org/officeDocument/2006/relationships/hyperlink" Target="https://www.google.com/url?q=https://leetcode.com/problems/encode-and-decode-strings/&amp;sa=D&amp;source=editors&amp;ust=1708829239112653&amp;usg=AOvVaw1CjDCE7Zy0gLuPSaCOHC0a" TargetMode="External"/><Relationship Id="rId15" Type="http://schemas.openxmlformats.org/officeDocument/2006/relationships/hyperlink" Target="https://www.google.com/url?q=https://leetcode.com/problems/find-minimum-in-rotated-sorted-array/&amp;sa=D&amp;source=editors&amp;ust=1708829239092894&amp;usg=AOvVaw0UeO3NW5kC7Ntlkzl7Ime3" TargetMode="External"/><Relationship Id="rId110" Type="http://schemas.openxmlformats.org/officeDocument/2006/relationships/hyperlink" Target="https://www.google.com/url?q=https://youtu.be/WTzjTskDFMg&amp;sa=D&amp;source=editors&amp;ust=1708829239111214&amp;usg=AOvVaw3QNPpLWCRl8p4D5QmAjeVK" TargetMode="External"/><Relationship Id="rId14" Type="http://schemas.openxmlformats.org/officeDocument/2006/relationships/hyperlink" Target="https://www.google.com/url?q=https://youtu.be/nIVW4P8b1VA&amp;sa=D&amp;source=editors&amp;ust=1708829239092595&amp;usg=AOvVaw1IGrLBY6nBMyFF0dYeowb6" TargetMode="External"/><Relationship Id="rId17" Type="http://schemas.openxmlformats.org/officeDocument/2006/relationships/hyperlink" Target="https://www.google.com/url?q=https://leetcode.com/problems/search-in-rotated-sorted-array/&amp;sa=D&amp;source=editors&amp;ust=1708829239093325&amp;usg=AOvVaw2jSjlOC1KfVSxB9G1DEawL" TargetMode="External"/><Relationship Id="rId16" Type="http://schemas.openxmlformats.org/officeDocument/2006/relationships/hyperlink" Target="https://www.google.com/url?q=https://youtu.be/U8XENwh8Oy8&amp;sa=D&amp;source=editors&amp;ust=1708829239093095&amp;usg=AOvVaw0IU13aEKVxZF3XvolpWybA" TargetMode="External"/><Relationship Id="rId19" Type="http://schemas.openxmlformats.org/officeDocument/2006/relationships/hyperlink" Target="https://www.google.com/url?q=https://leetcode.com/problems/3sum/&amp;sa=D&amp;source=editors&amp;ust=1708829239093641&amp;usg=AOvVaw0EQG9ZfFc-sRdqmWCnrxEH" TargetMode="External"/><Relationship Id="rId114" Type="http://schemas.openxmlformats.org/officeDocument/2006/relationships/hyperlink" Target="https://www.google.com/url?q=https://youtu.be/XYQecbcd6_c&amp;sa=D&amp;source=editors&amp;ust=1708829239111826&amp;usg=AOvVaw3UebqEmeNNDAUUZYqTz91d" TargetMode="External"/><Relationship Id="rId18" Type="http://schemas.openxmlformats.org/officeDocument/2006/relationships/hyperlink" Target="https://www.google.com/url?q=https://youtu.be/jzZsG8n2R9A&amp;sa=D&amp;source=editors&amp;ust=1708829239093477&amp;usg=AOvVaw3vvN8wsLEhmxB3PxCT9t0M" TargetMode="External"/><Relationship Id="rId113" Type="http://schemas.openxmlformats.org/officeDocument/2006/relationships/hyperlink" Target="https://www.google.com/url?q=https://leetcode.com/problems/valid-palindrome/&amp;sa=D&amp;source=editors&amp;ust=1708829239111692&amp;usg=AOvVaw3GCkiHy2t5tk-phTsZABHu" TargetMode="External"/><Relationship Id="rId112" Type="http://schemas.openxmlformats.org/officeDocument/2006/relationships/hyperlink" Target="https://www.google.com/url?q=https://youtu.be/jJXJ16kPFWg&amp;sa=D&amp;source=editors&amp;ust=1708829239111520&amp;usg=AOvVaw1dzgp7A8AHkie04XP8ivV4" TargetMode="External"/><Relationship Id="rId111" Type="http://schemas.openxmlformats.org/officeDocument/2006/relationships/hyperlink" Target="https://www.google.com/url?q=https://leetcode.com/problems/valid-parentheses/&amp;sa=D&amp;source=editors&amp;ust=1708829239111380&amp;usg=AOvVaw1PP5gT6MN-oSYW5_QNJST8" TargetMode="External"/><Relationship Id="rId84" Type="http://schemas.openxmlformats.org/officeDocument/2006/relationships/hyperlink" Target="https://www.google.com/url?q=https://youtu.be/XIdigk956u0&amp;sa=D&amp;source=editors&amp;ust=1708829239107064&amp;usg=AOvVaw00ZRQUgGqzDlurC6HcwUNn" TargetMode="External"/><Relationship Id="rId83" Type="http://schemas.openxmlformats.org/officeDocument/2006/relationships/hyperlink" Target="https://www.google.com/url?q=https://leetcode.com/problems/linked-list-cycle/&amp;sa=D&amp;source=editors&amp;ust=1708829239106923&amp;usg=AOvVaw3XL8C20JUhyHHIpePIg3Tk" TargetMode="External"/><Relationship Id="rId86" Type="http://schemas.openxmlformats.org/officeDocument/2006/relationships/hyperlink" Target="https://www.google.com/url?q=https://youtu.be/q5a5OiGbT6Q&amp;sa=D&amp;source=editors&amp;ust=1708829239107489&amp;usg=AOvVaw1in8JXrS42pPEGD4A23-M3" TargetMode="External"/><Relationship Id="rId85" Type="http://schemas.openxmlformats.org/officeDocument/2006/relationships/hyperlink" Target="https://www.google.com/url?q=https://leetcode.com/problems/merge-two-sorted-lists/&amp;sa=D&amp;source=editors&amp;ust=1708829239107276&amp;usg=AOvVaw2fwyMomcmBNYVoZ632L3cP" TargetMode="External"/><Relationship Id="rId88" Type="http://schemas.openxmlformats.org/officeDocument/2006/relationships/hyperlink" Target="https://www.google.com/url?q=https://youtu.be/XVuQxVej6y8&amp;sa=D&amp;source=editors&amp;ust=1708829239107871&amp;usg=AOvVaw3dCBrHQ282_NnOL4vdkxQv" TargetMode="External"/><Relationship Id="rId150" Type="http://schemas.openxmlformats.org/officeDocument/2006/relationships/hyperlink" Target="https://www.google.com/url?q=https://youtu.be/YPTqKIgVk-k&amp;sa=D&amp;source=editors&amp;ust=1708829239117605&amp;usg=AOvVaw07ZRTuXAb75EZ_ceZF1OtA" TargetMode="External"/><Relationship Id="rId87" Type="http://schemas.openxmlformats.org/officeDocument/2006/relationships/hyperlink" Target="https://www.google.com/url?q=https://leetcode.com/problems/merge-k-sorted-lists/&amp;sa=D&amp;source=editors&amp;ust=1708829239107718&amp;usg=AOvVaw3GeDw6rJpZ5dgLaoX_2bRo" TargetMode="External"/><Relationship Id="rId89" Type="http://schemas.openxmlformats.org/officeDocument/2006/relationships/hyperlink" Target="https://www.google.com/url?q=https://leetcode.com/problems/remove-nth-node-from-end-of-list/&amp;sa=D&amp;source=editors&amp;ust=1708829239108070&amp;usg=AOvVaw1UtKkeAUL1Ui9nzbfsYXvS" TargetMode="External"/><Relationship Id="rId80" Type="http://schemas.openxmlformats.org/officeDocument/2006/relationships/hyperlink" Target="https://www.google.com/url?q=https://youtu.be/G0_I-ZF0S38&amp;sa=D&amp;source=editors&amp;ust=1708829239106511&amp;usg=AOvVaw1fj7pksSYmx8Hkhtq4Z600" TargetMode="External"/><Relationship Id="rId82" Type="http://schemas.openxmlformats.org/officeDocument/2006/relationships/hyperlink" Target="https://www.google.com/url?q=https://youtu.be/gBTe7lFR3vc&amp;sa=D&amp;source=editors&amp;ust=1708829239106783&amp;usg=AOvVaw28pIA59m6F9KzBAfs4yMWp" TargetMode="External"/><Relationship Id="rId81" Type="http://schemas.openxmlformats.org/officeDocument/2006/relationships/hyperlink" Target="https://www.google.com/url?q=https://leetcode.com/problems/reverse-linked-list/&amp;sa=D&amp;source=editors&amp;ust=1708829239106655&amp;usg=AOvVaw3UjsQuPxJ4NLlIyqmmiTdr" TargetMode="External"/><Relationship Id="rId1" Type="http://schemas.openxmlformats.org/officeDocument/2006/relationships/hyperlink" Target="https://www.google.com/url?q=https://neetcode.io/&amp;sa=D&amp;source=editors&amp;ust=1708829239089379&amp;usg=AOvVaw2LH4CDmks03o5WZrWKU4WC" TargetMode="External"/><Relationship Id="rId2" Type="http://schemas.openxmlformats.org/officeDocument/2006/relationships/hyperlink" Target="https://www.google.com/url?q=https://youtu.be/KLlXCFG5TnA&amp;sa=D&amp;source=editors&amp;ust=1708829239090097&amp;usg=AOvVaw1a_WDKDqizDtPwJN5vxYSk" TargetMode="External"/><Relationship Id="rId3" Type="http://schemas.openxmlformats.org/officeDocument/2006/relationships/hyperlink" Target="https://www.google.com/url?q=https://leetcode.com/problems/two-sum/&amp;sa=D&amp;source=editors&amp;ust=1708829239090337&amp;usg=AOvVaw1r6hwt_YVXwi3-b4E-p7jA" TargetMode="External"/><Relationship Id="rId149" Type="http://schemas.openxmlformats.org/officeDocument/2006/relationships/hyperlink" Target="https://www.google.com/url?q=https://leetcode.com/problems/merge-k-sorted-lists/&amp;sa=D&amp;source=editors&amp;ust=1708829239117455&amp;usg=AOvVaw2LDIdpx1XTswrXzGe1oPNj" TargetMode="External"/><Relationship Id="rId4" Type="http://schemas.openxmlformats.org/officeDocument/2006/relationships/hyperlink" Target="https://www.google.com/url?q=https://youtu.be/1pkOgXD63yU&amp;sa=D&amp;source=editors&amp;ust=1708829239090533&amp;usg=AOvVaw3VdIAaO9jwMA6CiEJpX33-" TargetMode="External"/><Relationship Id="rId148" Type="http://schemas.openxmlformats.org/officeDocument/2006/relationships/hyperlink" Target="https://www.google.com/url?q=https://youtu.be/q5a5OiGbT6Q&amp;sa=D&amp;source=editors&amp;ust=1708829239117244&amp;usg=AOvVaw2TnwDyVg7Pq17wn1fEiwG3" TargetMode="External"/><Relationship Id="rId9" Type="http://schemas.openxmlformats.org/officeDocument/2006/relationships/hyperlink" Target="https://www.google.com/url?q=https://leetcode.com/problems/product-of-array-except-self/&amp;sa=D&amp;source=editors&amp;ust=1708829239091428&amp;usg=AOvVaw0HL_C1RwicBe2ksggFZtE_" TargetMode="External"/><Relationship Id="rId143" Type="http://schemas.openxmlformats.org/officeDocument/2006/relationships/hyperlink" Target="https://www.google.com/url?q=https://leetcode.com/problems/implement-trie-prefix-tree/&amp;sa=D&amp;source=editors&amp;ust=1708829239116301&amp;usg=AOvVaw0xMJ0goVyWbBIc1qBxPoKQ" TargetMode="External"/><Relationship Id="rId142" Type="http://schemas.openxmlformats.org/officeDocument/2006/relationships/hyperlink" Target="https://www.google.com/url?q=https://youtu.be/oobqoCJlHA0&amp;sa=D&amp;source=editors&amp;ust=1708829239116152&amp;usg=AOvVaw1PMMld7Wvdjzx8zyPWwPsD" TargetMode="External"/><Relationship Id="rId141" Type="http://schemas.openxmlformats.org/officeDocument/2006/relationships/hyperlink" Target="https://www.google.com/url?q=https://leetcode.com/problems/lowest-common-ancestor-of-a-binary-search-tree/&amp;sa=D&amp;source=editors&amp;ust=1708829239115954&amp;usg=AOvVaw1mP0KyIoKDFFVIBuh_9lJV" TargetMode="External"/><Relationship Id="rId140" Type="http://schemas.openxmlformats.org/officeDocument/2006/relationships/hyperlink" Target="https://www.google.com/url?q=https://youtu.be/gs2LMfuOR9k&amp;sa=D&amp;source=editors&amp;ust=1708829239115775&amp;usg=AOvVaw2X4OpBNZTwlTDnnMY368ci" TargetMode="External"/><Relationship Id="rId5" Type="http://schemas.openxmlformats.org/officeDocument/2006/relationships/hyperlink" Target="https://www.google.com/url?q=https://leetcode.com/problems/best-time-to-buy-and-sell-stock/&amp;sa=D&amp;source=editors&amp;ust=1708829239090702&amp;usg=AOvVaw2Cft4KwPwgc8kuns_9fZve" TargetMode="External"/><Relationship Id="rId147" Type="http://schemas.openxmlformats.org/officeDocument/2006/relationships/hyperlink" Target="https://www.google.com/url?q=https://leetcode.com/problems/word-search-ii/&amp;sa=D&amp;source=editors&amp;ust=1708829239117026&amp;usg=AOvVaw0J8cc4JOssBgbKHAjaDpfg" TargetMode="External"/><Relationship Id="rId6" Type="http://schemas.openxmlformats.org/officeDocument/2006/relationships/hyperlink" Target="https://www.google.com/url?q=https://youtu.be/3OamzN90kPg&amp;sa=D&amp;source=editors&amp;ust=1708829239090845&amp;usg=AOvVaw39q3oTiN09y7ytqh-CW77k" TargetMode="External"/><Relationship Id="rId146" Type="http://schemas.openxmlformats.org/officeDocument/2006/relationships/hyperlink" Target="https://www.google.com/url?q=https://youtu.be/asbcE9mZz_U&amp;sa=D&amp;source=editors&amp;ust=1708829239116814&amp;usg=AOvVaw35I6Qhjgbp_0m1Xok9z2Lh" TargetMode="External"/><Relationship Id="rId7" Type="http://schemas.openxmlformats.org/officeDocument/2006/relationships/hyperlink" Target="https://www.google.com/url?q=https://leetcode.com/problems/contains-duplicate/&amp;sa=D&amp;source=editors&amp;ust=1708829239091100&amp;usg=AOvVaw32_Kem0rWxvClVOBtCNt1t" TargetMode="External"/><Relationship Id="rId145" Type="http://schemas.openxmlformats.org/officeDocument/2006/relationships/hyperlink" Target="https://www.google.com/url?q=https://leetcode.com/problems/add-and-search-word-data-structure-design/&amp;sa=D&amp;source=editors&amp;ust=1708829239116614&amp;usg=AOvVaw3-coz0a2NGtqpgBfICf892" TargetMode="External"/><Relationship Id="rId8" Type="http://schemas.openxmlformats.org/officeDocument/2006/relationships/hyperlink" Target="https://www.google.com/url?q=https://youtu.be/bNvIQI2wAjk&amp;sa=D&amp;source=editors&amp;ust=1708829239091261&amp;usg=AOvVaw3Zr_YW2NzvZW8VVWPmqF1Y" TargetMode="External"/><Relationship Id="rId144" Type="http://schemas.openxmlformats.org/officeDocument/2006/relationships/hyperlink" Target="https://www.google.com/url?q=https://youtu.be/BTf05gs_8iU&amp;sa=D&amp;source=editors&amp;ust=1708829239116439&amp;usg=AOvVaw0u5TveJh-V6bQua54iZlbA" TargetMode="External"/><Relationship Id="rId73" Type="http://schemas.openxmlformats.org/officeDocument/2006/relationships/hyperlink" Target="https://www.google.com/url?q=https://leetcode.com/problems/merge-intervals/&amp;sa=D&amp;source=editors&amp;ust=1708829239105338&amp;usg=AOvVaw2Df3ngwmG2McoFPWNy323S" TargetMode="External"/><Relationship Id="rId72" Type="http://schemas.openxmlformats.org/officeDocument/2006/relationships/hyperlink" Target="https://www.google.com/url?q=https://youtu.be/44H3cEC2fFM&amp;sa=D&amp;source=editors&amp;ust=1708829239105178&amp;usg=AOvVaw0_p2x9yzojVSP6Q5NmMqbG" TargetMode="External"/><Relationship Id="rId75" Type="http://schemas.openxmlformats.org/officeDocument/2006/relationships/hyperlink" Target="https://www.google.com/url?q=https://leetcode.com/problems/non-overlapping-intervals/&amp;sa=D&amp;source=editors&amp;ust=1708829239105623&amp;usg=AOvVaw0XvIdNhFczWiOLfuNaDLBY" TargetMode="External"/><Relationship Id="rId74" Type="http://schemas.openxmlformats.org/officeDocument/2006/relationships/hyperlink" Target="https://www.google.com/url?q=https://youtu.be/nONCGxWoUfM&amp;sa=D&amp;source=editors&amp;ust=1708829239105469&amp;usg=AOvVaw2CmSwSoy2LhiLPyTpOITwN" TargetMode="External"/><Relationship Id="rId77" Type="http://schemas.openxmlformats.org/officeDocument/2006/relationships/hyperlink" Target="https://www.google.com/url?q=https://leetcode.com/problems/meeting-rooms/&amp;sa=D&amp;source=editors&amp;ust=1708829239106038&amp;usg=AOvVaw3SKdZegiRL-89VbGukcD9C" TargetMode="External"/><Relationship Id="rId76" Type="http://schemas.openxmlformats.org/officeDocument/2006/relationships/hyperlink" Target="https://www.google.com/url?q=https://youtu.be/PaJxqZVPhbg&amp;sa=D&amp;source=editors&amp;ust=1708829239105822&amp;usg=AOvVaw32EAdIXkkWPUtrkYb3xSN8" TargetMode="External"/><Relationship Id="rId79" Type="http://schemas.openxmlformats.org/officeDocument/2006/relationships/hyperlink" Target="https://www.google.com/url?q=https://leetcode.com/problems/meeting-rooms-ii/&amp;sa=D&amp;source=editors&amp;ust=1708829239106357&amp;usg=AOvVaw0L55YIsynP7U4rG7c-ocen" TargetMode="External"/><Relationship Id="rId78" Type="http://schemas.openxmlformats.org/officeDocument/2006/relationships/hyperlink" Target="https://www.google.com/url?q=https://youtu.be/FdzJmTCVyJU&amp;sa=D&amp;source=editors&amp;ust=1708829239106199&amp;usg=AOvVaw2EEAnWk0avo5xLgqBVP4ce" TargetMode="External"/><Relationship Id="rId71" Type="http://schemas.openxmlformats.org/officeDocument/2006/relationships/hyperlink" Target="https://www.google.com/url?q=https://leetcode.com/problems/insert-interval/&amp;sa=D&amp;source=editors&amp;ust=1708829239105022&amp;usg=AOvVaw1YqqurCvAT_Z-rtTzFZH3J" TargetMode="External"/><Relationship Id="rId70" Type="http://schemas.openxmlformats.org/officeDocument/2006/relationships/hyperlink" Target="https://www.google.com/url?q=https://youtu.be/A8NUOmlwOlM&amp;sa=D&amp;source=editors&amp;ust=1708829239104715&amp;usg=AOvVaw02-KKpARXCZ_Wu085ix5oB" TargetMode="External"/><Relationship Id="rId139" Type="http://schemas.openxmlformats.org/officeDocument/2006/relationships/hyperlink" Target="https://www.google.com/url?q=https://leetcode.com/problems/kth-smallest-element-in-a-bst/&amp;sa=D&amp;source=editors&amp;ust=1708829239115643&amp;usg=AOvVaw2lYaX206hwXVv_ajLL1hT2" TargetMode="External"/><Relationship Id="rId138" Type="http://schemas.openxmlformats.org/officeDocument/2006/relationships/hyperlink" Target="https://www.google.com/url?q=https://youtu.be/5LUXSvjmGCw&amp;sa=D&amp;source=editors&amp;ust=1708829239115500&amp;usg=AOvVaw3HLxhwtDR9MFQvuSaVAmr_" TargetMode="External"/><Relationship Id="rId137" Type="http://schemas.openxmlformats.org/officeDocument/2006/relationships/hyperlink" Target="https://www.google.com/url?q=https://leetcode.com/problems/validate-binary-search-tree/&amp;sa=D&amp;source=editors&amp;ust=1708829239115372&amp;usg=AOvVaw0qah9J3lxtllSUUY38f9vV" TargetMode="External"/><Relationship Id="rId132" Type="http://schemas.openxmlformats.org/officeDocument/2006/relationships/hyperlink" Target="https://www.google.com/url?q=https://youtu.be/E36O5SWp-LE&amp;sa=D&amp;source=editors&amp;ust=1708829239114677&amp;usg=AOvVaw3XZq9Fb_S2-lUthfL68_4a" TargetMode="External"/><Relationship Id="rId131" Type="http://schemas.openxmlformats.org/officeDocument/2006/relationships/hyperlink" Target="https://www.google.com/url?q=https://leetcode.com/problems/serialize-and-deserialize-binary-tree/&amp;sa=D&amp;source=editors&amp;ust=1708829239114532&amp;usg=AOvVaw2G2olZWPZlv2ZpOKCs93Ty" TargetMode="External"/><Relationship Id="rId130" Type="http://schemas.openxmlformats.org/officeDocument/2006/relationships/hyperlink" Target="https://www.google.com/url?q=https://youtu.be/u4JAi2JJhI8&amp;sa=D&amp;source=editors&amp;ust=1708829239114376&amp;usg=AOvVaw2G2xEWEamlJ5Sqva6gREc0" TargetMode="External"/><Relationship Id="rId136" Type="http://schemas.openxmlformats.org/officeDocument/2006/relationships/hyperlink" Target="https://www.google.com/url?q=https://youtu.be/s6ATEkipzow&amp;sa=D&amp;source=editors&amp;ust=1708829239115224&amp;usg=AOvVaw3pyHOMmo-WLi6LuZt8qMXW" TargetMode="External"/><Relationship Id="rId135" Type="http://schemas.openxmlformats.org/officeDocument/2006/relationships/hyperlink" Target="https://www.google.com/url?q=https://leetcode.com/problems/construct-binary-tree-from-preorder-and-inorder-traversal/&amp;sa=D&amp;source=editors&amp;ust=1708829239115093&amp;usg=AOvVaw3vANYvr-UzDl_irs2IvyxQ" TargetMode="External"/><Relationship Id="rId134" Type="http://schemas.openxmlformats.org/officeDocument/2006/relationships/hyperlink" Target="https://www.google.com/url?q=https://youtu.be/ihj4IQGZ2zc&amp;sa=D&amp;source=editors&amp;ust=1708829239114946&amp;usg=AOvVaw2UOVN1o32j-C_djJsnYo7Z" TargetMode="External"/><Relationship Id="rId133" Type="http://schemas.openxmlformats.org/officeDocument/2006/relationships/hyperlink" Target="https://www.google.com/url?q=https://leetcode.com/problems/subtree-of-another-tree/&amp;sa=D&amp;source=editors&amp;ust=1708829239114815&amp;usg=AOvVaw1Mr0S3wvq8BzL2bSCRAbao" TargetMode="External"/><Relationship Id="rId62" Type="http://schemas.openxmlformats.org/officeDocument/2006/relationships/hyperlink" Target="https://www.google.com/url?q=https://youtu.be/P6RZZMu_maU&amp;sa=D&amp;source=editors&amp;ust=1708829239102348&amp;usg=AOvVaw2GVKuECCud4R134aRGMTaR" TargetMode="External"/><Relationship Id="rId61" Type="http://schemas.openxmlformats.org/officeDocument/2006/relationships/hyperlink" Target="https://www.google.com/url?q=https://leetcode.com/problems/number-of-islands/&amp;sa=D&amp;source=editors&amp;ust=1708829239102104&amp;usg=AOvVaw2j1nfbhUdiA0TnSHlhADD3" TargetMode="External"/><Relationship Id="rId64" Type="http://schemas.openxmlformats.org/officeDocument/2006/relationships/hyperlink" Target="https://www.google.com/url?q=https://youtu.be/6kTZYvNNyps&amp;sa=D&amp;source=editors&amp;ust=1708829239102870&amp;usg=AOvVaw2Y96pfxIgb1GsfpnV0650y" TargetMode="External"/><Relationship Id="rId63" Type="http://schemas.openxmlformats.org/officeDocument/2006/relationships/hyperlink" Target="https://www.google.com/url?q=https://leetcode.com/problems/longest-consecutive-sequence/&amp;sa=D&amp;source=editors&amp;ust=1708829239102608&amp;usg=AOvVaw3OcFONSfulaKj6An2rolQ5" TargetMode="External"/><Relationship Id="rId66" Type="http://schemas.openxmlformats.org/officeDocument/2006/relationships/hyperlink" Target="https://www.google.com/url?q=https://youtu.be/bXsUuownnoQ&amp;sa=D&amp;source=editors&amp;ust=1708829239103439&amp;usg=AOvVaw1dJP0GBIN4bJrHA2uU2DWD" TargetMode="External"/><Relationship Id="rId65" Type="http://schemas.openxmlformats.org/officeDocument/2006/relationships/hyperlink" Target="https://www.google.com/url?q=https://leetcode.com/problems/alien-dictionary/&amp;sa=D&amp;source=editors&amp;ust=1708829239103159&amp;usg=AOvVaw3vRoyP1mOC_59G1KKUmTGy" TargetMode="External"/><Relationship Id="rId68" Type="http://schemas.openxmlformats.org/officeDocument/2006/relationships/hyperlink" Target="https://www.google.com/url?q=https://youtu.be/8f1XPm4WOUc&amp;sa=D&amp;source=editors&amp;ust=1708829239104187&amp;usg=AOvVaw1JrupBVNRxCnhB-J626yXq" TargetMode="External"/><Relationship Id="rId67" Type="http://schemas.openxmlformats.org/officeDocument/2006/relationships/hyperlink" Target="https://www.google.com/url?q=https://leetcode.com/problems/graph-valid-tree/&amp;sa=D&amp;source=editors&amp;ust=1708829239103914&amp;usg=AOvVaw3mKhmWsUKt523ioGcjDk0S" TargetMode="External"/><Relationship Id="rId60" Type="http://schemas.openxmlformats.org/officeDocument/2006/relationships/hyperlink" Target="https://www.google.com/url?q=https://youtu.be/pV2kpPD66nE&amp;sa=D&amp;source=editors&amp;ust=1708829239101924&amp;usg=AOvVaw0HBEHYJW5WcBDVAe8sBujs" TargetMode="External"/><Relationship Id="rId69" Type="http://schemas.openxmlformats.org/officeDocument/2006/relationships/hyperlink" Target="https://www.google.com/url?q=https://leetcode.com/problems/number-of-connected-components-in-an-undirected-graph/&amp;sa=D&amp;source=editors&amp;ust=1708829239104500&amp;usg=AOvVaw10Ic34hLingSRP4oEocI_J" TargetMode="External"/><Relationship Id="rId51" Type="http://schemas.openxmlformats.org/officeDocument/2006/relationships/hyperlink" Target="https://www.google.com/url?q=https://leetcode.com/problems/unique-paths/&amp;sa=D&amp;source=editors&amp;ust=1708829239100273&amp;usg=AOvVaw2wQa_nB3E-mZUbu8jM6zzj" TargetMode="External"/><Relationship Id="rId50" Type="http://schemas.openxmlformats.org/officeDocument/2006/relationships/hyperlink" Target="https://www.google.com/url?q=https://youtu.be/IlEsdxuD4lY&amp;sa=D&amp;source=editors&amp;ust=1708829239100015&amp;usg=AOvVaw05pY1uS2DCW2CCy2i5vvG9" TargetMode="External"/><Relationship Id="rId53" Type="http://schemas.openxmlformats.org/officeDocument/2006/relationships/hyperlink" Target="https://www.google.com/url?q=https://leetcode.com/problems/jump-game/&amp;sa=D&amp;source=editors&amp;ust=1708829239100662&amp;usg=AOvVaw3mCIRVfj7Wb4CLBuU-i1YZ" TargetMode="External"/><Relationship Id="rId52" Type="http://schemas.openxmlformats.org/officeDocument/2006/relationships/hyperlink" Target="https://www.google.com/url?q=https://youtu.be/Yan0cv2cLy8&amp;sa=D&amp;source=editors&amp;ust=1708829239100491&amp;usg=AOvVaw3eLuPXrTpoCCni-tnWbyHf" TargetMode="External"/><Relationship Id="rId55" Type="http://schemas.openxmlformats.org/officeDocument/2006/relationships/hyperlink" Target="https://www.google.com/url?q=https://leetcode.com/problems/clone-graph/&amp;sa=D&amp;source=editors&amp;ust=1708829239100988&amp;usg=AOvVaw2oV8bk_DWlEck6Ir7--UUp" TargetMode="External"/><Relationship Id="rId54" Type="http://schemas.openxmlformats.org/officeDocument/2006/relationships/hyperlink" Target="https://www.google.com/url?q=https://youtu.be/mQeF6bN8hMk&amp;sa=D&amp;source=editors&amp;ust=1708829239100838&amp;usg=AOvVaw0Kvau1xJlzNKNi1q-2ZvaL" TargetMode="External"/><Relationship Id="rId57" Type="http://schemas.openxmlformats.org/officeDocument/2006/relationships/hyperlink" Target="https://www.google.com/url?q=https://leetcode.com/problems/course-schedule/&amp;sa=D&amp;source=editors&amp;ust=1708829239101300&amp;usg=AOvVaw3hkQ1DOdm0lL_FmuPT7v9e" TargetMode="External"/><Relationship Id="rId56" Type="http://schemas.openxmlformats.org/officeDocument/2006/relationships/hyperlink" Target="https://www.google.com/url?q=https://youtu.be/EgI5nU9etnU&amp;sa=D&amp;source=editors&amp;ust=1708829239101120&amp;usg=AOvVaw3ojU4wkupU1KhD83TMCAtH" TargetMode="External"/><Relationship Id="rId59" Type="http://schemas.openxmlformats.org/officeDocument/2006/relationships/hyperlink" Target="https://www.google.com/url?q=https://leetcode.com/problems/pacific-atlantic-water-flow/&amp;sa=D&amp;source=editors&amp;ust=1708829239101753&amp;usg=AOvVaw01E09Dn2mNzDbxDdit9KwY" TargetMode="External"/><Relationship Id="rId154" Type="http://schemas.openxmlformats.org/officeDocument/2006/relationships/drawing" Target="../drawings/drawing7.xml"/><Relationship Id="rId58" Type="http://schemas.openxmlformats.org/officeDocument/2006/relationships/hyperlink" Target="https://www.google.com/url?q=https://youtu.be/s-VkcjHqkGI&amp;sa=D&amp;source=editors&amp;ust=1708829239101525&amp;usg=AOvVaw3Hl6_Js8dSVMoh7Zi8yBkb" TargetMode="External"/><Relationship Id="rId153" Type="http://schemas.openxmlformats.org/officeDocument/2006/relationships/hyperlink" Target="https://www.google.com/url?q=https://leetcode.com/problems/find-median-from-data-stream/&amp;sa=D&amp;source=editors&amp;ust=1708829239118030&amp;usg=AOvVaw0_VS8EXjjvjj50_Cdfvz9P" TargetMode="External"/><Relationship Id="rId152" Type="http://schemas.openxmlformats.org/officeDocument/2006/relationships/hyperlink" Target="https://www.google.com/url?q=https://youtu.be/itmhHWaHupI&amp;sa=D&amp;source=editors&amp;ust=1708829239117877&amp;usg=AOvVaw1y5nsk1KoWrVY85RtaK76h" TargetMode="External"/><Relationship Id="rId151" Type="http://schemas.openxmlformats.org/officeDocument/2006/relationships/hyperlink" Target="https://www.google.com/url?q=https://leetcode.com/problems/top-k-frequent-elements/&amp;sa=D&amp;source=editors&amp;ust=1708829239117746&amp;usg=AOvVaw2tBloQwtXuzbOMsy12CF5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3" max="3" width="12.0"/>
    <col customWidth="1" min="4" max="4" width="8.0"/>
    <col customWidth="1" min="5" max="5" width="19.63"/>
    <col customWidth="1" min="7" max="7" width="18.5"/>
  </cols>
  <sheetData>
    <row r="1">
      <c r="A1" s="1" t="s">
        <v>0</v>
      </c>
      <c r="B1" s="2" t="s">
        <v>1</v>
      </c>
      <c r="C1" s="3" t="s">
        <v>2</v>
      </c>
      <c r="D1" s="3" t="s">
        <v>3</v>
      </c>
      <c r="E1" s="3" t="s">
        <v>4</v>
      </c>
      <c r="F1" s="3" t="s">
        <v>5</v>
      </c>
      <c r="G1" s="3" t="s">
        <v>6</v>
      </c>
    </row>
    <row r="2">
      <c r="A2" s="3">
        <v>1.0</v>
      </c>
      <c r="B2" s="4" t="s">
        <v>7</v>
      </c>
      <c r="C2" s="5" t="s">
        <v>8</v>
      </c>
      <c r="E2" s="3">
        <v>100.0</v>
      </c>
      <c r="F2" s="3">
        <v>54.0</v>
      </c>
      <c r="G2" s="3">
        <v>17.76</v>
      </c>
    </row>
    <row r="3">
      <c r="A3" s="3">
        <v>2.0</v>
      </c>
      <c r="B3" s="4" t="s">
        <v>9</v>
      </c>
      <c r="C3" s="5" t="s">
        <v>10</v>
      </c>
      <c r="E3" s="3">
        <v>100.0</v>
      </c>
      <c r="F3" s="3">
        <v>727.0</v>
      </c>
      <c r="G3" s="3">
        <v>27.31</v>
      </c>
    </row>
    <row r="4">
      <c r="A4" s="3">
        <v>3.0</v>
      </c>
      <c r="B4" s="4" t="s">
        <v>11</v>
      </c>
      <c r="C4" s="5" t="s">
        <v>12</v>
      </c>
      <c r="E4" s="3">
        <v>100.0</v>
      </c>
      <c r="F4" s="3">
        <v>407.0</v>
      </c>
      <c r="G4" s="3">
        <v>32.03</v>
      </c>
    </row>
    <row r="5">
      <c r="A5" s="3">
        <v>4.0</v>
      </c>
      <c r="B5" s="4" t="s">
        <v>13</v>
      </c>
      <c r="C5" s="6" t="s">
        <v>14</v>
      </c>
      <c r="E5" s="3">
        <v>100.0</v>
      </c>
      <c r="F5" s="3">
        <v>168.0</v>
      </c>
      <c r="G5" s="3">
        <v>24.76</v>
      </c>
    </row>
    <row r="6">
      <c r="A6" s="3">
        <v>5.0</v>
      </c>
      <c r="B6" s="4" t="s">
        <v>15</v>
      </c>
      <c r="C6" s="6" t="s">
        <v>16</v>
      </c>
      <c r="E6" s="3">
        <v>100.0</v>
      </c>
      <c r="F6" s="3">
        <v>553.0</v>
      </c>
      <c r="G6" s="3">
        <v>31.0</v>
      </c>
    </row>
    <row r="7">
      <c r="A7" s="3">
        <v>6.0</v>
      </c>
      <c r="B7" s="4" t="s">
        <v>17</v>
      </c>
      <c r="C7" s="6" t="s">
        <v>18</v>
      </c>
      <c r="E7" s="3">
        <v>100.0</v>
      </c>
      <c r="F7" s="3">
        <v>82.0</v>
      </c>
      <c r="G7" s="3">
        <v>17.04</v>
      </c>
    </row>
    <row r="8">
      <c r="A8" s="3">
        <v>7.0</v>
      </c>
      <c r="B8" s="4" t="s">
        <v>19</v>
      </c>
      <c r="C8" s="5" t="s">
        <v>20</v>
      </c>
      <c r="E8" s="3">
        <v>100.0</v>
      </c>
      <c r="F8" s="3">
        <v>43.0</v>
      </c>
      <c r="G8" s="3">
        <v>16.91</v>
      </c>
    </row>
    <row r="9">
      <c r="A9" s="3">
        <v>8.0</v>
      </c>
      <c r="B9" s="4" t="s">
        <v>21</v>
      </c>
      <c r="C9" s="5" t="s">
        <v>22</v>
      </c>
      <c r="E9" s="3">
        <v>100.0</v>
      </c>
      <c r="F9" s="3">
        <v>42.0</v>
      </c>
      <c r="G9" s="3">
        <v>17.16</v>
      </c>
    </row>
    <row r="10">
      <c r="A10" s="3">
        <v>9.0</v>
      </c>
      <c r="B10" s="4" t="s">
        <v>23</v>
      </c>
      <c r="C10" s="5" t="s">
        <v>24</v>
      </c>
      <c r="E10" s="3">
        <v>100.0</v>
      </c>
      <c r="F10" s="3">
        <v>705.0</v>
      </c>
      <c r="G10" s="3">
        <v>20.7</v>
      </c>
    </row>
    <row r="11">
      <c r="A11" s="3">
        <v>10.0</v>
      </c>
      <c r="B11" s="4" t="s">
        <v>25</v>
      </c>
      <c r="C11" s="5" t="s">
        <v>26</v>
      </c>
      <c r="E11" s="3">
        <v>100.0</v>
      </c>
      <c r="F11" s="3">
        <v>518.0</v>
      </c>
      <c r="G11" s="3">
        <v>29.62</v>
      </c>
    </row>
    <row r="12">
      <c r="A12" s="3">
        <v>11.0</v>
      </c>
      <c r="B12" s="4" t="s">
        <v>27</v>
      </c>
      <c r="C12" s="5" t="s">
        <v>28</v>
      </c>
      <c r="E12" s="3">
        <v>100.0</v>
      </c>
      <c r="F12" s="3">
        <v>38.0</v>
      </c>
      <c r="G12" s="3">
        <v>16.44</v>
      </c>
    </row>
    <row r="13">
      <c r="A13" s="3">
        <v>12.0</v>
      </c>
      <c r="B13" s="4" t="s">
        <v>29</v>
      </c>
      <c r="C13" s="5" t="s">
        <v>30</v>
      </c>
      <c r="E13" s="3">
        <v>100.0</v>
      </c>
      <c r="F13" s="3">
        <v>31.0</v>
      </c>
      <c r="G13" s="3">
        <v>16.56</v>
      </c>
    </row>
    <row r="14">
      <c r="A14" s="3">
        <v>13.0</v>
      </c>
      <c r="B14" s="4" t="s">
        <v>31</v>
      </c>
      <c r="C14" s="5" t="s">
        <v>32</v>
      </c>
      <c r="E14" s="3">
        <v>100.0</v>
      </c>
      <c r="F14" s="3">
        <v>58.0</v>
      </c>
      <c r="G14" s="3">
        <v>23.19</v>
      </c>
    </row>
    <row r="15">
      <c r="A15" s="3">
        <v>14.0</v>
      </c>
      <c r="B15" s="4" t="s">
        <v>33</v>
      </c>
      <c r="C15" s="5" t="s">
        <v>34</v>
      </c>
      <c r="E15" s="3">
        <v>100.0</v>
      </c>
      <c r="F15" s="3">
        <v>104.0</v>
      </c>
      <c r="G15" s="3">
        <v>17.76</v>
      </c>
    </row>
    <row r="16">
      <c r="A16" s="3">
        <v>15.0</v>
      </c>
      <c r="B16" s="4" t="s">
        <v>35</v>
      </c>
      <c r="C16" s="5" t="s">
        <v>36</v>
      </c>
      <c r="E16" s="3">
        <v>100.0</v>
      </c>
      <c r="F16" s="3">
        <v>31.0</v>
      </c>
      <c r="G16" s="3">
        <v>16.54</v>
      </c>
    </row>
    <row r="17">
      <c r="A17" s="3">
        <v>16.0</v>
      </c>
      <c r="B17" s="4" t="s">
        <v>37</v>
      </c>
      <c r="C17" s="5" t="s">
        <v>38</v>
      </c>
      <c r="E17" s="3">
        <v>100.0</v>
      </c>
      <c r="F17" s="3">
        <v>30.0</v>
      </c>
      <c r="G17" s="3">
        <v>16.58</v>
      </c>
    </row>
    <row r="18">
      <c r="A18" s="3">
        <v>17.0</v>
      </c>
      <c r="B18" s="4" t="s">
        <v>39</v>
      </c>
      <c r="C18" s="5" t="s">
        <v>40</v>
      </c>
      <c r="E18" s="3">
        <v>100.0</v>
      </c>
      <c r="F18" s="3">
        <v>734.0</v>
      </c>
      <c r="G18" s="3">
        <v>16.94</v>
      </c>
    </row>
    <row r="19">
      <c r="A19" s="3">
        <v>18.0</v>
      </c>
      <c r="B19" s="4" t="s">
        <v>41</v>
      </c>
      <c r="C19" s="5" t="s">
        <v>42</v>
      </c>
      <c r="E19" s="3">
        <v>100.0</v>
      </c>
      <c r="F19" s="3">
        <v>1783.0</v>
      </c>
      <c r="G19" s="3">
        <v>16.88</v>
      </c>
    </row>
    <row r="20">
      <c r="A20" s="3">
        <v>19.0</v>
      </c>
      <c r="B20" s="4" t="s">
        <v>43</v>
      </c>
      <c r="C20" s="5" t="s">
        <v>44</v>
      </c>
      <c r="E20" s="3">
        <v>100.0</v>
      </c>
      <c r="F20" s="3">
        <v>474.0</v>
      </c>
      <c r="G20" s="3">
        <v>41.68</v>
      </c>
    </row>
    <row r="21">
      <c r="A21" s="3">
        <v>20.0</v>
      </c>
      <c r="B21" s="4" t="s">
        <v>45</v>
      </c>
      <c r="C21" s="5" t="s">
        <v>46</v>
      </c>
      <c r="E21" s="3">
        <v>100.0</v>
      </c>
      <c r="F21" s="3">
        <v>45.0</v>
      </c>
      <c r="G21" s="3">
        <v>16.67</v>
      </c>
    </row>
    <row r="22">
      <c r="A22" s="3">
        <v>21.0</v>
      </c>
      <c r="B22" s="4" t="s">
        <v>47</v>
      </c>
      <c r="C22" s="5" t="s">
        <v>48</v>
      </c>
      <c r="E22" s="3">
        <v>100.0</v>
      </c>
      <c r="F22" s="3">
        <v>48.0</v>
      </c>
      <c r="G22" s="3">
        <v>16.65</v>
      </c>
    </row>
    <row r="23">
      <c r="A23" s="3">
        <v>22.0</v>
      </c>
      <c r="B23" s="4" t="s">
        <v>49</v>
      </c>
      <c r="C23" s="5" t="s">
        <v>50</v>
      </c>
      <c r="E23" s="3">
        <v>100.0</v>
      </c>
      <c r="F23" s="3">
        <v>37.0</v>
      </c>
      <c r="G23" s="3">
        <v>16.6</v>
      </c>
    </row>
    <row r="24">
      <c r="A24" s="3">
        <v>23.0</v>
      </c>
      <c r="B24" s="4" t="s">
        <v>51</v>
      </c>
      <c r="C24" s="5" t="s">
        <v>52</v>
      </c>
      <c r="E24" s="3">
        <v>100.0</v>
      </c>
      <c r="F24" s="3">
        <v>29.0</v>
      </c>
      <c r="G24" s="3">
        <v>16.49</v>
      </c>
    </row>
    <row r="25">
      <c r="A25" s="3">
        <v>24.0</v>
      </c>
      <c r="B25" s="4" t="s">
        <v>53</v>
      </c>
      <c r="C25" s="5" t="s">
        <v>54</v>
      </c>
      <c r="E25" s="3">
        <v>100.0</v>
      </c>
      <c r="F25" s="3">
        <v>31.0</v>
      </c>
      <c r="G25" s="3">
        <v>16.62</v>
      </c>
    </row>
    <row r="26">
      <c r="A26" s="3">
        <v>25.0</v>
      </c>
      <c r="B26" s="4" t="s">
        <v>55</v>
      </c>
      <c r="C26" s="5" t="s">
        <v>56</v>
      </c>
      <c r="E26" s="3">
        <v>100.0</v>
      </c>
      <c r="F26" s="3">
        <v>38.0</v>
      </c>
      <c r="G26" s="3">
        <v>16.5</v>
      </c>
    </row>
    <row r="27">
      <c r="A27" s="3">
        <v>26.0</v>
      </c>
      <c r="B27" s="4" t="s">
        <v>57</v>
      </c>
      <c r="C27" s="5" t="s">
        <v>58</v>
      </c>
      <c r="E27" s="3">
        <v>100.0</v>
      </c>
      <c r="F27" s="3">
        <v>374.0</v>
      </c>
      <c r="G27" s="3">
        <v>17.8</v>
      </c>
    </row>
    <row r="28">
      <c r="A28" s="3">
        <v>27.0</v>
      </c>
      <c r="B28" s="4" t="s">
        <v>59</v>
      </c>
      <c r="C28" s="5" t="s">
        <v>60</v>
      </c>
      <c r="E28" s="3">
        <v>100.0</v>
      </c>
      <c r="F28" s="3">
        <v>40.0</v>
      </c>
      <c r="G28" s="3">
        <v>17.03</v>
      </c>
    </row>
    <row r="29">
      <c r="A29" s="3">
        <v>28.0</v>
      </c>
      <c r="B29" s="4" t="s">
        <v>61</v>
      </c>
      <c r="C29" s="5" t="s">
        <v>62</v>
      </c>
      <c r="E29" s="3">
        <v>100.0</v>
      </c>
      <c r="F29" s="3">
        <v>78.0</v>
      </c>
      <c r="G29" s="3">
        <v>18.25</v>
      </c>
    </row>
    <row r="30">
      <c r="A30" s="3">
        <v>29.0</v>
      </c>
      <c r="B30" s="4" t="s">
        <v>63</v>
      </c>
      <c r="C30" s="5" t="s">
        <v>64</v>
      </c>
      <c r="E30" s="3">
        <v>100.0</v>
      </c>
      <c r="F30" s="3">
        <v>188.0</v>
      </c>
      <c r="G30" s="3">
        <v>18.83</v>
      </c>
    </row>
    <row r="31">
      <c r="A31" s="3">
        <v>30.0</v>
      </c>
      <c r="B31" s="4" t="s">
        <v>65</v>
      </c>
      <c r="C31" s="5" t="s">
        <v>66</v>
      </c>
      <c r="E31" s="3">
        <v>100.0</v>
      </c>
      <c r="F31" s="3">
        <v>216.0</v>
      </c>
      <c r="G31" s="3">
        <v>18.88</v>
      </c>
    </row>
    <row r="32">
      <c r="B32" s="4"/>
      <c r="C32" s="7"/>
    </row>
    <row r="33">
      <c r="B33" s="4"/>
      <c r="C33" s="7"/>
    </row>
    <row r="34">
      <c r="B34" s="4"/>
      <c r="C34" s="7"/>
    </row>
    <row r="35">
      <c r="B35" s="4"/>
      <c r="C35" s="7"/>
    </row>
    <row r="36">
      <c r="B36" s="4"/>
      <c r="C36" s="7"/>
    </row>
    <row r="37">
      <c r="B37" s="4"/>
      <c r="C37" s="7"/>
    </row>
    <row r="38">
      <c r="B38" s="4"/>
      <c r="C38" s="7"/>
    </row>
    <row r="39">
      <c r="B39" s="4"/>
      <c r="C39" s="7"/>
    </row>
    <row r="40">
      <c r="B40" s="4"/>
      <c r="C40" s="7"/>
    </row>
    <row r="41">
      <c r="B41" s="4"/>
      <c r="C41" s="7"/>
    </row>
    <row r="42">
      <c r="B42" s="4"/>
      <c r="C42" s="7"/>
    </row>
    <row r="43">
      <c r="B43" s="4"/>
      <c r="C43" s="7"/>
    </row>
    <row r="44">
      <c r="B44" s="4"/>
      <c r="C44" s="7"/>
    </row>
    <row r="45">
      <c r="B45" s="4"/>
      <c r="C45" s="7"/>
    </row>
    <row r="46">
      <c r="B46" s="4"/>
      <c r="C46" s="7"/>
    </row>
    <row r="47">
      <c r="B47" s="4"/>
      <c r="C47" s="7"/>
    </row>
    <row r="48">
      <c r="B48" s="4"/>
      <c r="C48" s="7"/>
    </row>
    <row r="49">
      <c r="B49" s="4"/>
      <c r="C49" s="7"/>
    </row>
    <row r="50">
      <c r="B50" s="4"/>
      <c r="C50" s="7"/>
    </row>
    <row r="51">
      <c r="B51" s="4"/>
      <c r="C51" s="7"/>
    </row>
    <row r="52">
      <c r="B52" s="4"/>
      <c r="C52" s="7"/>
    </row>
    <row r="53">
      <c r="B53" s="4"/>
      <c r="C53" s="7"/>
    </row>
    <row r="54">
      <c r="B54" s="4"/>
      <c r="C54" s="7"/>
    </row>
    <row r="55">
      <c r="B55" s="4"/>
      <c r="C55" s="7"/>
    </row>
    <row r="56">
      <c r="B56" s="4"/>
      <c r="C56" s="7"/>
    </row>
    <row r="57">
      <c r="B57" s="4"/>
      <c r="C57" s="7"/>
    </row>
    <row r="58">
      <c r="B58" s="4"/>
      <c r="C58" s="7"/>
    </row>
    <row r="59">
      <c r="B59" s="4"/>
      <c r="C59" s="7"/>
    </row>
    <row r="60">
      <c r="B60" s="4"/>
      <c r="C60" s="7"/>
    </row>
    <row r="61">
      <c r="B61" s="4"/>
      <c r="C61" s="7"/>
    </row>
    <row r="62">
      <c r="B62" s="4"/>
      <c r="C62" s="7"/>
    </row>
    <row r="63">
      <c r="B63" s="4"/>
      <c r="C63" s="7"/>
    </row>
    <row r="64">
      <c r="B64" s="4"/>
      <c r="C64" s="7"/>
    </row>
    <row r="65">
      <c r="B65" s="4"/>
      <c r="C65" s="7"/>
    </row>
    <row r="66">
      <c r="B66" s="4"/>
      <c r="C66" s="7"/>
    </row>
    <row r="67">
      <c r="B67" s="4"/>
      <c r="C67" s="7"/>
    </row>
    <row r="68">
      <c r="B68" s="4"/>
      <c r="C68" s="7"/>
    </row>
    <row r="69">
      <c r="B69" s="4"/>
      <c r="C69" s="7"/>
    </row>
    <row r="70">
      <c r="B70" s="4"/>
      <c r="C70" s="7"/>
    </row>
    <row r="71">
      <c r="B71" s="4"/>
      <c r="C71" s="7"/>
    </row>
    <row r="72">
      <c r="B72" s="4"/>
      <c r="C72" s="7"/>
    </row>
    <row r="73">
      <c r="B73" s="4"/>
      <c r="C73" s="7"/>
    </row>
    <row r="74">
      <c r="B74" s="4"/>
      <c r="C74" s="7"/>
    </row>
    <row r="75">
      <c r="B75" s="4"/>
      <c r="C75" s="7"/>
    </row>
    <row r="76">
      <c r="B76" s="4"/>
      <c r="C76" s="7"/>
    </row>
    <row r="77">
      <c r="B77" s="4"/>
      <c r="C77" s="7"/>
    </row>
  </sheetData>
  <conditionalFormatting sqref="H2">
    <cfRule type="notContainsBlanks" dxfId="0" priority="1">
      <formula>LEN(TRIM(H2))&gt;0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0"/>
    <col customWidth="1" min="3" max="4" width="21.38"/>
    <col customWidth="1" min="5" max="5" width="19.63"/>
    <col customWidth="1" min="7" max="7" width="18.5"/>
    <col customWidth="1" min="12" max="12" width="22.88"/>
    <col customWidth="1" min="13" max="13" width="25.25"/>
  </cols>
  <sheetData>
    <row r="1" ht="22.5" customHeight="1">
      <c r="A1" s="1" t="s">
        <v>0</v>
      </c>
      <c r="B1" s="2" t="s">
        <v>1</v>
      </c>
      <c r="C1" s="3" t="s">
        <v>2</v>
      </c>
      <c r="D1" s="3" t="s">
        <v>3</v>
      </c>
      <c r="E1" s="3" t="s">
        <v>4</v>
      </c>
      <c r="F1" s="3" t="s">
        <v>5</v>
      </c>
      <c r="G1" s="3" t="s">
        <v>6</v>
      </c>
      <c r="H1" s="3" t="s">
        <v>67</v>
      </c>
    </row>
    <row r="2" ht="22.5" customHeight="1">
      <c r="A2" s="3">
        <v>1.0</v>
      </c>
      <c r="B2" s="4" t="s">
        <v>7</v>
      </c>
      <c r="C2" s="5" t="s">
        <v>8</v>
      </c>
      <c r="E2" s="3">
        <f>39/63%</f>
        <v>61.9047619</v>
      </c>
      <c r="H2" s="8" t="s">
        <v>68</v>
      </c>
    </row>
    <row r="3" ht="22.5" customHeight="1">
      <c r="A3" s="3">
        <v>2.0</v>
      </c>
      <c r="B3" s="4" t="s">
        <v>9</v>
      </c>
      <c r="C3" s="5" t="s">
        <v>10</v>
      </c>
      <c r="E3" s="9">
        <f>113/212%</f>
        <v>53.30188679</v>
      </c>
      <c r="H3" s="3" t="s">
        <v>69</v>
      </c>
    </row>
    <row r="4" ht="22.5" customHeight="1">
      <c r="A4" s="3">
        <v>3.0</v>
      </c>
      <c r="B4" s="4" t="s">
        <v>11</v>
      </c>
      <c r="C4" s="5" t="s">
        <v>12</v>
      </c>
      <c r="E4" s="10">
        <v>1.0</v>
      </c>
      <c r="F4" s="11">
        <v>421.0</v>
      </c>
      <c r="G4" s="3">
        <v>32.0</v>
      </c>
      <c r="H4" s="3" t="s">
        <v>70</v>
      </c>
    </row>
    <row r="5" ht="22.5" customHeight="1">
      <c r="A5" s="3">
        <v>4.0</v>
      </c>
      <c r="B5" s="4" t="s">
        <v>13</v>
      </c>
      <c r="C5" s="6" t="s">
        <v>14</v>
      </c>
      <c r="E5" s="3" t="s">
        <v>71</v>
      </c>
      <c r="F5" s="3" t="s">
        <v>72</v>
      </c>
      <c r="G5" s="3" t="s">
        <v>72</v>
      </c>
      <c r="H5" s="3" t="s">
        <v>73</v>
      </c>
    </row>
    <row r="6" ht="22.5" customHeight="1">
      <c r="A6" s="3">
        <v>5.0</v>
      </c>
      <c r="B6" s="4" t="s">
        <v>15</v>
      </c>
      <c r="C6" s="6" t="s">
        <v>16</v>
      </c>
      <c r="E6" s="9">
        <f>56 / 210%</f>
        <v>26.66666667</v>
      </c>
      <c r="F6" s="3" t="s">
        <v>72</v>
      </c>
      <c r="G6" s="3" t="s">
        <v>72</v>
      </c>
      <c r="H6" s="3" t="s">
        <v>74</v>
      </c>
    </row>
    <row r="7" ht="22.5" customHeight="1">
      <c r="A7" s="3">
        <v>6.0</v>
      </c>
      <c r="B7" s="4" t="s">
        <v>17</v>
      </c>
      <c r="C7" s="6" t="s">
        <v>18</v>
      </c>
      <c r="E7" s="9">
        <f>63 / 190%</f>
        <v>33.15789474</v>
      </c>
      <c r="F7" s="3" t="s">
        <v>72</v>
      </c>
      <c r="G7" s="3" t="s">
        <v>72</v>
      </c>
      <c r="H7" s="3" t="s">
        <v>75</v>
      </c>
    </row>
    <row r="8" ht="22.5" customHeight="1">
      <c r="A8" s="3">
        <v>7.0</v>
      </c>
      <c r="B8" s="4" t="s">
        <v>19</v>
      </c>
      <c r="C8" s="5" t="s">
        <v>20</v>
      </c>
      <c r="E8" s="3">
        <v>100.0</v>
      </c>
      <c r="F8" s="3">
        <v>37.0</v>
      </c>
      <c r="G8" s="3">
        <v>16.83</v>
      </c>
      <c r="H8" s="3" t="s">
        <v>76</v>
      </c>
    </row>
    <row r="9" ht="22.5" customHeight="1">
      <c r="A9" s="3">
        <v>8.0</v>
      </c>
      <c r="B9" s="4" t="s">
        <v>21</v>
      </c>
      <c r="C9" s="5" t="s">
        <v>22</v>
      </c>
      <c r="E9" s="9">
        <f>157 / 195%</f>
        <v>80.51282051</v>
      </c>
      <c r="F9" s="3" t="s">
        <v>72</v>
      </c>
      <c r="G9" s="3" t="s">
        <v>72</v>
      </c>
      <c r="H9" s="3" t="s">
        <v>77</v>
      </c>
    </row>
    <row r="10" ht="22.5" customHeight="1">
      <c r="A10" s="3">
        <v>9.0</v>
      </c>
      <c r="B10" s="4" t="s">
        <v>23</v>
      </c>
      <c r="C10" s="5" t="s">
        <v>24</v>
      </c>
      <c r="E10" s="9">
        <f>25 / 313%</f>
        <v>7.987220447</v>
      </c>
      <c r="F10" s="3" t="s">
        <v>72</v>
      </c>
      <c r="G10" s="3" t="s">
        <v>72</v>
      </c>
      <c r="H10" s="3" t="s">
        <v>78</v>
      </c>
    </row>
    <row r="11" ht="22.5" customHeight="1">
      <c r="A11" s="3">
        <v>10.0</v>
      </c>
      <c r="B11" s="4" t="s">
        <v>25</v>
      </c>
      <c r="C11" s="5" t="s">
        <v>26</v>
      </c>
      <c r="E11" s="9">
        <f>2 / 62%</f>
        <v>3.225806452</v>
      </c>
      <c r="F11" s="3" t="s">
        <v>72</v>
      </c>
      <c r="G11" s="3" t="s">
        <v>72</v>
      </c>
      <c r="H11" s="3" t="s">
        <v>79</v>
      </c>
    </row>
    <row r="12" ht="22.5" customHeight="1">
      <c r="A12" s="3">
        <v>11.0</v>
      </c>
      <c r="B12" s="4" t="s">
        <v>27</v>
      </c>
      <c r="C12" s="5" t="s">
        <v>28</v>
      </c>
      <c r="E12" s="9">
        <f> 7 / 30 %</f>
        <v>23.33333333</v>
      </c>
      <c r="F12" s="3" t="s">
        <v>72</v>
      </c>
      <c r="G12" s="3" t="s">
        <v>72</v>
      </c>
      <c r="H12" s="3" t="s">
        <v>80</v>
      </c>
    </row>
    <row r="13" ht="22.5" customHeight="1">
      <c r="A13" s="3">
        <v>12.0</v>
      </c>
      <c r="B13" s="4" t="s">
        <v>29</v>
      </c>
      <c r="C13" s="5" t="s">
        <v>30</v>
      </c>
      <c r="E13" s="9">
        <f> 48 / 601%</f>
        <v>7.986688852</v>
      </c>
      <c r="F13" s="3" t="s">
        <v>72</v>
      </c>
      <c r="G13" s="3" t="s">
        <v>72</v>
      </c>
      <c r="H13" s="3" t="s">
        <v>81</v>
      </c>
    </row>
    <row r="14" ht="22.5" customHeight="1">
      <c r="A14" s="3">
        <v>13.0</v>
      </c>
      <c r="B14" s="4" t="s">
        <v>31</v>
      </c>
      <c r="C14" s="5" t="s">
        <v>32</v>
      </c>
      <c r="E14" s="9">
        <f>1 / 15 %</f>
        <v>6.666666667</v>
      </c>
      <c r="F14" s="3" t="s">
        <v>72</v>
      </c>
      <c r="G14" s="3" t="s">
        <v>72</v>
      </c>
      <c r="H14" s="3" t="s">
        <v>82</v>
      </c>
    </row>
    <row r="15" ht="22.5" customHeight="1">
      <c r="A15" s="3">
        <v>14.0</v>
      </c>
      <c r="B15" s="4" t="s">
        <v>33</v>
      </c>
      <c r="C15" s="5" t="s">
        <v>34</v>
      </c>
      <c r="E15" s="9">
        <f>57 / 122%</f>
        <v>46.72131148</v>
      </c>
      <c r="F15" s="3" t="s">
        <v>72</v>
      </c>
      <c r="G15" s="3" t="s">
        <v>72</v>
      </c>
      <c r="H15" s="3" t="s">
        <v>83</v>
      </c>
    </row>
    <row r="16" ht="22.5" customHeight="1">
      <c r="A16" s="3">
        <v>15.0</v>
      </c>
      <c r="B16" s="4" t="s">
        <v>35</v>
      </c>
      <c r="C16" s="5" t="s">
        <v>36</v>
      </c>
      <c r="E16" s="3" t="s">
        <v>84</v>
      </c>
      <c r="H16" s="3" t="s">
        <v>85</v>
      </c>
    </row>
    <row r="17" ht="22.5" customHeight="1">
      <c r="A17" s="3">
        <v>16.0</v>
      </c>
      <c r="B17" s="4" t="s">
        <v>37</v>
      </c>
      <c r="C17" s="5" t="s">
        <v>38</v>
      </c>
      <c r="E17" s="9">
        <f> 16 / 45 %</f>
        <v>35.55555556</v>
      </c>
      <c r="F17" s="3" t="s">
        <v>86</v>
      </c>
      <c r="H17" s="3" t="s">
        <v>87</v>
      </c>
    </row>
    <row r="18" ht="22.5" customHeight="1">
      <c r="A18" s="3">
        <v>17.0</v>
      </c>
      <c r="B18" s="4" t="s">
        <v>39</v>
      </c>
      <c r="C18" s="5" t="s">
        <v>40</v>
      </c>
      <c r="E18" s="9">
        <f> 21 / 189 %</f>
        <v>11.11111111</v>
      </c>
      <c r="F18" s="3" t="s">
        <v>72</v>
      </c>
      <c r="G18" s="3" t="s">
        <v>72</v>
      </c>
      <c r="H18" s="3" t="s">
        <v>88</v>
      </c>
    </row>
    <row r="19" ht="22.5" customHeight="1">
      <c r="A19" s="3">
        <v>18.0</v>
      </c>
      <c r="B19" s="4" t="s">
        <v>41</v>
      </c>
      <c r="C19" s="5" t="s">
        <v>42</v>
      </c>
      <c r="E19" s="3" t="s">
        <v>89</v>
      </c>
      <c r="H19" s="3" t="s">
        <v>90</v>
      </c>
    </row>
    <row r="20" ht="22.5" customHeight="1">
      <c r="A20" s="3">
        <v>19.0</v>
      </c>
      <c r="B20" s="4" t="s">
        <v>43</v>
      </c>
      <c r="C20" s="5" t="s">
        <v>44</v>
      </c>
      <c r="E20" s="10">
        <v>1.0</v>
      </c>
      <c r="F20" s="3">
        <v>546.0</v>
      </c>
      <c r="G20" s="3">
        <v>41.64</v>
      </c>
      <c r="H20" s="3" t="s">
        <v>91</v>
      </c>
    </row>
    <row r="21" ht="22.5" customHeight="1">
      <c r="A21" s="3">
        <v>20.0</v>
      </c>
      <c r="B21" s="4" t="s">
        <v>45</v>
      </c>
      <c r="C21" s="5" t="s">
        <v>46</v>
      </c>
      <c r="E21" s="9">
        <f>19 / 46 %</f>
        <v>41.30434783</v>
      </c>
      <c r="F21" s="3" t="s">
        <v>72</v>
      </c>
      <c r="G21" s="3" t="s">
        <v>72</v>
      </c>
      <c r="H21" s="3" t="s">
        <v>92</v>
      </c>
    </row>
    <row r="22" ht="22.5" customHeight="1">
      <c r="A22" s="3">
        <v>21.0</v>
      </c>
      <c r="B22" s="4" t="s">
        <v>47</v>
      </c>
      <c r="C22" s="5" t="s">
        <v>48</v>
      </c>
      <c r="E22" s="3" t="s">
        <v>93</v>
      </c>
      <c r="H22" s="3" t="s">
        <v>94</v>
      </c>
    </row>
    <row r="23" ht="22.5" customHeight="1">
      <c r="A23" s="3">
        <v>22.0</v>
      </c>
      <c r="B23" s="4" t="s">
        <v>49</v>
      </c>
      <c r="C23" s="5" t="s">
        <v>50</v>
      </c>
      <c r="E23" s="9">
        <f> 15 / 70 %</f>
        <v>21.42857143</v>
      </c>
      <c r="F23" s="3" t="s">
        <v>72</v>
      </c>
      <c r="G23" s="3" t="s">
        <v>72</v>
      </c>
      <c r="H23" s="3" t="s">
        <v>95</v>
      </c>
    </row>
    <row r="24" ht="22.5" customHeight="1">
      <c r="A24" s="3">
        <v>23.0</v>
      </c>
      <c r="B24" s="4" t="s">
        <v>51</v>
      </c>
      <c r="C24" s="5" t="s">
        <v>52</v>
      </c>
      <c r="E24" s="3" t="s">
        <v>96</v>
      </c>
      <c r="H24" s="3" t="s">
        <v>97</v>
      </c>
    </row>
    <row r="25" ht="22.5" customHeight="1">
      <c r="A25" s="3">
        <v>24.0</v>
      </c>
      <c r="B25" s="4" t="s">
        <v>53</v>
      </c>
      <c r="C25" s="5" t="s">
        <v>54</v>
      </c>
      <c r="E25" s="3" t="s">
        <v>98</v>
      </c>
      <c r="H25" s="3" t="s">
        <v>99</v>
      </c>
    </row>
    <row r="26" ht="22.5" customHeight="1">
      <c r="A26" s="3">
        <v>25.0</v>
      </c>
      <c r="B26" s="4" t="s">
        <v>55</v>
      </c>
      <c r="C26" s="5" t="s">
        <v>56</v>
      </c>
      <c r="E26" s="3">
        <v>0.0</v>
      </c>
      <c r="F26" s="3" t="s">
        <v>72</v>
      </c>
      <c r="G26" s="3" t="s">
        <v>72</v>
      </c>
      <c r="H26" s="3" t="s">
        <v>100</v>
      </c>
    </row>
    <row r="27" ht="22.5" customHeight="1">
      <c r="A27" s="3">
        <v>26.0</v>
      </c>
      <c r="B27" s="4" t="s">
        <v>57</v>
      </c>
      <c r="C27" s="5" t="s">
        <v>58</v>
      </c>
      <c r="E27" s="9">
        <f>106 / 172%</f>
        <v>61.62790698</v>
      </c>
      <c r="F27" s="3" t="s">
        <v>72</v>
      </c>
      <c r="G27" s="3" t="s">
        <v>72</v>
      </c>
      <c r="H27" s="3" t="s">
        <v>101</v>
      </c>
    </row>
    <row r="28" ht="22.5" customHeight="1">
      <c r="A28" s="3">
        <v>27.0</v>
      </c>
      <c r="B28" s="4" t="s">
        <v>59</v>
      </c>
      <c r="C28" s="5" t="s">
        <v>60</v>
      </c>
      <c r="E28" s="3" t="s">
        <v>102</v>
      </c>
      <c r="H28" s="3" t="s">
        <v>103</v>
      </c>
    </row>
    <row r="29" ht="22.5" customHeight="1">
      <c r="A29" s="3">
        <v>28.0</v>
      </c>
      <c r="B29" s="4" t="s">
        <v>61</v>
      </c>
      <c r="C29" s="5" t="s">
        <v>62</v>
      </c>
      <c r="E29" s="3">
        <v>0.0</v>
      </c>
      <c r="F29" s="3" t="s">
        <v>86</v>
      </c>
      <c r="H29" s="3" t="s">
        <v>104</v>
      </c>
    </row>
    <row r="30" ht="22.5" customHeight="1">
      <c r="A30" s="3">
        <v>29.0</v>
      </c>
      <c r="B30" s="4" t="s">
        <v>63</v>
      </c>
      <c r="C30" s="5" t="s">
        <v>64</v>
      </c>
      <c r="E30" s="3">
        <v>0.0</v>
      </c>
      <c r="F30" s="3" t="s">
        <v>105</v>
      </c>
      <c r="H30" s="3" t="s">
        <v>106</v>
      </c>
    </row>
    <row r="31" ht="22.5" customHeight="1">
      <c r="A31" s="3">
        <v>30.0</v>
      </c>
      <c r="B31" s="4" t="s">
        <v>65</v>
      </c>
      <c r="C31" s="5" t="s">
        <v>66</v>
      </c>
      <c r="E31" s="9">
        <f>1 / 49 %</f>
        <v>2.040816327</v>
      </c>
      <c r="F31" s="3" t="s">
        <v>72</v>
      </c>
      <c r="G31" s="3" t="s">
        <v>72</v>
      </c>
      <c r="H31" s="3" t="s">
        <v>107</v>
      </c>
    </row>
    <row r="32" ht="22.5" customHeight="1">
      <c r="B32" s="4"/>
      <c r="C32" s="7"/>
    </row>
    <row r="33" ht="22.5" customHeight="1">
      <c r="B33" s="4"/>
      <c r="C33" s="7"/>
    </row>
    <row r="34" ht="22.5" customHeight="1">
      <c r="B34" s="4"/>
      <c r="C34" s="7"/>
      <c r="M34" s="12"/>
    </row>
    <row r="35" ht="22.5" customHeight="1">
      <c r="B35" s="4"/>
      <c r="C35" s="7"/>
      <c r="M35" s="12"/>
    </row>
    <row r="36" ht="22.5" customHeight="1">
      <c r="B36" s="4"/>
      <c r="C36" s="7"/>
      <c r="M36" s="12"/>
    </row>
    <row r="37" ht="22.5" customHeight="1">
      <c r="B37" s="4"/>
      <c r="C37" s="7"/>
      <c r="M37" s="12"/>
    </row>
    <row r="38" ht="22.5" customHeight="1">
      <c r="B38" s="4"/>
      <c r="C38" s="7"/>
      <c r="M38" s="12"/>
    </row>
    <row r="39" ht="22.5" customHeight="1">
      <c r="B39" s="4"/>
      <c r="C39" s="7"/>
      <c r="M39" s="12"/>
    </row>
    <row r="40" ht="22.5" customHeight="1">
      <c r="B40" s="4"/>
      <c r="C40" s="7"/>
      <c r="M40" s="12"/>
    </row>
    <row r="41" ht="22.5" customHeight="1">
      <c r="B41" s="4"/>
      <c r="C41" s="7"/>
      <c r="M41" s="12"/>
    </row>
    <row r="42" ht="22.5" customHeight="1">
      <c r="B42" s="4"/>
      <c r="C42" s="7"/>
      <c r="M42" s="12"/>
    </row>
    <row r="43" ht="22.5" customHeight="1">
      <c r="B43" s="4"/>
      <c r="C43" s="7"/>
      <c r="M43" s="12"/>
    </row>
    <row r="44" ht="22.5" customHeight="1">
      <c r="B44" s="4"/>
      <c r="C44" s="7"/>
      <c r="M44" s="12"/>
    </row>
    <row r="45" ht="22.5" customHeight="1">
      <c r="B45" s="4"/>
      <c r="C45" s="7"/>
      <c r="M45" s="12"/>
    </row>
    <row r="46" ht="22.5" customHeight="1">
      <c r="B46" s="4"/>
      <c r="C46" s="7"/>
      <c r="M46" s="12"/>
    </row>
    <row r="47" ht="22.5" customHeight="1">
      <c r="B47" s="4"/>
      <c r="C47" s="7"/>
      <c r="M47" s="12"/>
    </row>
    <row r="48" ht="22.5" customHeight="1">
      <c r="B48" s="4"/>
      <c r="C48" s="7"/>
      <c r="M48" s="12"/>
    </row>
    <row r="49" ht="22.5" customHeight="1">
      <c r="B49" s="4"/>
      <c r="C49" s="7"/>
      <c r="M49" s="12"/>
    </row>
    <row r="50" ht="22.5" customHeight="1">
      <c r="B50" s="4"/>
      <c r="C50" s="7"/>
      <c r="M50" s="12"/>
    </row>
    <row r="51" ht="22.5" customHeight="1">
      <c r="B51" s="4"/>
      <c r="C51" s="7"/>
      <c r="M51" s="12"/>
    </row>
    <row r="52" ht="22.5" customHeight="1">
      <c r="B52" s="4"/>
      <c r="C52" s="7"/>
      <c r="M52" s="12"/>
    </row>
    <row r="53" ht="22.5" customHeight="1">
      <c r="B53" s="4"/>
      <c r="C53" s="7"/>
      <c r="M53" s="12"/>
    </row>
    <row r="54" ht="22.5" customHeight="1">
      <c r="B54" s="4"/>
      <c r="C54" s="7"/>
      <c r="M54" s="12"/>
    </row>
    <row r="55" ht="22.5" customHeight="1">
      <c r="B55" s="4"/>
      <c r="C55" s="7"/>
      <c r="M55" s="12"/>
    </row>
    <row r="56" ht="22.5" customHeight="1">
      <c r="B56" s="4"/>
      <c r="C56" s="7"/>
      <c r="M56" s="12"/>
    </row>
    <row r="57" ht="22.5" customHeight="1">
      <c r="B57" s="4"/>
      <c r="C57" s="7"/>
      <c r="M57" s="12"/>
    </row>
    <row r="58" ht="22.5" customHeight="1">
      <c r="B58" s="4"/>
      <c r="C58" s="7"/>
      <c r="M58" s="12"/>
    </row>
    <row r="59" ht="22.5" customHeight="1">
      <c r="B59" s="4"/>
      <c r="C59" s="7"/>
      <c r="M59" s="12"/>
    </row>
    <row r="60" ht="22.5" customHeight="1">
      <c r="B60" s="4"/>
      <c r="C60" s="7"/>
      <c r="M60" s="12"/>
    </row>
    <row r="61" ht="22.5" customHeight="1">
      <c r="B61" s="4"/>
      <c r="C61" s="7"/>
      <c r="M61" s="12"/>
    </row>
    <row r="62" ht="22.5" customHeight="1">
      <c r="B62" s="4"/>
      <c r="C62" s="7"/>
      <c r="M62" s="12"/>
    </row>
    <row r="63" ht="22.5" customHeight="1">
      <c r="B63" s="4"/>
      <c r="C63" s="7"/>
      <c r="M63" s="12"/>
    </row>
    <row r="64" ht="22.5" customHeight="1">
      <c r="B64" s="4"/>
      <c r="C64" s="7"/>
    </row>
    <row r="65" ht="22.5" customHeight="1">
      <c r="B65" s="4"/>
      <c r="C65" s="7"/>
    </row>
    <row r="66" ht="22.5" customHeight="1">
      <c r="B66" s="4"/>
      <c r="C66" s="7"/>
    </row>
    <row r="67" ht="22.5" customHeight="1">
      <c r="B67" s="4"/>
      <c r="C67" s="7"/>
    </row>
    <row r="68" ht="22.5" customHeight="1">
      <c r="B68" s="4"/>
      <c r="C68" s="7"/>
    </row>
    <row r="69" ht="22.5" customHeight="1">
      <c r="B69" s="4"/>
      <c r="C69" s="7"/>
    </row>
    <row r="70" ht="22.5" customHeight="1">
      <c r="B70" s="4"/>
      <c r="C70" s="7"/>
    </row>
    <row r="71" ht="22.5" customHeight="1">
      <c r="B71" s="4"/>
      <c r="C71" s="7"/>
    </row>
    <row r="72" ht="22.5" customHeight="1">
      <c r="B72" s="4"/>
      <c r="C72" s="7"/>
    </row>
    <row r="73" ht="22.5" customHeight="1">
      <c r="B73" s="4"/>
      <c r="C73" s="7"/>
    </row>
    <row r="74" ht="22.5" customHeight="1">
      <c r="B74" s="4"/>
      <c r="C74" s="7"/>
    </row>
    <row r="75" ht="22.5" customHeight="1">
      <c r="B75" s="4"/>
      <c r="C75" s="7"/>
    </row>
    <row r="76" ht="22.5" customHeight="1">
      <c r="B76" s="4"/>
      <c r="C76" s="7"/>
    </row>
    <row r="77" ht="22.5" customHeight="1">
      <c r="B77" s="4"/>
      <c r="C77" s="7"/>
    </row>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sheetData>
  <conditionalFormatting sqref="H2">
    <cfRule type="notContainsBlanks" dxfId="0" priority="1">
      <formula>LEN(TRIM(H2))&gt;0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 customWidth="1" min="3" max="3" width="39.75"/>
    <col customWidth="1" min="4" max="4" width="21.5"/>
  </cols>
  <sheetData>
    <row r="1">
      <c r="A1" s="1" t="s">
        <v>0</v>
      </c>
      <c r="B1" s="2" t="s">
        <v>1</v>
      </c>
      <c r="C1" s="3" t="s">
        <v>2</v>
      </c>
      <c r="D1" s="3" t="s">
        <v>3</v>
      </c>
      <c r="E1" s="3" t="s">
        <v>4</v>
      </c>
      <c r="F1" s="3" t="s">
        <v>5</v>
      </c>
      <c r="G1" s="3" t="s">
        <v>6</v>
      </c>
      <c r="H1" s="3" t="s">
        <v>67</v>
      </c>
    </row>
    <row r="2">
      <c r="A2" s="3">
        <v>1.0</v>
      </c>
      <c r="B2" s="4" t="s">
        <v>7</v>
      </c>
      <c r="C2" s="5" t="s">
        <v>8</v>
      </c>
      <c r="E2" s="3">
        <v>100.0</v>
      </c>
      <c r="F2" s="3">
        <v>62.0</v>
      </c>
      <c r="G2" s="3">
        <v>17.76</v>
      </c>
    </row>
    <row r="3">
      <c r="A3" s="3">
        <v>2.0</v>
      </c>
      <c r="B3" s="4" t="s">
        <v>9</v>
      </c>
      <c r="C3" s="5" t="s">
        <v>10</v>
      </c>
      <c r="E3" s="3">
        <v>100.0</v>
      </c>
      <c r="F3" s="3">
        <v>733.0</v>
      </c>
      <c r="G3" s="3">
        <v>27.4</v>
      </c>
    </row>
    <row r="4">
      <c r="A4" s="3">
        <v>3.0</v>
      </c>
      <c r="B4" s="4" t="s">
        <v>11</v>
      </c>
      <c r="C4" s="5" t="s">
        <v>12</v>
      </c>
      <c r="E4" s="3">
        <v>100.0</v>
      </c>
      <c r="F4" s="3">
        <v>408.0</v>
      </c>
      <c r="G4" s="3">
        <v>31.88</v>
      </c>
    </row>
    <row r="5">
      <c r="A5" s="3">
        <v>4.0</v>
      </c>
      <c r="B5" s="4" t="s">
        <v>13</v>
      </c>
      <c r="C5" s="6" t="s">
        <v>14</v>
      </c>
      <c r="E5" s="3">
        <v>100.0</v>
      </c>
      <c r="F5" s="3">
        <v>169.0</v>
      </c>
      <c r="G5" s="3">
        <v>23.79</v>
      </c>
    </row>
    <row r="6">
      <c r="A6" s="3">
        <v>5.0</v>
      </c>
      <c r="B6" s="4" t="s">
        <v>15</v>
      </c>
      <c r="C6" s="6" t="s">
        <v>16</v>
      </c>
      <c r="E6" s="3">
        <v>100.0</v>
      </c>
      <c r="F6" s="3">
        <v>571.0</v>
      </c>
      <c r="G6" s="3">
        <v>30.99</v>
      </c>
    </row>
    <row r="7">
      <c r="A7" s="3">
        <v>6.0</v>
      </c>
      <c r="B7" s="4" t="s">
        <v>17</v>
      </c>
      <c r="C7" s="6" t="s">
        <v>18</v>
      </c>
      <c r="E7" s="3">
        <v>100.0</v>
      </c>
      <c r="F7" s="3">
        <v>68.0</v>
      </c>
      <c r="G7" s="3">
        <v>17.02</v>
      </c>
    </row>
    <row r="8">
      <c r="A8" s="3">
        <v>7.0</v>
      </c>
      <c r="B8" s="4" t="s">
        <v>19</v>
      </c>
      <c r="C8" s="5" t="s">
        <v>20</v>
      </c>
      <c r="E8" s="3">
        <v>100.0</v>
      </c>
      <c r="F8" s="3">
        <v>41.0</v>
      </c>
      <c r="G8" s="3">
        <v>16.83</v>
      </c>
    </row>
    <row r="9">
      <c r="A9" s="3">
        <v>8.0</v>
      </c>
      <c r="B9" s="4" t="s">
        <v>21</v>
      </c>
      <c r="C9" s="5" t="s">
        <v>22</v>
      </c>
      <c r="E9" s="3">
        <v>100.0</v>
      </c>
      <c r="F9" s="3">
        <v>45.0</v>
      </c>
      <c r="G9" s="3">
        <v>16.93</v>
      </c>
    </row>
    <row r="10">
      <c r="A10" s="3">
        <v>9.0</v>
      </c>
      <c r="B10" s="4" t="s">
        <v>23</v>
      </c>
      <c r="C10" s="5" t="s">
        <v>24</v>
      </c>
      <c r="E10" s="3">
        <v>100.0</v>
      </c>
      <c r="F10" s="3">
        <v>689.0</v>
      </c>
      <c r="G10" s="3">
        <v>20.77</v>
      </c>
    </row>
    <row r="11">
      <c r="A11" s="3">
        <v>10.0</v>
      </c>
      <c r="B11" s="4" t="s">
        <v>25</v>
      </c>
      <c r="C11" s="5" t="s">
        <v>26</v>
      </c>
      <c r="E11" s="3">
        <v>0.0</v>
      </c>
      <c r="F11" s="3">
        <v>0.0</v>
      </c>
      <c r="G11" s="3">
        <v>0.0</v>
      </c>
    </row>
    <row r="12">
      <c r="A12" s="3">
        <v>11.0</v>
      </c>
      <c r="B12" s="4" t="s">
        <v>27</v>
      </c>
      <c r="C12" s="5" t="s">
        <v>28</v>
      </c>
      <c r="E12" s="3">
        <v>0.0</v>
      </c>
      <c r="F12" s="3">
        <v>0.0</v>
      </c>
      <c r="G12" s="3">
        <v>0.0</v>
      </c>
    </row>
    <row r="13">
      <c r="A13" s="3">
        <v>12.0</v>
      </c>
      <c r="B13" s="4" t="s">
        <v>29</v>
      </c>
      <c r="C13" s="5" t="s">
        <v>30</v>
      </c>
      <c r="E13" s="3">
        <v>100.0</v>
      </c>
      <c r="F13" s="3">
        <v>30.0</v>
      </c>
      <c r="G13" s="3">
        <v>16.53</v>
      </c>
    </row>
    <row r="14">
      <c r="A14" s="3">
        <v>13.0</v>
      </c>
      <c r="B14" s="4" t="s">
        <v>31</v>
      </c>
      <c r="C14" s="5" t="s">
        <v>32</v>
      </c>
      <c r="E14" s="3">
        <v>100.0</v>
      </c>
      <c r="F14" s="3">
        <v>72.0</v>
      </c>
      <c r="G14" s="3">
        <v>23.11</v>
      </c>
    </row>
    <row r="15">
      <c r="A15" s="3">
        <v>14.0</v>
      </c>
      <c r="B15" s="4" t="s">
        <v>33</v>
      </c>
      <c r="C15" s="5" t="s">
        <v>34</v>
      </c>
      <c r="E15" s="3">
        <v>100.0</v>
      </c>
      <c r="F15" s="3">
        <v>114.0</v>
      </c>
      <c r="G15" s="3">
        <v>17.77</v>
      </c>
    </row>
    <row r="16">
      <c r="A16" s="3">
        <v>15.0</v>
      </c>
      <c r="B16" s="4" t="s">
        <v>35</v>
      </c>
      <c r="C16" s="5" t="s">
        <v>36</v>
      </c>
      <c r="E16" s="3">
        <v>100.0</v>
      </c>
      <c r="F16" s="3">
        <v>37.0</v>
      </c>
      <c r="G16" s="3">
        <v>16.44</v>
      </c>
    </row>
    <row r="17">
      <c r="A17" s="3">
        <v>16.0</v>
      </c>
      <c r="B17" s="4" t="s">
        <v>37</v>
      </c>
      <c r="C17" s="5" t="s">
        <v>38</v>
      </c>
      <c r="E17" s="3">
        <f>(2/45*100)</f>
        <v>4.444444444</v>
      </c>
      <c r="F17" s="3">
        <v>0.0</v>
      </c>
      <c r="G17" s="3">
        <v>0.0</v>
      </c>
    </row>
    <row r="18">
      <c r="A18" s="3">
        <v>17.0</v>
      </c>
      <c r="B18" s="4" t="s">
        <v>39</v>
      </c>
      <c r="C18" s="5" t="s">
        <v>40</v>
      </c>
      <c r="E18" s="3">
        <v>100.0</v>
      </c>
      <c r="F18" s="3">
        <v>749.0</v>
      </c>
      <c r="G18" s="3">
        <v>16.93</v>
      </c>
    </row>
    <row r="19">
      <c r="A19" s="3">
        <v>18.0</v>
      </c>
      <c r="B19" s="4" t="s">
        <v>41</v>
      </c>
      <c r="C19" s="5" t="s">
        <v>42</v>
      </c>
      <c r="E19" s="3">
        <v>100.0</v>
      </c>
      <c r="F19" s="3">
        <v>1791.0</v>
      </c>
      <c r="G19" s="3">
        <v>16.84</v>
      </c>
    </row>
    <row r="20">
      <c r="A20" s="3">
        <v>19.0</v>
      </c>
      <c r="B20" s="4" t="s">
        <v>43</v>
      </c>
      <c r="C20" s="5" t="s">
        <v>44</v>
      </c>
      <c r="E20" s="3">
        <v>100.0</v>
      </c>
      <c r="F20" s="3">
        <v>471.0</v>
      </c>
      <c r="G20" s="3">
        <v>41.68</v>
      </c>
    </row>
    <row r="21">
      <c r="A21" s="3">
        <v>20.0</v>
      </c>
      <c r="B21" s="4" t="s">
        <v>45</v>
      </c>
      <c r="C21" s="5" t="s">
        <v>46</v>
      </c>
      <c r="E21" s="3">
        <v>100.0</v>
      </c>
      <c r="F21" s="3">
        <v>45.0</v>
      </c>
      <c r="G21" s="3">
        <v>16.62</v>
      </c>
    </row>
    <row r="22">
      <c r="A22" s="3">
        <v>21.0</v>
      </c>
      <c r="B22" s="4" t="s">
        <v>47</v>
      </c>
      <c r="C22" s="5" t="s">
        <v>48</v>
      </c>
      <c r="E22" s="3">
        <v>100.0</v>
      </c>
      <c r="F22" s="3">
        <v>47.0</v>
      </c>
      <c r="G22" s="3">
        <v>16.66</v>
      </c>
    </row>
    <row r="23">
      <c r="A23" s="3">
        <v>22.0</v>
      </c>
      <c r="B23" s="4" t="s">
        <v>49</v>
      </c>
      <c r="C23" s="5" t="s">
        <v>50</v>
      </c>
      <c r="E23" s="3">
        <f>(29/70*100)</f>
        <v>41.42857143</v>
      </c>
      <c r="F23" s="3">
        <v>0.0</v>
      </c>
      <c r="G23" s="3">
        <v>0.0</v>
      </c>
      <c r="I23" s="12"/>
    </row>
    <row r="24">
      <c r="A24" s="3">
        <v>23.0</v>
      </c>
      <c r="B24" s="4" t="s">
        <v>51</v>
      </c>
      <c r="C24" s="5" t="s">
        <v>52</v>
      </c>
      <c r="E24" s="3">
        <f>(41/75*100)</f>
        <v>54.66666667</v>
      </c>
      <c r="F24" s="3">
        <v>0.0</v>
      </c>
      <c r="G24" s="3">
        <v>0.0</v>
      </c>
      <c r="I24" s="12"/>
    </row>
    <row r="25">
      <c r="A25" s="3">
        <v>24.0</v>
      </c>
      <c r="B25" s="4" t="s">
        <v>53</v>
      </c>
      <c r="C25" s="5" t="s">
        <v>54</v>
      </c>
      <c r="E25" s="3">
        <f>(213 / 269*100)</f>
        <v>79.18215613</v>
      </c>
      <c r="F25" s="3">
        <v>0.0</v>
      </c>
      <c r="G25" s="3">
        <v>0.0</v>
      </c>
      <c r="I25" s="12"/>
    </row>
    <row r="26">
      <c r="A26" s="3">
        <v>25.0</v>
      </c>
      <c r="B26" s="4" t="s">
        <v>55</v>
      </c>
      <c r="C26" s="5" t="s">
        <v>56</v>
      </c>
      <c r="E26" s="3">
        <v>100.0</v>
      </c>
      <c r="F26" s="3">
        <v>26.0</v>
      </c>
      <c r="G26" s="3">
        <v>16.69</v>
      </c>
      <c r="I26" s="12"/>
    </row>
    <row r="27">
      <c r="A27" s="3">
        <v>26.0</v>
      </c>
      <c r="B27" s="4" t="s">
        <v>57</v>
      </c>
      <c r="C27" s="5" t="s">
        <v>58</v>
      </c>
      <c r="E27" s="3">
        <f>(142 / 172 * 100)</f>
        <v>82.55813953</v>
      </c>
      <c r="F27" s="3">
        <v>0.0</v>
      </c>
      <c r="G27" s="3">
        <v>0.0</v>
      </c>
      <c r="I27" s="12"/>
    </row>
    <row r="28">
      <c r="A28" s="3">
        <v>27.0</v>
      </c>
      <c r="B28" s="4" t="s">
        <v>59</v>
      </c>
      <c r="C28" s="5" t="s">
        <v>60</v>
      </c>
      <c r="E28" s="3">
        <v>100.0</v>
      </c>
      <c r="F28" s="3">
        <v>35.0</v>
      </c>
      <c r="G28" s="3">
        <v>16.91</v>
      </c>
      <c r="I28" s="12"/>
    </row>
    <row r="29">
      <c r="A29" s="3">
        <v>28.0</v>
      </c>
      <c r="B29" s="4" t="s">
        <v>61</v>
      </c>
      <c r="C29" s="5" t="s">
        <v>62</v>
      </c>
      <c r="E29" s="3">
        <v>100.0</v>
      </c>
      <c r="F29" s="3">
        <v>82.0</v>
      </c>
      <c r="G29" s="3">
        <v>18.2</v>
      </c>
      <c r="I29" s="12"/>
    </row>
    <row r="30">
      <c r="A30" s="3">
        <v>29.0</v>
      </c>
      <c r="B30" s="4" t="s">
        <v>63</v>
      </c>
      <c r="C30" s="5" t="s">
        <v>64</v>
      </c>
      <c r="E30" s="3">
        <v>100.0</v>
      </c>
      <c r="F30" s="3">
        <v>194.0</v>
      </c>
      <c r="G30" s="3">
        <v>18.2</v>
      </c>
      <c r="I30" s="12"/>
    </row>
    <row r="31">
      <c r="A31" s="3">
        <v>30.0</v>
      </c>
      <c r="B31" s="4" t="s">
        <v>65</v>
      </c>
      <c r="C31" s="5" t="s">
        <v>66</v>
      </c>
      <c r="E31" s="3">
        <v>100.0</v>
      </c>
      <c r="F31" s="3">
        <v>219.0</v>
      </c>
      <c r="G31" s="3">
        <v>18.8</v>
      </c>
      <c r="I31" s="12"/>
    </row>
    <row r="32">
      <c r="B32" s="4"/>
      <c r="C32" s="7"/>
      <c r="I32" s="12"/>
    </row>
    <row r="33">
      <c r="B33" s="4"/>
      <c r="C33" s="7"/>
      <c r="I33" s="12"/>
    </row>
    <row r="34">
      <c r="B34" s="4"/>
      <c r="C34" s="7"/>
      <c r="I34" s="12"/>
    </row>
    <row r="35">
      <c r="B35" s="4"/>
      <c r="C35" s="7"/>
      <c r="I35" s="12"/>
    </row>
    <row r="36">
      <c r="B36" s="4"/>
      <c r="C36" s="7"/>
      <c r="I36" s="12"/>
    </row>
    <row r="37">
      <c r="B37" s="4"/>
      <c r="C37" s="7"/>
      <c r="I37" s="12"/>
    </row>
    <row r="38">
      <c r="B38" s="4"/>
      <c r="C38" s="7"/>
      <c r="I38" s="12"/>
    </row>
    <row r="39">
      <c r="B39" s="4"/>
      <c r="C39" s="7"/>
      <c r="I39" s="12"/>
    </row>
    <row r="40">
      <c r="B40" s="4"/>
      <c r="C40" s="7"/>
      <c r="I40" s="12"/>
    </row>
    <row r="41">
      <c r="B41" s="4"/>
      <c r="C41" s="7"/>
      <c r="I41" s="12"/>
    </row>
    <row r="42">
      <c r="B42" s="4"/>
      <c r="C42" s="7"/>
      <c r="I42" s="12"/>
    </row>
    <row r="43">
      <c r="B43" s="4"/>
      <c r="C43" s="7"/>
      <c r="I43" s="12"/>
    </row>
    <row r="44">
      <c r="B44" s="4"/>
      <c r="C44" s="7"/>
      <c r="I44" s="12"/>
    </row>
    <row r="45">
      <c r="B45" s="4"/>
      <c r="C45" s="7"/>
      <c r="I45" s="12"/>
    </row>
    <row r="46">
      <c r="B46" s="4"/>
      <c r="C46" s="7"/>
      <c r="I46" s="12"/>
    </row>
    <row r="47">
      <c r="B47" s="4"/>
      <c r="C47" s="7"/>
      <c r="I47" s="12"/>
    </row>
    <row r="48">
      <c r="B48" s="4"/>
      <c r="C48" s="7"/>
      <c r="I48" s="12"/>
    </row>
    <row r="49">
      <c r="B49" s="4"/>
      <c r="C49" s="7"/>
      <c r="I49" s="12"/>
    </row>
    <row r="50">
      <c r="B50" s="4"/>
      <c r="C50" s="7"/>
      <c r="I50" s="12"/>
    </row>
    <row r="51">
      <c r="B51" s="4"/>
      <c r="C51" s="7"/>
      <c r="I51" s="12"/>
    </row>
    <row r="52">
      <c r="B52" s="4"/>
      <c r="C52" s="7"/>
      <c r="I52" s="12"/>
    </row>
    <row r="53">
      <c r="B53" s="4"/>
      <c r="C53" s="7"/>
      <c r="I53" s="12"/>
    </row>
    <row r="54">
      <c r="B54" s="4"/>
      <c r="C54" s="7"/>
      <c r="I54" s="12"/>
    </row>
    <row r="55">
      <c r="B55" s="4"/>
      <c r="C55" s="7"/>
      <c r="I55" s="12"/>
    </row>
    <row r="56">
      <c r="B56" s="4"/>
      <c r="C56" s="7"/>
      <c r="I56" s="12"/>
    </row>
    <row r="57">
      <c r="B57" s="4"/>
      <c r="C57" s="7"/>
      <c r="I57" s="12"/>
    </row>
    <row r="58">
      <c r="B58" s="4"/>
      <c r="C58" s="7"/>
      <c r="I58" s="12"/>
    </row>
    <row r="59">
      <c r="B59" s="4"/>
      <c r="C59" s="7"/>
      <c r="I59" s="12"/>
    </row>
    <row r="60">
      <c r="B60" s="4"/>
      <c r="C60" s="7"/>
      <c r="I60" s="12"/>
    </row>
    <row r="61">
      <c r="B61" s="4"/>
      <c r="C61" s="7"/>
    </row>
    <row r="62">
      <c r="B62" s="4"/>
      <c r="C62" s="7"/>
    </row>
    <row r="63">
      <c r="B63" s="4"/>
      <c r="C63" s="7"/>
    </row>
    <row r="64">
      <c r="B64" s="4"/>
      <c r="C64" s="7"/>
    </row>
    <row r="65">
      <c r="B65" s="4"/>
      <c r="C65" s="7"/>
    </row>
    <row r="66">
      <c r="B66" s="4"/>
      <c r="C66" s="7"/>
    </row>
    <row r="67">
      <c r="B67" s="4"/>
      <c r="C67" s="7"/>
    </row>
    <row r="68">
      <c r="B68" s="4"/>
      <c r="C68" s="7"/>
    </row>
    <row r="69">
      <c r="B69" s="4"/>
      <c r="C69" s="7"/>
    </row>
    <row r="70">
      <c r="B70" s="4"/>
      <c r="C70" s="7"/>
    </row>
    <row r="71">
      <c r="B71" s="4"/>
      <c r="C71" s="7"/>
    </row>
    <row r="72">
      <c r="B72" s="4"/>
      <c r="C72" s="7"/>
    </row>
    <row r="73">
      <c r="B73" s="4"/>
      <c r="C73" s="7"/>
    </row>
    <row r="74">
      <c r="B74" s="4"/>
      <c r="C74" s="7"/>
    </row>
    <row r="75">
      <c r="B75" s="4"/>
      <c r="C75" s="7"/>
    </row>
    <row r="76">
      <c r="B76" s="4"/>
      <c r="C76" s="7"/>
    </row>
    <row r="77">
      <c r="B77" s="4"/>
      <c r="C77" s="7"/>
    </row>
  </sheetData>
  <conditionalFormatting sqref="H2">
    <cfRule type="notContainsBlanks" dxfId="0" priority="1">
      <formula>LEN(TRIM(H2))&gt;0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1.38"/>
    <col customWidth="1" min="5" max="5" width="19.63"/>
    <col customWidth="1" min="7" max="7" width="18.5"/>
    <col customWidth="1" min="15" max="15" width="23.0"/>
  </cols>
  <sheetData>
    <row r="1">
      <c r="A1" s="1" t="s">
        <v>0</v>
      </c>
      <c r="B1" s="2" t="s">
        <v>1</v>
      </c>
      <c r="C1" s="3" t="s">
        <v>2</v>
      </c>
      <c r="D1" s="3" t="s">
        <v>3</v>
      </c>
      <c r="E1" s="3" t="s">
        <v>4</v>
      </c>
      <c r="F1" s="3" t="s">
        <v>5</v>
      </c>
      <c r="G1" s="3" t="s">
        <v>6</v>
      </c>
      <c r="H1" s="3" t="s">
        <v>67</v>
      </c>
    </row>
    <row r="2" ht="35.25" customHeight="1">
      <c r="A2" s="3">
        <v>1.0</v>
      </c>
      <c r="B2" s="4" t="s">
        <v>7</v>
      </c>
      <c r="C2" s="5" t="s">
        <v>8</v>
      </c>
      <c r="D2" s="3" t="s">
        <v>108</v>
      </c>
      <c r="E2" s="3">
        <v>100.0</v>
      </c>
      <c r="F2" s="3">
        <v>50.0</v>
      </c>
      <c r="G2" s="3">
        <v>17.8</v>
      </c>
      <c r="H2" s="3" t="s">
        <v>109</v>
      </c>
    </row>
    <row r="3" ht="53.25" customHeight="1">
      <c r="A3" s="3">
        <v>2.0</v>
      </c>
      <c r="B3" s="4" t="s">
        <v>9</v>
      </c>
      <c r="C3" s="5" t="s">
        <v>10</v>
      </c>
      <c r="D3" s="3" t="s">
        <v>108</v>
      </c>
      <c r="E3" s="3">
        <v>100.0</v>
      </c>
      <c r="F3" s="3">
        <v>771.0</v>
      </c>
      <c r="G3" s="3">
        <v>25.6</v>
      </c>
      <c r="H3" s="3" t="s">
        <v>110</v>
      </c>
    </row>
    <row r="4" ht="51.75" customHeight="1">
      <c r="A4" s="3">
        <v>3.0</v>
      </c>
      <c r="B4" s="4" t="s">
        <v>11</v>
      </c>
      <c r="C4" s="5" t="s">
        <v>12</v>
      </c>
      <c r="D4" s="3" t="s">
        <v>108</v>
      </c>
      <c r="E4" s="3">
        <v>100.0</v>
      </c>
      <c r="F4" s="3">
        <v>408.0</v>
      </c>
      <c r="G4" s="3">
        <v>31.97</v>
      </c>
      <c r="H4" s="3" t="s">
        <v>109</v>
      </c>
    </row>
    <row r="5" ht="62.25" customHeight="1">
      <c r="A5" s="3">
        <v>4.0</v>
      </c>
      <c r="B5" s="4" t="s">
        <v>13</v>
      </c>
      <c r="C5" s="5" t="s">
        <v>14</v>
      </c>
      <c r="D5" s="3" t="s">
        <v>111</v>
      </c>
      <c r="E5" s="3">
        <v>100.0</v>
      </c>
      <c r="F5" s="3">
        <v>166.0</v>
      </c>
      <c r="G5" s="3">
        <v>24.78</v>
      </c>
      <c r="H5" s="3" t="s">
        <v>112</v>
      </c>
    </row>
    <row r="6" ht="69.0" customHeight="1">
      <c r="A6" s="3">
        <v>5.0</v>
      </c>
      <c r="B6" s="4" t="s">
        <v>15</v>
      </c>
      <c r="C6" s="5" t="s">
        <v>16</v>
      </c>
      <c r="D6" s="3" t="s">
        <v>111</v>
      </c>
      <c r="E6" s="3">
        <v>100.0</v>
      </c>
      <c r="F6" s="3">
        <v>546.0</v>
      </c>
      <c r="G6" s="3">
        <v>31.34</v>
      </c>
      <c r="H6" s="3" t="s">
        <v>113</v>
      </c>
    </row>
    <row r="7" ht="40.5" customHeight="1">
      <c r="A7" s="3">
        <v>6.0</v>
      </c>
      <c r="B7" s="4" t="s">
        <v>17</v>
      </c>
      <c r="C7" s="5" t="s">
        <v>18</v>
      </c>
      <c r="D7" s="3" t="s">
        <v>111</v>
      </c>
      <c r="E7" s="3">
        <v>100.0</v>
      </c>
      <c r="F7" s="3">
        <v>77.0</v>
      </c>
      <c r="G7" s="3">
        <v>17.03</v>
      </c>
      <c r="H7" s="3" t="s">
        <v>114</v>
      </c>
    </row>
    <row r="8" ht="76.5" customHeight="1">
      <c r="A8" s="3">
        <v>7.0</v>
      </c>
      <c r="B8" s="4" t="s">
        <v>19</v>
      </c>
      <c r="C8" s="5" t="s">
        <v>20</v>
      </c>
      <c r="D8" s="3" t="s">
        <v>111</v>
      </c>
      <c r="E8" s="3">
        <v>100.0</v>
      </c>
      <c r="F8" s="3">
        <v>36.0</v>
      </c>
      <c r="G8" s="3">
        <v>17.0</v>
      </c>
      <c r="H8" s="3" t="s">
        <v>115</v>
      </c>
    </row>
    <row r="9" ht="60.0" customHeight="1">
      <c r="A9" s="3">
        <v>8.0</v>
      </c>
      <c r="B9" s="4" t="s">
        <v>21</v>
      </c>
      <c r="C9" s="5" t="s">
        <v>22</v>
      </c>
      <c r="D9" s="3" t="s">
        <v>108</v>
      </c>
      <c r="E9" s="3">
        <v>100.0</v>
      </c>
      <c r="F9" s="3">
        <v>51.0</v>
      </c>
      <c r="G9" s="3">
        <v>16.89</v>
      </c>
      <c r="H9" s="3" t="s">
        <v>116</v>
      </c>
    </row>
    <row r="10" ht="69.75" customHeight="1">
      <c r="A10" s="3">
        <v>9.0</v>
      </c>
      <c r="B10" s="4" t="s">
        <v>23</v>
      </c>
      <c r="C10" s="5" t="s">
        <v>24</v>
      </c>
      <c r="D10" s="3" t="s">
        <v>111</v>
      </c>
      <c r="E10" s="3">
        <v>100.0</v>
      </c>
      <c r="F10" s="3">
        <v>906.0</v>
      </c>
      <c r="G10" s="3">
        <v>20.72</v>
      </c>
      <c r="H10" s="3" t="s">
        <v>117</v>
      </c>
    </row>
    <row r="11" ht="67.5" customHeight="1">
      <c r="A11" s="3">
        <v>10.0</v>
      </c>
      <c r="B11" s="4" t="s">
        <v>25</v>
      </c>
      <c r="C11" s="5" t="s">
        <v>26</v>
      </c>
      <c r="D11" s="3" t="s">
        <v>111</v>
      </c>
      <c r="E11" s="3">
        <v>100.0</v>
      </c>
      <c r="F11" s="3">
        <v>517.0</v>
      </c>
      <c r="G11" s="3">
        <v>29.56</v>
      </c>
      <c r="H11" s="3" t="s">
        <v>118</v>
      </c>
    </row>
    <row r="12">
      <c r="A12" s="3">
        <v>11.0</v>
      </c>
      <c r="B12" s="4" t="s">
        <v>27</v>
      </c>
      <c r="C12" s="5" t="s">
        <v>28</v>
      </c>
      <c r="D12" s="3" t="s">
        <v>111</v>
      </c>
      <c r="E12" s="3">
        <f>(8/30*100)</f>
        <v>26.66666667</v>
      </c>
      <c r="F12" s="3">
        <v>0.0</v>
      </c>
      <c r="G12" s="3">
        <v>0.0</v>
      </c>
      <c r="H12" s="3" t="s">
        <v>119</v>
      </c>
    </row>
    <row r="13">
      <c r="A13" s="3">
        <v>12.0</v>
      </c>
      <c r="B13" s="4" t="s">
        <v>29</v>
      </c>
      <c r="C13" s="5" t="s">
        <v>30</v>
      </c>
      <c r="D13" s="3" t="s">
        <v>108</v>
      </c>
      <c r="E13" s="3">
        <v>100.0</v>
      </c>
      <c r="F13" s="3">
        <v>39.0</v>
      </c>
      <c r="G13" s="3">
        <v>16.5</v>
      </c>
      <c r="H13" s="3" t="s">
        <v>120</v>
      </c>
    </row>
    <row r="14">
      <c r="A14" s="3">
        <v>13.0</v>
      </c>
      <c r="B14" s="4" t="s">
        <v>31</v>
      </c>
      <c r="C14" s="5" t="s">
        <v>32</v>
      </c>
      <c r="D14" s="3" t="s">
        <v>108</v>
      </c>
      <c r="E14" s="3">
        <v>100.0</v>
      </c>
      <c r="F14" s="3">
        <v>51.0</v>
      </c>
      <c r="G14" s="3">
        <v>23.26</v>
      </c>
      <c r="H14" s="3" t="s">
        <v>121</v>
      </c>
    </row>
    <row r="15">
      <c r="A15" s="3">
        <v>14.0</v>
      </c>
      <c r="B15" s="4" t="s">
        <v>33</v>
      </c>
      <c r="C15" s="5" t="s">
        <v>34</v>
      </c>
      <c r="D15" s="3" t="s">
        <v>108</v>
      </c>
      <c r="E15" s="3">
        <v>100.0</v>
      </c>
      <c r="F15" s="3">
        <v>111.0</v>
      </c>
      <c r="G15" s="3">
        <v>17.7</v>
      </c>
      <c r="H15" s="3" t="s">
        <v>122</v>
      </c>
    </row>
    <row r="16">
      <c r="A16" s="3">
        <v>15.0</v>
      </c>
      <c r="B16" s="4" t="s">
        <v>35</v>
      </c>
      <c r="C16" s="5" t="s">
        <v>36</v>
      </c>
      <c r="D16" s="3" t="s">
        <v>108</v>
      </c>
      <c r="E16" s="3">
        <v>100.0</v>
      </c>
      <c r="F16" s="3">
        <v>43.0</v>
      </c>
      <c r="G16" s="3">
        <v>16.6</v>
      </c>
      <c r="H16" s="3" t="s">
        <v>123</v>
      </c>
    </row>
    <row r="17">
      <c r="A17" s="3">
        <v>16.0</v>
      </c>
      <c r="B17" s="4" t="s">
        <v>37</v>
      </c>
      <c r="C17" s="5" t="s">
        <v>38</v>
      </c>
      <c r="D17" s="3" t="s">
        <v>111</v>
      </c>
      <c r="E17" s="3">
        <v>100.0</v>
      </c>
      <c r="F17" s="3">
        <v>33.0</v>
      </c>
      <c r="G17" s="3">
        <v>16.5</v>
      </c>
      <c r="H17" s="3" t="s">
        <v>124</v>
      </c>
    </row>
    <row r="18">
      <c r="A18" s="3">
        <v>17.0</v>
      </c>
      <c r="B18" s="4" t="s">
        <v>39</v>
      </c>
      <c r="C18" s="5" t="s">
        <v>40</v>
      </c>
      <c r="D18" s="3" t="s">
        <v>111</v>
      </c>
      <c r="E18" s="3">
        <v>100.0</v>
      </c>
      <c r="F18" s="3">
        <v>694.0</v>
      </c>
      <c r="G18" s="3">
        <v>16.84</v>
      </c>
    </row>
    <row r="19">
      <c r="A19" s="3">
        <v>18.0</v>
      </c>
      <c r="B19" s="4" t="s">
        <v>41</v>
      </c>
      <c r="C19" s="5" t="s">
        <v>42</v>
      </c>
      <c r="D19" s="3" t="s">
        <v>111</v>
      </c>
      <c r="E19" s="3">
        <v>100.0</v>
      </c>
      <c r="F19" s="3">
        <v>1824.0</v>
      </c>
      <c r="G19" s="3">
        <v>16.93</v>
      </c>
      <c r="H19" s="3" t="s">
        <v>125</v>
      </c>
    </row>
    <row r="20">
      <c r="A20" s="3">
        <v>19.0</v>
      </c>
      <c r="B20" s="4" t="s">
        <v>43</v>
      </c>
      <c r="C20" s="5" t="s">
        <v>44</v>
      </c>
      <c r="D20" s="3" t="s">
        <v>111</v>
      </c>
      <c r="E20" s="3">
        <v>100.0</v>
      </c>
      <c r="F20" s="3">
        <v>459.0</v>
      </c>
      <c r="G20" s="3">
        <v>41.75</v>
      </c>
      <c r="H20" s="3" t="s">
        <v>126</v>
      </c>
    </row>
    <row r="21">
      <c r="A21" s="3">
        <v>20.0</v>
      </c>
      <c r="B21" s="4" t="s">
        <v>45</v>
      </c>
      <c r="C21" s="5" t="s">
        <v>46</v>
      </c>
      <c r="D21" s="3" t="s">
        <v>111</v>
      </c>
      <c r="E21" s="3">
        <v>100.0</v>
      </c>
      <c r="F21" s="3">
        <v>28.0</v>
      </c>
      <c r="G21" s="3">
        <v>16.5</v>
      </c>
      <c r="H21" s="3" t="s">
        <v>127</v>
      </c>
    </row>
    <row r="22" ht="64.5" customHeight="1">
      <c r="A22" s="3">
        <v>21.0</v>
      </c>
      <c r="B22" s="4" t="s">
        <v>47</v>
      </c>
      <c r="C22" s="5" t="s">
        <v>48</v>
      </c>
      <c r="D22" s="3" t="s">
        <v>111</v>
      </c>
      <c r="E22" s="3">
        <v>100.0</v>
      </c>
      <c r="F22" s="3">
        <v>51.0</v>
      </c>
      <c r="G22" s="3">
        <v>61.5</v>
      </c>
      <c r="H22" s="3" t="s">
        <v>128</v>
      </c>
    </row>
    <row r="23">
      <c r="A23" s="3">
        <v>22.0</v>
      </c>
      <c r="B23" s="4" t="s">
        <v>49</v>
      </c>
      <c r="C23" s="5" t="s">
        <v>50</v>
      </c>
      <c r="D23" s="3" t="s">
        <v>111</v>
      </c>
      <c r="E23" s="3">
        <v>100.0</v>
      </c>
      <c r="F23" s="3">
        <v>43.0</v>
      </c>
      <c r="G23" s="3">
        <v>16.78</v>
      </c>
      <c r="H23" s="3" t="s">
        <v>129</v>
      </c>
    </row>
    <row r="24" ht="106.5" customHeight="1">
      <c r="A24" s="3">
        <v>23.0</v>
      </c>
      <c r="B24" s="4" t="s">
        <v>51</v>
      </c>
      <c r="C24" s="5" t="s">
        <v>52</v>
      </c>
      <c r="D24" s="3" t="s">
        <v>111</v>
      </c>
      <c r="E24" s="3">
        <f>(4/75*100)</f>
        <v>5.333333333</v>
      </c>
      <c r="F24" s="3">
        <v>0.0</v>
      </c>
      <c r="G24" s="3">
        <v>0.0</v>
      </c>
      <c r="H24" s="3" t="s">
        <v>130</v>
      </c>
    </row>
    <row r="25">
      <c r="A25" s="3">
        <v>24.0</v>
      </c>
      <c r="B25" s="4" t="s">
        <v>53</v>
      </c>
      <c r="C25" s="5" t="s">
        <v>54</v>
      </c>
      <c r="D25" s="3" t="s">
        <v>111</v>
      </c>
      <c r="E25" s="3">
        <v>100.0</v>
      </c>
      <c r="F25" s="3">
        <v>31.0</v>
      </c>
      <c r="G25" s="3">
        <v>16.55</v>
      </c>
      <c r="H25" s="3" t="s">
        <v>131</v>
      </c>
    </row>
    <row r="26">
      <c r="A26" s="3">
        <v>25.0</v>
      </c>
      <c r="B26" s="4" t="s">
        <v>55</v>
      </c>
      <c r="C26" s="5" t="s">
        <v>56</v>
      </c>
      <c r="D26" s="3" t="s">
        <v>111</v>
      </c>
      <c r="E26" s="3">
        <v>100.0</v>
      </c>
      <c r="F26" s="3">
        <v>37.0</v>
      </c>
      <c r="G26" s="3">
        <v>16.6</v>
      </c>
      <c r="H26" s="3" t="s">
        <v>132</v>
      </c>
    </row>
    <row r="27">
      <c r="A27" s="3">
        <v>26.0</v>
      </c>
      <c r="B27" s="4" t="s">
        <v>57</v>
      </c>
      <c r="C27" s="5" t="s">
        <v>58</v>
      </c>
      <c r="D27" s="3" t="s">
        <v>111</v>
      </c>
      <c r="E27" s="3">
        <v>100.0</v>
      </c>
      <c r="F27" s="3">
        <v>369.0</v>
      </c>
      <c r="G27" s="3">
        <v>178.82</v>
      </c>
      <c r="H27" s="3" t="s">
        <v>133</v>
      </c>
      <c r="O27" s="12" t="str">
        <f t="shared" ref="O27:O56" si="1">CONCATENATE(LEFT(B2,10),"...")</f>
        <v>Two Sum...</v>
      </c>
      <c r="P27" s="9" t="s">
        <v>134</v>
      </c>
      <c r="Q27" s="9" t="s">
        <v>135</v>
      </c>
      <c r="R27" s="12" t="str">
        <f t="shared" ref="R27:R56" si="2">CONCATENATE(G2," &amp; ",F2," &amp; ",E2," \\")</f>
        <v>17.8 &amp; 50 &amp; 100 \\</v>
      </c>
    </row>
    <row r="28" ht="93.0" customHeight="1">
      <c r="A28" s="3">
        <v>27.0</v>
      </c>
      <c r="B28" s="4" t="s">
        <v>59</v>
      </c>
      <c r="C28" s="5" t="s">
        <v>60</v>
      </c>
      <c r="D28" s="3" t="s">
        <v>111</v>
      </c>
      <c r="E28" s="3">
        <v>100.0</v>
      </c>
      <c r="F28" s="3">
        <v>42.0</v>
      </c>
      <c r="G28" s="3">
        <v>16.98</v>
      </c>
      <c r="H28" s="3" t="s">
        <v>136</v>
      </c>
      <c r="O28" s="12" t="str">
        <f t="shared" si="1"/>
        <v>Best Time ...</v>
      </c>
      <c r="P28" s="9" t="s">
        <v>137</v>
      </c>
      <c r="Q28" s="9" t="s">
        <v>138</v>
      </c>
      <c r="R28" s="12" t="str">
        <f t="shared" si="2"/>
        <v>25.6 &amp; 771 &amp; 100 \\</v>
      </c>
    </row>
    <row r="29" ht="43.5" customHeight="1">
      <c r="A29" s="3">
        <v>28.0</v>
      </c>
      <c r="B29" s="4" t="s">
        <v>61</v>
      </c>
      <c r="C29" s="5" t="s">
        <v>62</v>
      </c>
      <c r="D29" s="3" t="s">
        <v>111</v>
      </c>
      <c r="E29" s="3">
        <v>100.0</v>
      </c>
      <c r="F29" s="3">
        <v>92.0</v>
      </c>
      <c r="G29" s="3">
        <v>18.54</v>
      </c>
      <c r="H29" s="3" t="s">
        <v>139</v>
      </c>
      <c r="O29" s="12" t="str">
        <f t="shared" si="1"/>
        <v>Contains D...</v>
      </c>
      <c r="P29" s="9" t="s">
        <v>140</v>
      </c>
      <c r="Q29" s="9" t="s">
        <v>141</v>
      </c>
      <c r="R29" s="12" t="str">
        <f t="shared" si="2"/>
        <v>31.97 &amp; 408 &amp; 100 \\</v>
      </c>
    </row>
    <row r="30" ht="58.5" customHeight="1">
      <c r="A30" s="3">
        <v>29.0</v>
      </c>
      <c r="B30" s="4" t="s">
        <v>63</v>
      </c>
      <c r="C30" s="5" t="s">
        <v>64</v>
      </c>
      <c r="E30" s="3">
        <f>(10/113*100)</f>
        <v>8.849557522</v>
      </c>
      <c r="F30" s="3">
        <v>0.0</v>
      </c>
      <c r="G30" s="3">
        <v>0.0</v>
      </c>
      <c r="H30" s="3" t="s">
        <v>142</v>
      </c>
      <c r="O30" s="12" t="str">
        <f t="shared" si="1"/>
        <v>Product of...</v>
      </c>
      <c r="P30" s="9" t="s">
        <v>143</v>
      </c>
      <c r="Q30" s="9" t="s">
        <v>144</v>
      </c>
      <c r="R30" s="12" t="str">
        <f t="shared" si="2"/>
        <v>24.78 &amp; 166 &amp; 100 \\</v>
      </c>
    </row>
    <row r="31" ht="151.5" customHeight="1">
      <c r="A31" s="3">
        <v>30.0</v>
      </c>
      <c r="B31" s="4" t="s">
        <v>65</v>
      </c>
      <c r="C31" s="5" t="s">
        <v>66</v>
      </c>
      <c r="E31" s="3">
        <v>100.0</v>
      </c>
      <c r="F31" s="3">
        <v>226.0</v>
      </c>
      <c r="G31" s="3">
        <v>18.8</v>
      </c>
      <c r="H31" s="3" t="s">
        <v>145</v>
      </c>
      <c r="O31" s="12" t="str">
        <f t="shared" si="1"/>
        <v>Maximum Su...</v>
      </c>
      <c r="P31" s="9" t="s">
        <v>146</v>
      </c>
      <c r="Q31" s="9" t="s">
        <v>147</v>
      </c>
      <c r="R31" s="12" t="str">
        <f t="shared" si="2"/>
        <v>31.34 &amp; 546 &amp; 100 \\</v>
      </c>
    </row>
    <row r="32">
      <c r="A32" s="3">
        <v>31.0</v>
      </c>
      <c r="B32" s="4" t="s">
        <v>148</v>
      </c>
      <c r="C32" s="5" t="s">
        <v>149</v>
      </c>
      <c r="E32" s="3">
        <v>0.0</v>
      </c>
      <c r="F32" s="3" t="s">
        <v>72</v>
      </c>
      <c r="G32" s="3" t="s">
        <v>72</v>
      </c>
      <c r="O32" s="12" t="str">
        <f t="shared" si="1"/>
        <v>Maximum Pr...</v>
      </c>
      <c r="P32" s="9" t="s">
        <v>150</v>
      </c>
      <c r="Q32" s="9" t="s">
        <v>151</v>
      </c>
      <c r="R32" s="12" t="str">
        <f t="shared" si="2"/>
        <v>17.03 &amp; 77 &amp; 100 \\</v>
      </c>
    </row>
    <row r="33">
      <c r="A33" s="3">
        <v>32.0</v>
      </c>
      <c r="B33" s="4" t="s">
        <v>152</v>
      </c>
      <c r="C33" s="5" t="s">
        <v>153</v>
      </c>
      <c r="O33" s="12" t="str">
        <f t="shared" si="1"/>
        <v>Find Minim...</v>
      </c>
      <c r="P33" s="9" t="s">
        <v>154</v>
      </c>
      <c r="Q33" s="9" t="s">
        <v>155</v>
      </c>
      <c r="R33" s="12" t="str">
        <f t="shared" si="2"/>
        <v>17 &amp; 36 &amp; 100 \\</v>
      </c>
    </row>
    <row r="34">
      <c r="A34" s="3">
        <v>33.0</v>
      </c>
      <c r="B34" s="4" t="s">
        <v>156</v>
      </c>
      <c r="C34" s="5" t="s">
        <v>157</v>
      </c>
      <c r="O34" s="12" t="str">
        <f t="shared" si="1"/>
        <v>Search in ...</v>
      </c>
      <c r="P34" s="9" t="s">
        <v>158</v>
      </c>
      <c r="Q34" s="9" t="s">
        <v>159</v>
      </c>
      <c r="R34" s="12" t="str">
        <f t="shared" si="2"/>
        <v>16.89 &amp; 51 &amp; 100 \\</v>
      </c>
    </row>
    <row r="35">
      <c r="A35" s="3">
        <v>34.0</v>
      </c>
      <c r="B35" s="4" t="s">
        <v>160</v>
      </c>
      <c r="C35" s="13" t="s">
        <v>161</v>
      </c>
      <c r="O35" s="12" t="str">
        <f t="shared" si="1"/>
        <v>3Sum...</v>
      </c>
      <c r="P35" s="9" t="s">
        <v>162</v>
      </c>
      <c r="Q35" s="9" t="s">
        <v>163</v>
      </c>
      <c r="R35" s="12" t="str">
        <f t="shared" si="2"/>
        <v>20.72 &amp; 906 &amp; 100 \\</v>
      </c>
    </row>
    <row r="36">
      <c r="A36" s="3">
        <v>35.0</v>
      </c>
      <c r="B36" s="4" t="s">
        <v>164</v>
      </c>
      <c r="C36" s="5" t="s">
        <v>165</v>
      </c>
      <c r="E36" s="3">
        <v>0.0</v>
      </c>
      <c r="F36" s="3" t="s">
        <v>72</v>
      </c>
      <c r="G36" s="3" t="s">
        <v>72</v>
      </c>
      <c r="O36" s="12" t="str">
        <f t="shared" si="1"/>
        <v>Container ...</v>
      </c>
      <c r="P36" s="9" t="s">
        <v>166</v>
      </c>
      <c r="Q36" s="9" t="s">
        <v>167</v>
      </c>
      <c r="R36" s="12" t="str">
        <f t="shared" si="2"/>
        <v>29.56 &amp; 517 &amp; 100 \\</v>
      </c>
    </row>
    <row r="37">
      <c r="A37" s="3">
        <v>36.0</v>
      </c>
      <c r="B37" s="4" t="s">
        <v>168</v>
      </c>
      <c r="C37" s="5" t="s">
        <v>169</v>
      </c>
      <c r="E37" s="3">
        <v>100.0</v>
      </c>
      <c r="F37" s="3">
        <v>116.0</v>
      </c>
      <c r="G37" s="3">
        <v>20.48</v>
      </c>
      <c r="O37" s="12" t="str">
        <f t="shared" si="1"/>
        <v>Sum of Two...</v>
      </c>
      <c r="P37" s="9" t="s">
        <v>170</v>
      </c>
      <c r="Q37" s="9" t="s">
        <v>167</v>
      </c>
      <c r="R37" s="12" t="str">
        <f t="shared" si="2"/>
        <v>0 &amp; 0 &amp; 26.6666666666667 \\</v>
      </c>
    </row>
    <row r="38">
      <c r="A38" s="3">
        <v>37.0</v>
      </c>
      <c r="B38" s="4" t="s">
        <v>171</v>
      </c>
      <c r="C38" s="5" t="s">
        <v>172</v>
      </c>
      <c r="E38" s="3">
        <v>0.0</v>
      </c>
      <c r="F38" s="3" t="s">
        <v>72</v>
      </c>
      <c r="G38" s="3" t="s">
        <v>72</v>
      </c>
      <c r="O38" s="12" t="str">
        <f t="shared" si="1"/>
        <v>Number of ...</v>
      </c>
      <c r="P38" s="9" t="s">
        <v>173</v>
      </c>
      <c r="Q38" s="9" t="s">
        <v>174</v>
      </c>
      <c r="R38" s="12" t="str">
        <f t="shared" si="2"/>
        <v>16.5 &amp; 39 &amp; 100 \\</v>
      </c>
    </row>
    <row r="39">
      <c r="A39" s="3">
        <v>38.0</v>
      </c>
      <c r="B39" s="4" t="s">
        <v>175</v>
      </c>
      <c r="C39" s="5" t="s">
        <v>176</v>
      </c>
      <c r="O39" s="12" t="str">
        <f t="shared" si="1"/>
        <v>Counting B...</v>
      </c>
      <c r="P39" s="9" t="s">
        <v>177</v>
      </c>
      <c r="Q39" s="9" t="s">
        <v>178</v>
      </c>
      <c r="R39" s="12" t="str">
        <f t="shared" si="2"/>
        <v>23.26 &amp; 51 &amp; 100 \\</v>
      </c>
    </row>
    <row r="40">
      <c r="A40" s="3">
        <v>39.0</v>
      </c>
      <c r="B40" s="4" t="s">
        <v>179</v>
      </c>
      <c r="C40" s="5" t="s">
        <v>180</v>
      </c>
      <c r="O40" s="12" t="str">
        <f t="shared" si="1"/>
        <v>Missing Nu...</v>
      </c>
      <c r="P40" s="9" t="s">
        <v>181</v>
      </c>
      <c r="Q40" s="9" t="s">
        <v>182</v>
      </c>
      <c r="R40" s="12" t="str">
        <f t="shared" si="2"/>
        <v>17.7 &amp; 111 &amp; 100 \\</v>
      </c>
    </row>
    <row r="41">
      <c r="A41" s="3">
        <v>40.0</v>
      </c>
      <c r="B41" s="4" t="s">
        <v>183</v>
      </c>
      <c r="C41" s="5" t="s">
        <v>184</v>
      </c>
      <c r="O41" s="12" t="str">
        <f t="shared" si="1"/>
        <v>Reverse Bi...</v>
      </c>
      <c r="P41" s="9" t="s">
        <v>185</v>
      </c>
      <c r="Q41" s="9" t="s">
        <v>186</v>
      </c>
      <c r="R41" s="12" t="str">
        <f t="shared" si="2"/>
        <v>16.6 &amp; 43 &amp; 100 \\</v>
      </c>
    </row>
    <row r="42">
      <c r="A42" s="3">
        <v>41.0</v>
      </c>
      <c r="B42" s="4" t="s">
        <v>187</v>
      </c>
      <c r="C42" s="5" t="s">
        <v>188</v>
      </c>
      <c r="O42" s="12" t="str">
        <f t="shared" si="1"/>
        <v>Climbing S...</v>
      </c>
      <c r="P42" s="9" t="s">
        <v>189</v>
      </c>
      <c r="Q42" s="9" t="s">
        <v>190</v>
      </c>
      <c r="R42" s="12" t="str">
        <f t="shared" si="2"/>
        <v>16.5 &amp; 33 &amp; 100 \\</v>
      </c>
    </row>
    <row r="43">
      <c r="A43" s="3">
        <v>42.0</v>
      </c>
      <c r="B43" s="4" t="s">
        <v>191</v>
      </c>
      <c r="C43" s="5" t="s">
        <v>192</v>
      </c>
      <c r="O43" s="12" t="str">
        <f t="shared" si="1"/>
        <v>Coin Chang...</v>
      </c>
      <c r="P43" s="9" t="s">
        <v>193</v>
      </c>
      <c r="Q43" s="9" t="s">
        <v>194</v>
      </c>
      <c r="R43" s="12" t="str">
        <f t="shared" si="2"/>
        <v>16.84 &amp; 694 &amp; 100 \\</v>
      </c>
    </row>
    <row r="44">
      <c r="A44" s="3">
        <v>43.0</v>
      </c>
      <c r="B44" s="4" t="s">
        <v>195</v>
      </c>
      <c r="C44" s="5" t="s">
        <v>196</v>
      </c>
      <c r="O44" s="12" t="str">
        <f t="shared" si="1"/>
        <v>Longest In...</v>
      </c>
      <c r="P44" s="9" t="s">
        <v>197</v>
      </c>
      <c r="Q44" s="9" t="s">
        <v>198</v>
      </c>
      <c r="R44" s="12" t="str">
        <f t="shared" si="2"/>
        <v>16.93 &amp; 1824 &amp; 100 \\</v>
      </c>
    </row>
    <row r="45">
      <c r="A45" s="3">
        <v>44.0</v>
      </c>
      <c r="B45" s="4" t="s">
        <v>199</v>
      </c>
      <c r="C45" s="5" t="s">
        <v>200</v>
      </c>
      <c r="O45" s="12" t="str">
        <f t="shared" si="1"/>
        <v>Longest Co...</v>
      </c>
      <c r="P45" s="9" t="s">
        <v>201</v>
      </c>
      <c r="Q45" s="9" t="s">
        <v>202</v>
      </c>
      <c r="R45" s="12" t="str">
        <f t="shared" si="2"/>
        <v>41.75 &amp; 459 &amp; 100 \\</v>
      </c>
    </row>
    <row r="46">
      <c r="A46" s="3">
        <v>45.0</v>
      </c>
      <c r="B46" s="4" t="s">
        <v>203</v>
      </c>
      <c r="C46" s="5" t="s">
        <v>204</v>
      </c>
      <c r="O46" s="12" t="str">
        <f t="shared" si="1"/>
        <v>Word Break...</v>
      </c>
      <c r="P46" s="9" t="s">
        <v>205</v>
      </c>
      <c r="Q46" s="9" t="s">
        <v>206</v>
      </c>
      <c r="R46" s="12" t="str">
        <f t="shared" si="2"/>
        <v>16.5 &amp; 28 &amp; 100 \\</v>
      </c>
    </row>
    <row r="47">
      <c r="A47" s="3">
        <v>46.0</v>
      </c>
      <c r="B47" s="4" t="s">
        <v>207</v>
      </c>
      <c r="C47" s="5" t="s">
        <v>208</v>
      </c>
      <c r="O47" s="12" t="str">
        <f t="shared" si="1"/>
        <v>Combinatio...</v>
      </c>
      <c r="P47" s="9" t="s">
        <v>209</v>
      </c>
      <c r="Q47" s="9" t="s">
        <v>210</v>
      </c>
      <c r="R47" s="12" t="str">
        <f t="shared" si="2"/>
        <v>61.5 &amp; 51 &amp; 100 \\</v>
      </c>
    </row>
    <row r="48">
      <c r="A48" s="3">
        <v>47.0</v>
      </c>
      <c r="B48" s="4" t="s">
        <v>211</v>
      </c>
      <c r="C48" s="5" t="s">
        <v>212</v>
      </c>
      <c r="O48" s="12" t="str">
        <f t="shared" si="1"/>
        <v>House Robb...</v>
      </c>
      <c r="P48" s="9" t="s">
        <v>213</v>
      </c>
      <c r="Q48" s="9" t="s">
        <v>214</v>
      </c>
      <c r="R48" s="12" t="str">
        <f t="shared" si="2"/>
        <v>16.78 &amp; 43 &amp; 100 \\</v>
      </c>
    </row>
    <row r="49">
      <c r="A49" s="3">
        <v>48.0</v>
      </c>
      <c r="B49" s="4" t="s">
        <v>215</v>
      </c>
      <c r="C49" s="5" t="s">
        <v>216</v>
      </c>
      <c r="O49" s="12" t="str">
        <f t="shared" si="1"/>
        <v>House Robb...</v>
      </c>
      <c r="P49" s="9" t="s">
        <v>217</v>
      </c>
      <c r="Q49" s="9" t="s">
        <v>218</v>
      </c>
      <c r="R49" s="12" t="str">
        <f t="shared" si="2"/>
        <v>0 &amp; 0 &amp; 5.33333333333333 \\</v>
      </c>
    </row>
    <row r="50">
      <c r="A50" s="3">
        <v>49.0</v>
      </c>
      <c r="B50" s="4" t="s">
        <v>219</v>
      </c>
      <c r="C50" s="5" t="s">
        <v>220</v>
      </c>
      <c r="O50" s="12" t="str">
        <f t="shared" si="1"/>
        <v>Decode Way...</v>
      </c>
      <c r="P50" s="9" t="s">
        <v>221</v>
      </c>
      <c r="Q50" s="9" t="s">
        <v>222</v>
      </c>
      <c r="R50" s="12" t="str">
        <f t="shared" si="2"/>
        <v>16.55 &amp; 31 &amp; 100 \\</v>
      </c>
    </row>
    <row r="51">
      <c r="A51" s="3">
        <v>50.0</v>
      </c>
      <c r="B51" s="4" t="s">
        <v>223</v>
      </c>
      <c r="C51" s="5" t="s">
        <v>224</v>
      </c>
      <c r="O51" s="12" t="str">
        <f t="shared" si="1"/>
        <v>Unique Pat...</v>
      </c>
      <c r="P51" s="9" t="s">
        <v>225</v>
      </c>
      <c r="Q51" s="9" t="s">
        <v>226</v>
      </c>
      <c r="R51" s="12" t="str">
        <f t="shared" si="2"/>
        <v>16.6 &amp; 37 &amp; 100 \\</v>
      </c>
    </row>
    <row r="52">
      <c r="A52" s="3">
        <v>51.0</v>
      </c>
      <c r="B52" s="4" t="s">
        <v>227</v>
      </c>
      <c r="C52" s="5" t="s">
        <v>228</v>
      </c>
      <c r="O52" s="12" t="str">
        <f t="shared" si="1"/>
        <v>Jump Game...</v>
      </c>
      <c r="P52" s="9" t="s">
        <v>229</v>
      </c>
      <c r="Q52" s="9" t="s">
        <v>230</v>
      </c>
      <c r="R52" s="12" t="str">
        <f t="shared" si="2"/>
        <v>178.82 &amp; 369 &amp; 100 \\</v>
      </c>
    </row>
    <row r="53">
      <c r="A53" s="3">
        <v>52.0</v>
      </c>
      <c r="B53" s="4" t="s">
        <v>231</v>
      </c>
      <c r="C53" s="5" t="s">
        <v>232</v>
      </c>
      <c r="O53" s="12" t="str">
        <f t="shared" si="1"/>
        <v>Clone Grap...</v>
      </c>
      <c r="P53" s="9" t="s">
        <v>233</v>
      </c>
      <c r="Q53" s="9" t="s">
        <v>234</v>
      </c>
      <c r="R53" s="12" t="str">
        <f t="shared" si="2"/>
        <v>16.98 &amp; 42 &amp; 100 \\</v>
      </c>
    </row>
    <row r="54">
      <c r="A54" s="3">
        <v>53.0</v>
      </c>
      <c r="B54" s="4" t="s">
        <v>235</v>
      </c>
      <c r="C54" s="5" t="s">
        <v>236</v>
      </c>
      <c r="O54" s="12" t="str">
        <f t="shared" si="1"/>
        <v>Course Sch...</v>
      </c>
      <c r="P54" s="9" t="s">
        <v>237</v>
      </c>
      <c r="Q54" s="9" t="s">
        <v>238</v>
      </c>
      <c r="R54" s="12" t="str">
        <f t="shared" si="2"/>
        <v>18.54 &amp; 92 &amp; 100 \\</v>
      </c>
    </row>
    <row r="55">
      <c r="A55" s="3">
        <v>54.0</v>
      </c>
      <c r="B55" s="4" t="s">
        <v>239</v>
      </c>
      <c r="C55" s="5" t="s">
        <v>240</v>
      </c>
      <c r="O55" s="12" t="str">
        <f t="shared" si="1"/>
        <v>Pacific At...</v>
      </c>
      <c r="P55" s="9" t="s">
        <v>241</v>
      </c>
      <c r="Q55" s="9" t="s">
        <v>242</v>
      </c>
      <c r="R55" s="12" t="str">
        <f t="shared" si="2"/>
        <v>0 &amp; 0 &amp; 8.84955752212389 \\</v>
      </c>
    </row>
    <row r="56">
      <c r="A56" s="3">
        <v>55.0</v>
      </c>
      <c r="B56" s="4" t="s">
        <v>243</v>
      </c>
      <c r="C56" s="5" t="s">
        <v>244</v>
      </c>
      <c r="O56" s="12" t="str">
        <f t="shared" si="1"/>
        <v>Number of ...</v>
      </c>
      <c r="P56" s="9" t="s">
        <v>245</v>
      </c>
      <c r="Q56" s="9" t="s">
        <v>246</v>
      </c>
      <c r="R56" s="12" t="str">
        <f t="shared" si="2"/>
        <v>18.8 &amp; 226 &amp; 100 \\</v>
      </c>
    </row>
    <row r="57">
      <c r="A57" s="3">
        <v>56.0</v>
      </c>
      <c r="B57" s="4" t="s">
        <v>247</v>
      </c>
      <c r="C57" s="5" t="s">
        <v>248</v>
      </c>
      <c r="R57" s="12"/>
    </row>
    <row r="58">
      <c r="A58" s="3">
        <v>57.0</v>
      </c>
      <c r="B58" s="4" t="s">
        <v>249</v>
      </c>
      <c r="C58" s="5" t="s">
        <v>250</v>
      </c>
      <c r="R58" s="12"/>
    </row>
    <row r="59">
      <c r="A59" s="3">
        <v>58.0</v>
      </c>
      <c r="B59" s="4" t="s">
        <v>251</v>
      </c>
      <c r="C59" s="5" t="s">
        <v>252</v>
      </c>
      <c r="R59" s="12"/>
    </row>
    <row r="60">
      <c r="A60" s="3">
        <v>59.0</v>
      </c>
      <c r="B60" s="4" t="s">
        <v>253</v>
      </c>
      <c r="C60" s="5" t="s">
        <v>254</v>
      </c>
      <c r="R60" s="12"/>
    </row>
    <row r="61">
      <c r="A61" s="3">
        <v>60.0</v>
      </c>
      <c r="B61" s="4" t="s">
        <v>255</v>
      </c>
      <c r="C61" s="5" t="s">
        <v>256</v>
      </c>
    </row>
    <row r="62">
      <c r="A62" s="3">
        <v>61.0</v>
      </c>
      <c r="B62" s="4" t="s">
        <v>257</v>
      </c>
      <c r="C62" s="5" t="s">
        <v>258</v>
      </c>
    </row>
    <row r="63">
      <c r="A63" s="3">
        <v>62.0</v>
      </c>
      <c r="B63" s="4" t="s">
        <v>259</v>
      </c>
      <c r="C63" s="5" t="s">
        <v>260</v>
      </c>
    </row>
    <row r="64">
      <c r="A64" s="3">
        <v>63.0</v>
      </c>
      <c r="B64" s="4" t="s">
        <v>261</v>
      </c>
      <c r="C64" s="5" t="s">
        <v>262</v>
      </c>
    </row>
    <row r="65">
      <c r="A65" s="3">
        <v>64.0</v>
      </c>
      <c r="B65" s="4" t="s">
        <v>263</v>
      </c>
      <c r="C65" s="5" t="s">
        <v>264</v>
      </c>
    </row>
    <row r="66">
      <c r="A66" s="3">
        <v>65.0</v>
      </c>
      <c r="B66" s="4" t="s">
        <v>265</v>
      </c>
      <c r="C66" s="5" t="s">
        <v>266</v>
      </c>
    </row>
    <row r="67">
      <c r="A67" s="3">
        <v>66.0</v>
      </c>
      <c r="B67" s="4" t="s">
        <v>267</v>
      </c>
      <c r="C67" s="5" t="s">
        <v>268</v>
      </c>
    </row>
    <row r="68">
      <c r="A68" s="3">
        <v>67.0</v>
      </c>
      <c r="B68" s="4" t="s">
        <v>269</v>
      </c>
      <c r="C68" s="5" t="s">
        <v>270</v>
      </c>
    </row>
    <row r="69">
      <c r="A69" s="3">
        <v>68.0</v>
      </c>
      <c r="B69" s="4" t="s">
        <v>271</v>
      </c>
      <c r="C69" s="5" t="s">
        <v>272</v>
      </c>
    </row>
    <row r="70">
      <c r="A70" s="3">
        <v>69.0</v>
      </c>
      <c r="B70" s="4" t="s">
        <v>273</v>
      </c>
      <c r="C70" s="5" t="s">
        <v>274</v>
      </c>
    </row>
    <row r="71">
      <c r="A71" s="3">
        <v>70.0</v>
      </c>
      <c r="B71" s="4" t="s">
        <v>275</v>
      </c>
      <c r="C71" s="5" t="s">
        <v>276</v>
      </c>
    </row>
    <row r="72">
      <c r="A72" s="3">
        <v>71.0</v>
      </c>
      <c r="B72" s="4" t="s">
        <v>277</v>
      </c>
      <c r="C72" s="5" t="s">
        <v>278</v>
      </c>
    </row>
    <row r="73">
      <c r="A73" s="3">
        <v>72.0</v>
      </c>
      <c r="B73" s="4" t="s">
        <v>279</v>
      </c>
      <c r="C73" s="5" t="s">
        <v>280</v>
      </c>
    </row>
    <row r="74">
      <c r="A74" s="3">
        <v>73.0</v>
      </c>
      <c r="B74" s="4" t="s">
        <v>281</v>
      </c>
      <c r="C74" s="5" t="s">
        <v>282</v>
      </c>
    </row>
    <row r="75">
      <c r="A75" s="3">
        <v>74.0</v>
      </c>
      <c r="B75" s="4" t="s">
        <v>195</v>
      </c>
      <c r="C75" s="5" t="s">
        <v>196</v>
      </c>
    </row>
    <row r="76">
      <c r="A76" s="3">
        <v>75.0</v>
      </c>
      <c r="B76" s="4" t="s">
        <v>283</v>
      </c>
      <c r="C76" s="5" t="s">
        <v>284</v>
      </c>
    </row>
    <row r="77">
      <c r="A77" s="3">
        <v>76.0</v>
      </c>
      <c r="B77" s="4" t="s">
        <v>285</v>
      </c>
      <c r="C77" s="5" t="s">
        <v>286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s>
  <drawing r:id="rId7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F4" s="3" t="s">
        <v>287</v>
      </c>
      <c r="G4" s="3" t="s">
        <v>288</v>
      </c>
      <c r="H4" s="14" t="s">
        <v>289</v>
      </c>
      <c r="I4" s="3" t="s">
        <v>290</v>
      </c>
    </row>
    <row r="5">
      <c r="F5" s="3" t="s">
        <v>291</v>
      </c>
      <c r="G5" s="15">
        <f>'LC HARD'!D25</f>
        <v>19.785</v>
      </c>
      <c r="H5" s="15">
        <f>'LC HARD'!J25</f>
        <v>23.01277778</v>
      </c>
    </row>
    <row r="6">
      <c r="F6" s="3" t="s">
        <v>292</v>
      </c>
      <c r="G6" s="9">
        <f>'LC HARD'!E25</f>
        <v>99</v>
      </c>
      <c r="H6" s="15">
        <f>'LC HARD'!K25</f>
        <v>208.3333333</v>
      </c>
    </row>
    <row r="7">
      <c r="F7" s="3" t="s">
        <v>293</v>
      </c>
      <c r="G7" s="9">
        <f>'LC HARD'!F25</f>
        <v>90.70660522</v>
      </c>
      <c r="H7" s="15">
        <f>'LC HARD'!L25</f>
        <v>90.52921509</v>
      </c>
      <c r="I7" s="9">
        <v>66.07458572240319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5"/>
    <col customWidth="1" min="3" max="3" width="18.0"/>
  </cols>
  <sheetData>
    <row r="1">
      <c r="A1" s="16" t="s">
        <v>294</v>
      </c>
      <c r="B1" s="17" t="s">
        <v>295</v>
      </c>
      <c r="C1" s="17" t="s">
        <v>296</v>
      </c>
      <c r="D1" s="16" t="s">
        <v>288</v>
      </c>
      <c r="G1" s="16" t="s">
        <v>290</v>
      </c>
      <c r="J1" s="16" t="s">
        <v>297</v>
      </c>
      <c r="M1" s="18"/>
      <c r="N1" s="18"/>
      <c r="O1" s="18"/>
      <c r="P1" s="18"/>
      <c r="Q1" s="18"/>
      <c r="R1" s="18"/>
      <c r="S1" s="18"/>
      <c r="T1" s="18"/>
      <c r="U1" s="18"/>
      <c r="V1" s="18"/>
      <c r="W1" s="18"/>
      <c r="X1" s="18"/>
      <c r="Y1" s="18"/>
      <c r="Z1" s="18"/>
      <c r="AA1" s="18"/>
      <c r="AB1" s="18"/>
      <c r="AC1" s="18"/>
      <c r="AD1" s="18"/>
      <c r="AE1" s="18"/>
    </row>
    <row r="2">
      <c r="A2" s="19"/>
      <c r="B2" s="19"/>
      <c r="C2" s="19"/>
      <c r="D2" s="20" t="s">
        <v>298</v>
      </c>
      <c r="E2" s="20" t="s">
        <v>299</v>
      </c>
      <c r="F2" s="20" t="s">
        <v>300</v>
      </c>
      <c r="G2" s="19" t="s">
        <v>299</v>
      </c>
      <c r="H2" s="19" t="s">
        <v>298</v>
      </c>
      <c r="I2" s="19" t="s">
        <v>300</v>
      </c>
      <c r="J2" s="20" t="s">
        <v>298</v>
      </c>
      <c r="K2" s="20" t="s">
        <v>299</v>
      </c>
      <c r="L2" s="20" t="s">
        <v>300</v>
      </c>
      <c r="M2" s="21"/>
      <c r="N2" s="21"/>
      <c r="O2" s="21"/>
      <c r="P2" s="21"/>
      <c r="Q2" s="21"/>
      <c r="R2" s="21"/>
      <c r="S2" s="21"/>
      <c r="T2" s="19"/>
      <c r="U2" s="19"/>
      <c r="V2" s="21"/>
      <c r="W2" s="21"/>
      <c r="X2" s="21"/>
      <c r="Y2" s="21"/>
      <c r="Z2" s="21"/>
      <c r="AA2" s="21"/>
      <c r="AB2" s="21"/>
      <c r="AC2" s="21"/>
      <c r="AD2" s="21"/>
      <c r="AE2" s="21"/>
    </row>
    <row r="3">
      <c r="A3" s="3">
        <v>1.0</v>
      </c>
      <c r="B3" s="22" t="s">
        <v>301</v>
      </c>
      <c r="C3" s="23">
        <v>39.6</v>
      </c>
      <c r="D3" s="15" t="s">
        <v>302</v>
      </c>
      <c r="E3" s="14">
        <v>54.0</v>
      </c>
      <c r="F3" s="14">
        <v>100.0</v>
      </c>
      <c r="G3" s="3">
        <v>0.0</v>
      </c>
      <c r="H3" s="3">
        <v>0.0</v>
      </c>
      <c r="I3" s="3" t="s">
        <v>303</v>
      </c>
      <c r="J3" s="14">
        <v>16.89</v>
      </c>
      <c r="K3" s="14">
        <v>80.0</v>
      </c>
      <c r="L3" s="14">
        <v>100.0</v>
      </c>
      <c r="M3" s="9" t="str">
        <f t="shared" ref="M3:M23" si="1">RIGHT(B3,LEN(B3)-3)</f>
        <v>Median of Two Sorted Arrays</v>
      </c>
      <c r="N3" s="9" t="str">
        <f t="shared" ref="N3:N23" si="2">CONCATENATE(LEFT(M3,10),"...")</f>
        <v>Median of ...</v>
      </c>
      <c r="O3" s="9" t="str">
        <f t="shared" ref="O3:O23" si="3">CONCATENATE(N3," &amp; ",D3," &amp; ",E3," &amp; ",F3," &amp; ",J3," &amp; ",K3," &amp; ",L3," &amp; ",H3," &amp; ", G3," &amp; ",I3,"\\")</f>
        <v>Median of ... &amp; 11.93  &amp; 54 &amp; 100 &amp; 16.89 &amp; 80 &amp; 100 &amp; 0 &amp; 0 &amp; Runtine Error\\</v>
      </c>
    </row>
    <row r="4">
      <c r="A4" s="9">
        <f t="shared" ref="A4:A24" si="4">A3+1</f>
        <v>2</v>
      </c>
      <c r="B4" s="22" t="s">
        <v>304</v>
      </c>
      <c r="C4" s="23">
        <v>28.1</v>
      </c>
      <c r="D4" s="15" t="s">
        <v>305</v>
      </c>
      <c r="E4" s="15" t="s">
        <v>306</v>
      </c>
      <c r="F4" s="14">
        <v>100.0</v>
      </c>
      <c r="G4" s="3">
        <v>0.0</v>
      </c>
      <c r="H4" s="14">
        <v>0.0</v>
      </c>
      <c r="I4" s="9">
        <f>(260/365*100)</f>
        <v>71.23287671</v>
      </c>
      <c r="J4" s="14">
        <v>16.51</v>
      </c>
      <c r="K4" s="14">
        <v>46.0</v>
      </c>
      <c r="L4" s="14">
        <v>100.0</v>
      </c>
      <c r="M4" s="9" t="str">
        <f t="shared" si="1"/>
        <v> Regular Expression Matching</v>
      </c>
      <c r="N4" s="9" t="str">
        <f t="shared" si="2"/>
        <v> Regular E...</v>
      </c>
      <c r="O4" s="9" t="str">
        <f t="shared" si="3"/>
        <v> Regular E... &amp; 11.65  &amp; 19  &amp; 100 &amp; 16.51 &amp; 46 &amp; 100 &amp; 0 &amp; 0 &amp; 71.2328767123288\\</v>
      </c>
      <c r="R4" s="9" t="str">
        <f t="shared" ref="R4:R6" si="5">LEFT(D3,LEN(D3)-2)</f>
        <v>11.9</v>
      </c>
      <c r="S4" s="3">
        <v>54.0</v>
      </c>
    </row>
    <row r="5">
      <c r="A5" s="9">
        <f t="shared" si="4"/>
        <v>3</v>
      </c>
      <c r="B5" s="22" t="s">
        <v>307</v>
      </c>
      <c r="C5" s="23">
        <v>52.4</v>
      </c>
      <c r="D5" s="15" t="s">
        <v>308</v>
      </c>
      <c r="E5" s="15" t="s">
        <v>309</v>
      </c>
      <c r="F5" s="14">
        <v>100.0</v>
      </c>
      <c r="G5" s="3">
        <v>19.89</v>
      </c>
      <c r="H5" s="3">
        <v>75.0</v>
      </c>
      <c r="I5" s="3">
        <v>100.0</v>
      </c>
      <c r="J5" s="14">
        <v>19.85</v>
      </c>
      <c r="K5" s="14">
        <v>75.0</v>
      </c>
      <c r="L5" s="14">
        <v>100.0</v>
      </c>
      <c r="M5" s="9" t="str">
        <f t="shared" si="1"/>
        <v> Merge k Sorted Lists</v>
      </c>
      <c r="N5" s="9" t="str">
        <f t="shared" si="2"/>
        <v> Merge k S...</v>
      </c>
      <c r="O5" s="9" t="str">
        <f t="shared" si="3"/>
        <v> Merge k S... &amp; 21.54  &amp; 74  &amp; 100 &amp; 19.85 &amp; 75 &amp; 100 &amp; 75 &amp; 19.89 &amp; 100\\</v>
      </c>
      <c r="R5" s="9" t="str">
        <f t="shared" si="5"/>
        <v>11.6</v>
      </c>
      <c r="S5" s="9" t="str">
        <f t="shared" ref="S5:S6" si="6">LEFT(E4,LEN(E4)-2)</f>
        <v>1</v>
      </c>
    </row>
    <row r="6">
      <c r="A6" s="9">
        <f t="shared" si="4"/>
        <v>4</v>
      </c>
      <c r="B6" s="22" t="s">
        <v>310</v>
      </c>
      <c r="C6" s="23">
        <v>58.3</v>
      </c>
      <c r="D6" s="14">
        <v>0.0</v>
      </c>
      <c r="E6" s="14">
        <v>0.0</v>
      </c>
      <c r="F6" s="15">
        <f>3 / 62%</f>
        <v>4.838709677</v>
      </c>
      <c r="G6" s="3">
        <v>0.0</v>
      </c>
      <c r="H6" s="3">
        <v>0.0</v>
      </c>
      <c r="I6" s="9">
        <f>(11/62*100)</f>
        <v>17.74193548</v>
      </c>
      <c r="J6" s="14">
        <v>17.51</v>
      </c>
      <c r="K6" s="14">
        <v>36.0</v>
      </c>
      <c r="L6" s="14">
        <v>100.0</v>
      </c>
      <c r="M6" s="9" t="str">
        <f t="shared" si="1"/>
        <v> Reverse Nodes in k-Group</v>
      </c>
      <c r="N6" s="9" t="str">
        <f t="shared" si="2"/>
        <v> Reverse N...</v>
      </c>
      <c r="O6" s="9" t="str">
        <f t="shared" si="3"/>
        <v> Reverse N... &amp; 0 &amp; 0 &amp; 4.83870967741936 &amp; 17.51 &amp; 36 &amp; 100 &amp; 0 &amp; 0 &amp; 17.741935483871\\</v>
      </c>
      <c r="R6" s="9" t="str">
        <f t="shared" si="5"/>
        <v>21.5</v>
      </c>
      <c r="S6" s="9" t="str">
        <f t="shared" si="6"/>
        <v>7</v>
      </c>
    </row>
    <row r="7">
      <c r="A7" s="9">
        <f t="shared" si="4"/>
        <v>5</v>
      </c>
      <c r="B7" s="22" t="s">
        <v>311</v>
      </c>
      <c r="C7" s="23">
        <v>34.0</v>
      </c>
      <c r="D7" s="15" t="s">
        <v>312</v>
      </c>
      <c r="E7" s="15" t="s">
        <v>313</v>
      </c>
      <c r="F7" s="14">
        <v>100.0</v>
      </c>
      <c r="G7" s="3">
        <v>12.3</v>
      </c>
      <c r="H7" s="3">
        <v>26.0</v>
      </c>
      <c r="I7" s="3">
        <v>100.0</v>
      </c>
      <c r="J7" s="14">
        <v>17.34</v>
      </c>
      <c r="K7" s="14">
        <v>28.0</v>
      </c>
      <c r="L7" s="14">
        <v>100.0</v>
      </c>
      <c r="M7" s="9" t="str">
        <f t="shared" si="1"/>
        <v> Longest Valid Parentheses</v>
      </c>
      <c r="N7" s="9" t="str">
        <f t="shared" si="2"/>
        <v> Longest V...</v>
      </c>
      <c r="O7" s="9" t="str">
        <f t="shared" si="3"/>
        <v> Longest V... &amp; 12.54  &amp; 26  &amp; 100 &amp; 17.34 &amp; 28 &amp; 100 &amp; 26 &amp; 12.3 &amp; 100\\</v>
      </c>
      <c r="R7" s="3" t="s">
        <v>72</v>
      </c>
      <c r="S7" s="3" t="s">
        <v>72</v>
      </c>
    </row>
    <row r="8">
      <c r="A8" s="9">
        <f t="shared" si="4"/>
        <v>6</v>
      </c>
      <c r="B8" s="22" t="s">
        <v>314</v>
      </c>
      <c r="C8" s="23">
        <v>60.7</v>
      </c>
      <c r="D8" s="15" t="s">
        <v>315</v>
      </c>
      <c r="E8" s="15" t="s">
        <v>316</v>
      </c>
      <c r="F8" s="14">
        <v>100.0</v>
      </c>
      <c r="G8" s="3">
        <v>0.0</v>
      </c>
      <c r="H8" s="3">
        <v>0.0</v>
      </c>
      <c r="I8" s="3">
        <v>0.0</v>
      </c>
      <c r="J8" s="14">
        <v>16.44</v>
      </c>
      <c r="K8" s="14">
        <v>245.0</v>
      </c>
      <c r="L8" s="14">
        <v>100.0</v>
      </c>
      <c r="M8" s="9" t="str">
        <f t="shared" si="1"/>
        <v> Sudoku Solver</v>
      </c>
      <c r="N8" s="9" t="str">
        <f t="shared" si="2"/>
        <v> Sudoku So...</v>
      </c>
      <c r="O8" s="9" t="str">
        <f t="shared" si="3"/>
        <v> Sudoku So... &amp; 11.73  &amp; 3 &amp; 100 &amp; 16.44 &amp; 245 &amp; 100 &amp; 0 &amp; 0 &amp; 0\\</v>
      </c>
      <c r="R8" s="9" t="str">
        <f t="shared" ref="R8:S8" si="7">LEFT(D7,LEN(D7)-2)</f>
        <v>12.5</v>
      </c>
      <c r="S8" s="9" t="str">
        <f t="shared" si="7"/>
        <v>2</v>
      </c>
    </row>
    <row r="9">
      <c r="A9" s="9">
        <f t="shared" si="4"/>
        <v>7</v>
      </c>
      <c r="B9" s="22" t="s">
        <v>317</v>
      </c>
      <c r="C9" s="23">
        <v>37.9</v>
      </c>
      <c r="D9" s="15" t="s">
        <v>318</v>
      </c>
      <c r="E9" s="15" t="s">
        <v>319</v>
      </c>
      <c r="F9" s="14">
        <v>100.0</v>
      </c>
      <c r="G9" s="3">
        <v>0.0</v>
      </c>
      <c r="H9" s="3">
        <v>0.0</v>
      </c>
      <c r="I9" s="3">
        <f>87/176%</f>
        <v>49.43181818</v>
      </c>
      <c r="J9" s="14">
        <v>30.28</v>
      </c>
      <c r="K9" s="14">
        <v>294.0</v>
      </c>
      <c r="L9" s="14">
        <v>100.0</v>
      </c>
      <c r="M9" s="9" t="str">
        <f t="shared" si="1"/>
        <v> First Missing Positive</v>
      </c>
      <c r="N9" s="9" t="str">
        <f t="shared" si="2"/>
        <v> First Mis...</v>
      </c>
      <c r="O9" s="9" t="str">
        <f t="shared" si="3"/>
        <v> First Mis... &amp; 22.26  &amp; 313  &amp; 100 &amp; 30.28 &amp; 294 &amp; 100 &amp; 0 &amp; 0 &amp; 49.4318181818182\\</v>
      </c>
      <c r="R9" s="9" t="str">
        <f t="shared" ref="R9:S9" si="8">LEFT(D8,LEN(D8)-2)</f>
        <v>11.7</v>
      </c>
      <c r="S9" s="9" t="str">
        <f t="shared" si="8"/>
        <v>#VALUE!</v>
      </c>
    </row>
    <row r="10">
      <c r="A10" s="9">
        <f t="shared" si="4"/>
        <v>8</v>
      </c>
      <c r="B10" s="22" t="s">
        <v>320</v>
      </c>
      <c r="C10" s="23">
        <v>60.9</v>
      </c>
      <c r="D10" s="15" t="s">
        <v>321</v>
      </c>
      <c r="E10" s="15" t="s">
        <v>322</v>
      </c>
      <c r="F10" s="14">
        <v>100.0</v>
      </c>
      <c r="G10" s="3">
        <v>308.0</v>
      </c>
      <c r="H10" s="3">
        <v>38.1</v>
      </c>
      <c r="I10" s="3">
        <v>100.0</v>
      </c>
      <c r="J10" s="14">
        <v>18.57</v>
      </c>
      <c r="K10" s="14">
        <v>98.0</v>
      </c>
      <c r="L10" s="14">
        <v>100.0</v>
      </c>
      <c r="M10" s="9" t="str">
        <f t="shared" si="1"/>
        <v> Trapping Rain Water</v>
      </c>
      <c r="N10" s="9" t="str">
        <f t="shared" si="2"/>
        <v> Trapping ...</v>
      </c>
      <c r="O10" s="9" t="str">
        <f t="shared" si="3"/>
        <v> Trapping ... &amp; 13.40  &amp; 84  &amp; 100 &amp; 18.57 &amp; 98 &amp; 100 &amp; 38.1 &amp; 308 &amp; 100\\</v>
      </c>
      <c r="R10" s="9" t="str">
        <f t="shared" ref="R10:S10" si="9">LEFT(D9,LEN(D9)-2)</f>
        <v>22.2</v>
      </c>
      <c r="S10" s="9" t="str">
        <f t="shared" si="9"/>
        <v>31</v>
      </c>
    </row>
    <row r="11">
      <c r="A11" s="9">
        <f t="shared" si="4"/>
        <v>9</v>
      </c>
      <c r="B11" s="22" t="s">
        <v>323</v>
      </c>
      <c r="C11" s="23">
        <v>27.7</v>
      </c>
      <c r="D11" s="15" t="s">
        <v>324</v>
      </c>
      <c r="E11" s="15" t="s">
        <v>325</v>
      </c>
      <c r="F11" s="14">
        <v>100.0</v>
      </c>
      <c r="G11" s="3">
        <v>109.0</v>
      </c>
      <c r="H11" s="3">
        <v>18.46</v>
      </c>
      <c r="I11" s="3">
        <v>100.0</v>
      </c>
      <c r="J11" s="14">
        <v>24.64</v>
      </c>
      <c r="K11" s="14">
        <v>434.0</v>
      </c>
      <c r="L11" s="14">
        <v>100.0</v>
      </c>
      <c r="M11" s="9" t="str">
        <f t="shared" si="1"/>
        <v> Wildcard Matching</v>
      </c>
      <c r="N11" s="9" t="str">
        <f t="shared" si="2"/>
        <v> Wildcard ...</v>
      </c>
      <c r="O11" s="9" t="str">
        <f t="shared" si="3"/>
        <v> Wildcard ... &amp; 97.84  &amp; 851  &amp; 100 &amp; 24.64 &amp; 434 &amp; 100 &amp; 18.46 &amp; 109 &amp; 100\\</v>
      </c>
      <c r="R11" s="9" t="str">
        <f t="shared" ref="R11:S11" si="10">LEFT(D10,LEN(D10)-2)</f>
        <v>13.4</v>
      </c>
      <c r="S11" s="9" t="str">
        <f t="shared" si="10"/>
        <v>8</v>
      </c>
    </row>
    <row r="12">
      <c r="A12" s="9">
        <f t="shared" si="4"/>
        <v>10</v>
      </c>
      <c r="B12" s="22" t="s">
        <v>326</v>
      </c>
      <c r="C12" s="23">
        <v>67.8</v>
      </c>
      <c r="D12" s="14">
        <v>0.0</v>
      </c>
      <c r="E12" s="14">
        <v>0.0</v>
      </c>
      <c r="F12" s="14">
        <v>0.0</v>
      </c>
      <c r="G12" s="3">
        <v>79.0</v>
      </c>
      <c r="H12" s="3">
        <v>63.0</v>
      </c>
      <c r="I12" s="3">
        <v>100.0</v>
      </c>
      <c r="J12" s="14">
        <v>17.19</v>
      </c>
      <c r="K12" s="14">
        <v>72.0</v>
      </c>
      <c r="L12" s="14">
        <v>100.0</v>
      </c>
      <c r="M12" s="9" t="str">
        <f t="shared" si="1"/>
        <v> N-Queens</v>
      </c>
      <c r="N12" s="9" t="str">
        <f t="shared" si="2"/>
        <v> N-Queens...</v>
      </c>
      <c r="O12" s="9" t="str">
        <f t="shared" si="3"/>
        <v> N-Queens... &amp; 0 &amp; 0 &amp; 0 &amp; 17.19 &amp; 72 &amp; 100 &amp; 63 &amp; 79 &amp; 100\\</v>
      </c>
      <c r="R12" s="9" t="str">
        <f t="shared" ref="R12:S12" si="11">LEFT(D11,LEN(D11)-2)</f>
        <v>97.8</v>
      </c>
      <c r="S12" s="9" t="str">
        <f t="shared" si="11"/>
        <v>85</v>
      </c>
    </row>
    <row r="13">
      <c r="A13" s="9">
        <f t="shared" si="4"/>
        <v>11</v>
      </c>
      <c r="B13" s="22" t="s">
        <v>327</v>
      </c>
      <c r="C13" s="23">
        <v>73.6</v>
      </c>
      <c r="D13" s="15" t="s">
        <v>328</v>
      </c>
      <c r="E13" s="15" t="s">
        <v>329</v>
      </c>
      <c r="F13" s="14">
        <v>100.0</v>
      </c>
      <c r="G13" s="3">
        <v>69.0</v>
      </c>
      <c r="H13" s="3">
        <v>16.98</v>
      </c>
      <c r="I13" s="3">
        <v>100.0</v>
      </c>
      <c r="J13" s="14">
        <v>0.0</v>
      </c>
      <c r="K13" s="14">
        <v>0.0</v>
      </c>
      <c r="L13" s="15">
        <f>1/9%</f>
        <v>11.11111111</v>
      </c>
      <c r="M13" s="9" t="str">
        <f t="shared" si="1"/>
        <v> N-Queens II</v>
      </c>
      <c r="N13" s="9" t="str">
        <f t="shared" si="2"/>
        <v> N-Queens ...</v>
      </c>
      <c r="O13" s="9" t="str">
        <f t="shared" si="3"/>
        <v> N-Queens ... &amp; 16.49  &amp; 43  &amp; 100 &amp; 0 &amp; 0 &amp; 11.1111111111111 &amp; 16.98 &amp; 69 &amp; 100\\</v>
      </c>
      <c r="R13" s="3" t="s">
        <v>72</v>
      </c>
      <c r="S13" s="3" t="s">
        <v>72</v>
      </c>
    </row>
    <row r="14">
      <c r="A14" s="9">
        <f t="shared" si="4"/>
        <v>12</v>
      </c>
      <c r="B14" s="22" t="s">
        <v>330</v>
      </c>
      <c r="C14" s="23">
        <v>46.6</v>
      </c>
      <c r="D14" s="15" t="s">
        <v>331</v>
      </c>
      <c r="E14" s="15" t="s">
        <v>313</v>
      </c>
      <c r="F14" s="14">
        <v>100.0</v>
      </c>
      <c r="G14" s="3">
        <v>0.0</v>
      </c>
      <c r="H14" s="3">
        <v>0.0</v>
      </c>
      <c r="I14" s="3">
        <f>2/200*100</f>
        <v>1</v>
      </c>
      <c r="J14" s="14">
        <v>0.0</v>
      </c>
      <c r="K14" s="14">
        <v>0.0</v>
      </c>
      <c r="L14" s="15">
        <f>178/200%</f>
        <v>89</v>
      </c>
      <c r="M14" s="9" t="str">
        <f t="shared" si="1"/>
        <v> Permutation Sequence</v>
      </c>
      <c r="N14" s="9" t="str">
        <f t="shared" si="2"/>
        <v> Permutati...</v>
      </c>
      <c r="O14" s="9" t="str">
        <f t="shared" si="3"/>
        <v> Permutati... &amp; 16.51  &amp; 26  &amp; 100 &amp; 0 &amp; 0 &amp; 89 &amp; 0 &amp; 0 &amp; 1\\</v>
      </c>
      <c r="R14" s="9" t="str">
        <f t="shared" ref="R14:S14" si="12">LEFT(D13,LEN(D13)-2)</f>
        <v>16.4</v>
      </c>
      <c r="S14" s="9" t="str">
        <f t="shared" si="12"/>
        <v>4</v>
      </c>
    </row>
    <row r="15">
      <c r="A15" s="9">
        <f t="shared" si="4"/>
        <v>13</v>
      </c>
      <c r="B15" s="22" t="s">
        <v>332</v>
      </c>
      <c r="C15" s="23">
        <v>19.6</v>
      </c>
      <c r="D15" s="15" t="s">
        <v>333</v>
      </c>
      <c r="E15" s="15" t="s">
        <v>334</v>
      </c>
      <c r="F15" s="14">
        <v>100.0</v>
      </c>
      <c r="G15" s="3">
        <v>16.58</v>
      </c>
      <c r="H15" s="3">
        <v>44.0</v>
      </c>
      <c r="I15" s="3">
        <v>100.0</v>
      </c>
      <c r="J15" s="14">
        <v>0.0</v>
      </c>
      <c r="K15" s="14">
        <v>0.0</v>
      </c>
      <c r="L15" s="15">
        <f>25/2494%</f>
        <v>1.002405774</v>
      </c>
      <c r="M15" s="9" t="str">
        <f t="shared" si="1"/>
        <v> Valid Number</v>
      </c>
      <c r="N15" s="9" t="str">
        <f t="shared" si="2"/>
        <v> Valid Num...</v>
      </c>
      <c r="O15" s="9" t="str">
        <f t="shared" si="3"/>
        <v> Valid Num... &amp; 16.74  &amp;  33  &amp; 100 &amp; 0 &amp; 0 &amp; 1.00240577385726 &amp; 44 &amp; 16.58 &amp; 100\\</v>
      </c>
      <c r="R15" s="9" t="str">
        <f t="shared" ref="R15:S15" si="13">LEFT(D14,LEN(D14)-2)</f>
        <v>16.5</v>
      </c>
      <c r="S15" s="9" t="str">
        <f t="shared" si="13"/>
        <v>2</v>
      </c>
    </row>
    <row r="16">
      <c r="A16" s="9">
        <f t="shared" si="4"/>
        <v>14</v>
      </c>
      <c r="B16" s="22" t="s">
        <v>335</v>
      </c>
      <c r="C16" s="23">
        <v>42.9</v>
      </c>
      <c r="D16" s="15" t="s">
        <v>336</v>
      </c>
      <c r="E16" s="15" t="s">
        <v>337</v>
      </c>
      <c r="F16" s="14">
        <v>100.0</v>
      </c>
      <c r="G16" s="3">
        <v>0.0</v>
      </c>
      <c r="H16" s="3">
        <v>0.0</v>
      </c>
      <c r="I16" s="3">
        <v>0.0</v>
      </c>
      <c r="J16" s="14">
        <v>11.74</v>
      </c>
      <c r="K16" s="14">
        <v>11.0</v>
      </c>
      <c r="L16" s="14">
        <v>100.0</v>
      </c>
      <c r="M16" s="9" t="str">
        <f t="shared" si="1"/>
        <v> Text Justification</v>
      </c>
      <c r="N16" s="9" t="str">
        <f t="shared" si="2"/>
        <v> Text Just...</v>
      </c>
      <c r="O16" s="9" t="str">
        <f t="shared" si="3"/>
        <v> Text Just... &amp; 16.65  &amp; 38  &amp; 100 &amp; 11.74 &amp; 11 &amp; 100 &amp; 0 &amp; 0 &amp; 0\\</v>
      </c>
      <c r="R16" s="9" t="str">
        <f t="shared" ref="R16:S16" si="14">LEFT(D15,LEN(D15)-2)</f>
        <v>16.7</v>
      </c>
      <c r="S16" s="9" t="str">
        <f t="shared" si="14"/>
        <v> 3</v>
      </c>
    </row>
    <row r="17">
      <c r="A17" s="9">
        <f t="shared" si="4"/>
        <v>15</v>
      </c>
      <c r="B17" s="22" t="s">
        <v>338</v>
      </c>
      <c r="C17" s="23">
        <v>42.8</v>
      </c>
      <c r="D17" s="15" t="s">
        <v>339</v>
      </c>
      <c r="E17" s="15" t="s">
        <v>340</v>
      </c>
      <c r="F17" s="14">
        <v>100.0</v>
      </c>
      <c r="G17" s="3">
        <v>145.0</v>
      </c>
      <c r="H17" s="3">
        <v>17.26</v>
      </c>
      <c r="I17" s="3">
        <v>100.0</v>
      </c>
      <c r="J17" s="14">
        <v>17.37</v>
      </c>
      <c r="K17" s="14">
        <v>96.0</v>
      </c>
      <c r="L17" s="14">
        <v>100.0</v>
      </c>
      <c r="M17" s="9" t="str">
        <f t="shared" si="1"/>
        <v> Minimum Window Substring</v>
      </c>
      <c r="N17" s="9" t="str">
        <f t="shared" si="2"/>
        <v> Minimum W...</v>
      </c>
      <c r="O17" s="9" t="str">
        <f t="shared" si="3"/>
        <v> Minimum W... &amp; 17.22  &amp; 437  &amp; 100 &amp; 17.37 &amp; 96 &amp; 100 &amp; 17.26 &amp; 145 &amp; 100\\</v>
      </c>
      <c r="R17" s="9" t="str">
        <f t="shared" ref="R17:S17" si="15">LEFT(D16,LEN(D16)-2)</f>
        <v>16.6</v>
      </c>
      <c r="S17" s="9" t="str">
        <f t="shared" si="15"/>
        <v>3</v>
      </c>
    </row>
    <row r="18">
      <c r="A18" s="9">
        <f t="shared" si="4"/>
        <v>16</v>
      </c>
      <c r="B18" s="22" t="s">
        <v>341</v>
      </c>
      <c r="C18" s="23">
        <v>44.1</v>
      </c>
      <c r="D18" s="15" t="s">
        <v>342</v>
      </c>
      <c r="E18" s="15" t="s">
        <v>343</v>
      </c>
      <c r="F18" s="14">
        <v>100.0</v>
      </c>
      <c r="G18" s="3">
        <v>0.0</v>
      </c>
      <c r="H18" s="3">
        <v>0.0</v>
      </c>
      <c r="I18" s="3" t="s">
        <v>344</v>
      </c>
      <c r="J18" s="14">
        <v>31.37</v>
      </c>
      <c r="K18" s="14">
        <v>688.0</v>
      </c>
      <c r="L18" s="14">
        <v>100.0</v>
      </c>
      <c r="M18" s="9" t="str">
        <f t="shared" si="1"/>
        <v> Largest Rectangle in Histogram</v>
      </c>
      <c r="N18" s="9" t="str">
        <f t="shared" si="2"/>
        <v> Largest R...</v>
      </c>
      <c r="O18" s="9" t="str">
        <f t="shared" si="3"/>
        <v> Largest R... &amp; 30.86  &amp; 646  &amp; 100 &amp; 31.37 &amp; 688 &amp; 100 &amp; 0 &amp; 0 &amp; RE\\</v>
      </c>
      <c r="R18" s="9" t="str">
        <f t="shared" ref="R18:S18" si="16">LEFT(D17,LEN(D17)-2)</f>
        <v>17.2</v>
      </c>
      <c r="S18" s="9" t="str">
        <f t="shared" si="16"/>
        <v>43</v>
      </c>
    </row>
    <row r="19">
      <c r="A19" s="9">
        <f t="shared" si="4"/>
        <v>17</v>
      </c>
      <c r="B19" s="22" t="s">
        <v>345</v>
      </c>
      <c r="C19" s="23">
        <v>46.8</v>
      </c>
      <c r="D19" s="15" t="s">
        <v>346</v>
      </c>
      <c r="E19" s="15" t="s">
        <v>347</v>
      </c>
      <c r="F19" s="14">
        <v>100.0</v>
      </c>
      <c r="G19" s="3">
        <v>0.0</v>
      </c>
      <c r="H19" s="3">
        <v>0.0</v>
      </c>
      <c r="I19" s="9">
        <f>5/74*100</f>
        <v>6.756756757</v>
      </c>
      <c r="J19" s="14">
        <v>17.87</v>
      </c>
      <c r="K19" s="14">
        <v>222.0</v>
      </c>
      <c r="L19" s="14">
        <v>100.0</v>
      </c>
      <c r="M19" s="9" t="str">
        <f t="shared" si="1"/>
        <v> Maximal Rectangle</v>
      </c>
      <c r="N19" s="9" t="str">
        <f t="shared" si="2"/>
        <v> Maximal R...</v>
      </c>
      <c r="O19" s="9" t="str">
        <f t="shared" si="3"/>
        <v> Maximal R... &amp; 17.90  &amp; 214  &amp; 100 &amp; 17.87 &amp; 222 &amp; 100 &amp; 0 &amp; 0 &amp; 6.75675675675676\\</v>
      </c>
      <c r="R19" s="9" t="str">
        <f t="shared" ref="R19:S19" si="17">LEFT(D18,LEN(D18)-2)</f>
        <v>30.8</v>
      </c>
      <c r="S19" s="9" t="str">
        <f t="shared" si="17"/>
        <v>64</v>
      </c>
    </row>
    <row r="20">
      <c r="A20" s="9">
        <f t="shared" si="4"/>
        <v>18</v>
      </c>
      <c r="B20" s="22" t="s">
        <v>348</v>
      </c>
      <c r="C20" s="23">
        <v>39.9</v>
      </c>
      <c r="D20" s="14">
        <v>18.7</v>
      </c>
      <c r="E20" s="14">
        <v>178.0</v>
      </c>
      <c r="F20" s="14">
        <v>100.0</v>
      </c>
      <c r="G20" s="3">
        <v>0.0</v>
      </c>
      <c r="H20" s="3">
        <v>0.0</v>
      </c>
      <c r="I20" s="3" t="s">
        <v>344</v>
      </c>
      <c r="J20" s="14">
        <v>16.76</v>
      </c>
      <c r="K20" s="14">
        <v>192.0</v>
      </c>
      <c r="L20" s="14">
        <v>100.0</v>
      </c>
      <c r="M20" s="9" t="str">
        <f t="shared" si="1"/>
        <v> Scramble String</v>
      </c>
      <c r="N20" s="9" t="str">
        <f t="shared" si="2"/>
        <v> Scramble ...</v>
      </c>
      <c r="O20" s="9" t="str">
        <f t="shared" si="3"/>
        <v> Scramble ... &amp; 18.7 &amp; 178 &amp; 100 &amp; 16.76 &amp; 192 &amp; 100 &amp; 0 &amp; 0 &amp; RE\\</v>
      </c>
      <c r="R20" s="9" t="str">
        <f t="shared" ref="R20:S20" si="18">LEFT(D19,LEN(D19)-2)</f>
        <v>17.9</v>
      </c>
      <c r="S20" s="9" t="str">
        <f t="shared" si="18"/>
        <v>21</v>
      </c>
    </row>
    <row r="21">
      <c r="A21" s="9">
        <f t="shared" si="4"/>
        <v>19</v>
      </c>
      <c r="B21" s="24" t="s">
        <v>349</v>
      </c>
      <c r="C21" s="25">
        <v>46.6</v>
      </c>
      <c r="D21" s="15" t="s">
        <v>350</v>
      </c>
      <c r="E21" s="15" t="s">
        <v>351</v>
      </c>
      <c r="F21" s="14">
        <v>100.0</v>
      </c>
      <c r="G21" s="3">
        <v>303.0</v>
      </c>
      <c r="H21" s="3">
        <v>72.7</v>
      </c>
      <c r="I21" s="3">
        <v>100.0</v>
      </c>
      <c r="J21" s="14">
        <v>72.92</v>
      </c>
      <c r="K21" s="14">
        <v>298.0</v>
      </c>
      <c r="L21" s="14">
        <v>100.0</v>
      </c>
      <c r="M21" s="9" t="str">
        <f t="shared" si="1"/>
        <v> Distinct Subsequences</v>
      </c>
      <c r="N21" s="9" t="str">
        <f t="shared" si="2"/>
        <v> Distinct ...</v>
      </c>
      <c r="O21" s="9" t="str">
        <f t="shared" si="3"/>
        <v> Distinct ... &amp; 72.82  &amp; 274  &amp; 100 &amp; 72.92 &amp; 298 &amp; 100 &amp; 72.7 &amp; 303 &amp; 100\\</v>
      </c>
      <c r="R21" s="3" t="s">
        <v>72</v>
      </c>
      <c r="S21" s="3" t="s">
        <v>72</v>
      </c>
    </row>
    <row r="22">
      <c r="A22" s="9">
        <f t="shared" si="4"/>
        <v>20</v>
      </c>
      <c r="B22" s="24" t="s">
        <v>352</v>
      </c>
      <c r="C22" s="25">
        <v>47.7</v>
      </c>
      <c r="D22" s="15" t="s">
        <v>353</v>
      </c>
      <c r="E22" s="15" t="s">
        <v>354</v>
      </c>
      <c r="F22" s="14">
        <v>100.0</v>
      </c>
      <c r="G22" s="3">
        <v>0.0</v>
      </c>
      <c r="H22" s="3">
        <v>0.0</v>
      </c>
      <c r="I22" s="3">
        <f>8/214*100</f>
        <v>3.738317757</v>
      </c>
      <c r="J22" s="14">
        <v>30.06</v>
      </c>
      <c r="K22" s="14">
        <v>769.0</v>
      </c>
      <c r="L22" s="14">
        <v>100.0</v>
      </c>
      <c r="M22" s="9" t="str">
        <f t="shared" si="1"/>
        <v> Best Time to Buy and Sell Stock III</v>
      </c>
      <c r="N22" s="9" t="str">
        <f t="shared" si="2"/>
        <v> Best Time...</v>
      </c>
      <c r="O22" s="9" t="str">
        <f t="shared" si="3"/>
        <v> Best Time... &amp; 61.51  &amp; 1618  &amp; 100 &amp; 30.06 &amp; 769 &amp; 100 &amp; 0 &amp; 0 &amp; 3.73831775700935\\</v>
      </c>
      <c r="R22" s="9" t="str">
        <f t="shared" ref="R22:S22" si="19">LEFT(D21,LEN(D21)-2)</f>
        <v>72.8</v>
      </c>
      <c r="S22" s="9" t="str">
        <f t="shared" si="19"/>
        <v>27</v>
      </c>
    </row>
    <row r="23">
      <c r="A23" s="9">
        <f t="shared" si="4"/>
        <v>21</v>
      </c>
      <c r="B23" s="24" t="s">
        <v>355</v>
      </c>
      <c r="C23" s="26">
        <v>39.9</v>
      </c>
      <c r="D23" s="14">
        <v>20.87</v>
      </c>
      <c r="E23" s="14">
        <v>65.0</v>
      </c>
      <c r="F23" s="14">
        <v>100.0</v>
      </c>
      <c r="G23" s="3">
        <v>0.0</v>
      </c>
      <c r="H23" s="3">
        <v>0.0</v>
      </c>
      <c r="I23" s="3">
        <f>7/96*100</f>
        <v>7.291666667</v>
      </c>
      <c r="J23" s="14">
        <v>20.92</v>
      </c>
      <c r="K23" s="14">
        <v>66.0</v>
      </c>
      <c r="L23" s="14">
        <v>100.0</v>
      </c>
      <c r="M23" s="9" t="str">
        <f t="shared" si="1"/>
        <v> Binary Tree Maximum Path Su</v>
      </c>
      <c r="N23" s="9" t="str">
        <f t="shared" si="2"/>
        <v> Binary Tr...</v>
      </c>
      <c r="O23" s="9" t="str">
        <f t="shared" si="3"/>
        <v> Binary Tr... &amp; 20.87 &amp; 65 &amp; 100 &amp; 20.92 &amp; 66 &amp; 100 &amp; 0 &amp; 0 &amp; 7.29166666666667\\</v>
      </c>
      <c r="R23" s="9" t="str">
        <f t="shared" ref="R23:S23" si="20">LEFT(D22,LEN(D22)-2)</f>
        <v>61.5</v>
      </c>
      <c r="S23" s="9" t="str">
        <f t="shared" si="20"/>
        <v>161</v>
      </c>
    </row>
    <row r="24">
      <c r="A24" s="9">
        <f t="shared" si="4"/>
        <v>22</v>
      </c>
      <c r="B24" s="22" t="s">
        <v>356</v>
      </c>
      <c r="C24" s="27">
        <v>27.3</v>
      </c>
      <c r="D24" s="15"/>
      <c r="E24" s="15"/>
      <c r="F24" s="15"/>
      <c r="J24" s="15"/>
      <c r="K24" s="15"/>
      <c r="L24" s="15"/>
      <c r="M24" s="9" t="str">
        <f t="shared" ref="M24:M26" si="24">CONCATENATE(D24," &amp; ",E24," &amp; ",F24," &amp; ",G24," &amp; ", H24," &amp; ",I24," &amp; ",J24," &amp; ",K24," &amp; ",L24)</f>
        <v> &amp;  &amp;  &amp;  &amp;  &amp;  &amp;  &amp;  &amp; </v>
      </c>
    </row>
    <row r="25">
      <c r="B25" s="23" t="s">
        <v>357</v>
      </c>
      <c r="C25" s="26">
        <v>38.9</v>
      </c>
      <c r="D25" s="15">
        <f t="shared" ref="D25:E25" si="21">AVERAGEIF(D3:D23,"&gt;0")</f>
        <v>19.785</v>
      </c>
      <c r="E25" s="15">
        <f t="shared" si="21"/>
        <v>99</v>
      </c>
      <c r="F25" s="15">
        <f>AVERAGE(F3:F23)</f>
        <v>90.70660522</v>
      </c>
      <c r="G25" s="15">
        <f t="shared" ref="G25:H25" si="22">AVERAGEIF(G3:G23,"&gt;0")</f>
        <v>117.9744444</v>
      </c>
      <c r="H25" s="15">
        <f t="shared" si="22"/>
        <v>41.27777778</v>
      </c>
      <c r="I25" s="15">
        <f>AVERAGE(I3:I23)</f>
        <v>58.73296509</v>
      </c>
      <c r="J25" s="15">
        <f t="shared" ref="J25:K25" si="23">AVERAGEIF(J3:J23,"&gt;0")</f>
        <v>23.01277778</v>
      </c>
      <c r="K25" s="15">
        <f t="shared" si="23"/>
        <v>208.3333333</v>
      </c>
      <c r="L25" s="15">
        <f>AVERAGE(L3:L23)</f>
        <v>90.52921509</v>
      </c>
      <c r="M25" s="9" t="str">
        <f t="shared" si="24"/>
        <v>19.785 &amp; 99 &amp; 90.7066052227343 &amp; 117.974444444444 &amp; 41.2777777777778 &amp; 58.7329650865806 &amp; 23.0127777777778 &amp; 208.333333333333 &amp; 90.5292150897604</v>
      </c>
    </row>
    <row r="26">
      <c r="B26" s="28"/>
      <c r="C26" s="28"/>
      <c r="D26" s="15"/>
      <c r="E26" s="15"/>
      <c r="F26" s="15"/>
      <c r="J26" s="15"/>
      <c r="K26" s="15"/>
      <c r="L26" s="15"/>
      <c r="M26" s="9" t="str">
        <f t="shared" si="24"/>
        <v> &amp;  &amp;  &amp;  &amp;  &amp;  &amp;  &amp;  &amp; </v>
      </c>
    </row>
    <row r="27">
      <c r="B27" s="28"/>
      <c r="C27" s="28"/>
      <c r="D27" s="15"/>
      <c r="E27" s="15"/>
      <c r="F27" s="15"/>
      <c r="J27" s="15"/>
      <c r="K27" s="15"/>
      <c r="L27" s="15"/>
    </row>
    <row r="28">
      <c r="B28" s="28"/>
      <c r="C28" s="28"/>
      <c r="D28" s="15"/>
      <c r="E28" s="15"/>
      <c r="F28" s="15"/>
      <c r="J28" s="15"/>
      <c r="K28" s="15"/>
      <c r="L28" s="15"/>
    </row>
    <row r="29">
      <c r="B29" s="28"/>
      <c r="C29" s="28"/>
      <c r="D29" s="15"/>
      <c r="E29" s="15"/>
      <c r="F29" s="15"/>
      <c r="J29" s="15"/>
      <c r="K29" s="15"/>
      <c r="L29" s="15"/>
    </row>
    <row r="30">
      <c r="B30" s="28"/>
      <c r="C30" s="28"/>
      <c r="D30" s="15"/>
      <c r="E30" s="15"/>
      <c r="F30" s="15"/>
      <c r="J30" s="15"/>
      <c r="K30" s="15"/>
      <c r="L30" s="15"/>
    </row>
    <row r="31">
      <c r="B31" s="25"/>
      <c r="C31" s="25"/>
      <c r="D31" s="15"/>
      <c r="E31" s="15"/>
      <c r="F31" s="15"/>
      <c r="J31" s="15"/>
      <c r="K31" s="15"/>
      <c r="L31" s="15"/>
    </row>
    <row r="32">
      <c r="F32" s="15"/>
      <c r="J32" s="15"/>
      <c r="K32" s="15"/>
      <c r="L32" s="15"/>
    </row>
    <row r="33">
      <c r="F33" s="15"/>
      <c r="J33" s="15"/>
      <c r="K33" s="15"/>
      <c r="L33" s="15"/>
    </row>
    <row r="34">
      <c r="F34" s="15"/>
      <c r="J34" s="15"/>
      <c r="K34" s="15"/>
      <c r="L34" s="15"/>
    </row>
    <row r="35">
      <c r="F35" s="15"/>
      <c r="J35" s="15"/>
      <c r="K35" s="15"/>
      <c r="L35" s="15"/>
    </row>
    <row r="36">
      <c r="D36" s="15"/>
      <c r="E36" s="15"/>
      <c r="F36" s="15"/>
      <c r="J36" s="15"/>
      <c r="K36" s="14" t="s">
        <v>358</v>
      </c>
      <c r="L36" s="15"/>
    </row>
    <row r="37">
      <c r="D37" s="15"/>
      <c r="E37" s="15"/>
      <c r="F37" s="15"/>
      <c r="J37" s="15"/>
      <c r="K37" s="15"/>
      <c r="L37" s="15"/>
    </row>
    <row r="38">
      <c r="C38" s="27"/>
      <c r="D38" s="15"/>
      <c r="E38" s="15"/>
      <c r="F38" s="15"/>
      <c r="J38" s="15"/>
      <c r="K38" s="15"/>
      <c r="L38" s="15"/>
    </row>
    <row r="39">
      <c r="C39" s="27"/>
      <c r="D39" s="15"/>
      <c r="E39" s="15"/>
      <c r="F39" s="15"/>
      <c r="J39" s="15"/>
      <c r="K39" s="15"/>
      <c r="L39" s="15"/>
    </row>
    <row r="40">
      <c r="C40" s="27"/>
      <c r="D40" s="15"/>
      <c r="E40" s="15"/>
      <c r="F40" s="15"/>
      <c r="G40" s="23"/>
      <c r="H40" s="27"/>
      <c r="I40" s="23"/>
      <c r="J40" s="15"/>
      <c r="K40" s="15"/>
      <c r="L40" s="15"/>
    </row>
    <row r="41">
      <c r="C41" s="29"/>
      <c r="D41" s="15"/>
      <c r="E41" s="15"/>
      <c r="F41" s="15"/>
      <c r="G41" s="23"/>
      <c r="H41" s="27"/>
      <c r="I41" s="23"/>
      <c r="J41" s="15"/>
      <c r="K41" s="15"/>
      <c r="L41" s="15"/>
    </row>
    <row r="42">
      <c r="C42" s="29"/>
      <c r="D42" s="15"/>
      <c r="E42" s="15"/>
      <c r="F42" s="15"/>
      <c r="G42" s="23"/>
      <c r="H42" s="27"/>
      <c r="I42" s="23"/>
      <c r="J42" s="15"/>
      <c r="K42" s="15"/>
      <c r="L42" s="15"/>
    </row>
    <row r="43">
      <c r="C43" s="29"/>
      <c r="D43" s="15"/>
      <c r="E43" s="15"/>
      <c r="F43" s="15"/>
      <c r="G43" s="23"/>
      <c r="H43" s="29"/>
      <c r="I43" s="26"/>
      <c r="J43" s="15"/>
      <c r="K43" s="15"/>
      <c r="L43" s="15"/>
    </row>
    <row r="44">
      <c r="C44" s="30"/>
      <c r="D44" s="15"/>
      <c r="E44" s="15"/>
      <c r="F44" s="15"/>
      <c r="G44" s="23"/>
      <c r="H44" s="29"/>
      <c r="J44" s="15"/>
      <c r="K44" s="15"/>
      <c r="L44" s="15"/>
    </row>
    <row r="45">
      <c r="C45" s="30"/>
      <c r="D45" s="15"/>
      <c r="E45" s="15"/>
      <c r="F45" s="15"/>
      <c r="G45" s="23"/>
      <c r="H45" s="29"/>
      <c r="J45" s="15"/>
      <c r="K45" s="15"/>
      <c r="L45" s="15"/>
    </row>
    <row r="46">
      <c r="C46" s="30"/>
      <c r="D46" s="15"/>
      <c r="E46" s="15"/>
      <c r="F46" s="15"/>
      <c r="G46" s="23"/>
      <c r="H46" s="30"/>
      <c r="J46" s="15"/>
      <c r="K46" s="15"/>
      <c r="L46" s="15"/>
    </row>
    <row r="47">
      <c r="C47" s="31"/>
      <c r="D47" s="15"/>
      <c r="E47" s="15"/>
      <c r="F47" s="15"/>
      <c r="G47" s="23"/>
      <c r="H47" s="30"/>
      <c r="J47" s="15"/>
      <c r="K47" s="15"/>
      <c r="L47" s="15"/>
    </row>
    <row r="48">
      <c r="C48" s="30"/>
      <c r="D48" s="15"/>
      <c r="E48" s="15"/>
      <c r="F48" s="15"/>
      <c r="G48" s="23"/>
      <c r="H48" s="30"/>
      <c r="J48" s="15"/>
      <c r="K48" s="15"/>
      <c r="L48" s="15"/>
    </row>
    <row r="49">
      <c r="C49" s="31"/>
      <c r="D49" s="15"/>
      <c r="E49" s="15"/>
      <c r="F49" s="15"/>
      <c r="G49" s="23"/>
      <c r="H49" s="31"/>
      <c r="J49" s="15"/>
      <c r="K49" s="15"/>
      <c r="L49" s="15"/>
    </row>
    <row r="50">
      <c r="C50" s="31"/>
      <c r="D50" s="15"/>
      <c r="E50" s="15"/>
      <c r="F50" s="15"/>
      <c r="G50" s="23"/>
      <c r="H50" s="30"/>
      <c r="J50" s="15"/>
      <c r="K50" s="15"/>
      <c r="L50" s="15"/>
    </row>
    <row r="51">
      <c r="C51" s="26"/>
      <c r="D51" s="15"/>
      <c r="E51" s="15"/>
      <c r="F51" s="15"/>
      <c r="G51" s="23"/>
      <c r="H51" s="31"/>
      <c r="J51" s="15"/>
      <c r="K51" s="15"/>
      <c r="L51" s="15"/>
    </row>
    <row r="52">
      <c r="C52" s="32"/>
      <c r="D52" s="15"/>
      <c r="E52" s="15"/>
      <c r="F52" s="15"/>
      <c r="G52" s="23"/>
      <c r="H52" s="31"/>
      <c r="J52" s="15"/>
      <c r="K52" s="15"/>
      <c r="L52" s="15"/>
    </row>
    <row r="53">
      <c r="C53" s="32"/>
      <c r="D53" s="15"/>
      <c r="E53" s="15"/>
      <c r="F53" s="15"/>
      <c r="G53" s="23"/>
      <c r="H53" s="26"/>
      <c r="J53" s="15"/>
      <c r="K53" s="15"/>
      <c r="L53" s="15"/>
    </row>
    <row r="54">
      <c r="C54" s="32"/>
      <c r="D54" s="15"/>
      <c r="E54" s="15"/>
      <c r="F54" s="15"/>
      <c r="G54" s="23"/>
      <c r="H54" s="32"/>
      <c r="J54" s="15"/>
      <c r="K54" s="15"/>
      <c r="L54" s="15"/>
    </row>
    <row r="55">
      <c r="C55" s="32"/>
      <c r="D55" s="15"/>
      <c r="E55" s="15"/>
      <c r="F55" s="15"/>
      <c r="G55" s="23"/>
      <c r="H55" s="32"/>
      <c r="J55" s="15"/>
      <c r="K55" s="15"/>
      <c r="L55" s="15"/>
    </row>
    <row r="56">
      <c r="C56" s="32"/>
      <c r="D56" s="15"/>
      <c r="E56" s="15"/>
      <c r="F56" s="15"/>
      <c r="G56" s="23"/>
      <c r="H56" s="32"/>
      <c r="J56" s="15"/>
      <c r="K56" s="15"/>
      <c r="L56" s="15"/>
    </row>
    <row r="57">
      <c r="C57" s="32"/>
      <c r="D57" s="15"/>
      <c r="E57" s="15"/>
      <c r="F57" s="15"/>
      <c r="G57" s="23"/>
      <c r="H57" s="32"/>
      <c r="J57" s="15"/>
      <c r="K57" s="15"/>
      <c r="L57" s="15"/>
    </row>
    <row r="58">
      <c r="C58" s="32"/>
      <c r="D58" s="15"/>
      <c r="E58" s="15"/>
      <c r="F58" s="15"/>
      <c r="G58" s="25"/>
      <c r="H58" s="32"/>
      <c r="J58" s="15"/>
      <c r="K58" s="15"/>
      <c r="L58" s="15"/>
    </row>
    <row r="59">
      <c r="C59" s="32"/>
      <c r="D59" s="15"/>
      <c r="E59" s="15"/>
      <c r="F59" s="15"/>
      <c r="G59" s="25"/>
      <c r="H59" s="32"/>
      <c r="J59" s="15"/>
      <c r="K59" s="15"/>
      <c r="L59" s="15"/>
    </row>
    <row r="60">
      <c r="C60" s="32"/>
      <c r="D60" s="15"/>
      <c r="E60" s="15"/>
      <c r="F60" s="15"/>
      <c r="G60" s="26"/>
      <c r="H60" s="32"/>
      <c r="J60" s="15"/>
      <c r="K60" s="15"/>
      <c r="L60" s="15"/>
    </row>
    <row r="61">
      <c r="C61" s="32"/>
      <c r="D61" s="15"/>
      <c r="E61" s="15"/>
      <c r="F61" s="15"/>
      <c r="G61" s="27"/>
      <c r="H61" s="32"/>
      <c r="J61" s="15"/>
      <c r="K61" s="15"/>
      <c r="L61" s="15"/>
    </row>
    <row r="62">
      <c r="C62" s="32"/>
      <c r="D62" s="15"/>
      <c r="E62" s="15"/>
      <c r="F62" s="15"/>
      <c r="G62" s="26"/>
      <c r="H62" s="32"/>
      <c r="J62" s="15"/>
      <c r="K62" s="15"/>
      <c r="L62" s="15"/>
    </row>
    <row r="63">
      <c r="C63" s="32"/>
      <c r="D63" s="15"/>
      <c r="E63" s="15"/>
      <c r="F63" s="15"/>
      <c r="H63" s="32"/>
      <c r="J63" s="15"/>
      <c r="K63" s="15"/>
      <c r="L63" s="15"/>
    </row>
    <row r="64">
      <c r="C64" s="32"/>
      <c r="D64" s="15"/>
      <c r="E64" s="15"/>
      <c r="F64" s="15"/>
      <c r="H64" s="32"/>
      <c r="J64" s="15"/>
      <c r="K64" s="15"/>
      <c r="L64" s="15"/>
    </row>
    <row r="65">
      <c r="C65" s="32"/>
      <c r="D65" s="15"/>
      <c r="E65" s="15"/>
      <c r="F65" s="15"/>
      <c r="H65" s="32"/>
      <c r="J65" s="15"/>
      <c r="K65" s="15"/>
      <c r="L65" s="15"/>
    </row>
    <row r="66">
      <c r="C66" s="26"/>
      <c r="D66" s="15"/>
      <c r="E66" s="15"/>
      <c r="F66" s="15"/>
      <c r="H66" s="32"/>
      <c r="J66" s="15"/>
      <c r="K66" s="15"/>
      <c r="L66" s="15"/>
    </row>
    <row r="67">
      <c r="C67" s="26"/>
      <c r="D67" s="15"/>
      <c r="E67" s="15"/>
      <c r="F67" s="15"/>
      <c r="H67" s="32"/>
      <c r="J67" s="15"/>
      <c r="K67" s="15"/>
      <c r="L67" s="15"/>
    </row>
    <row r="68">
      <c r="C68" s="23"/>
      <c r="D68" s="15"/>
      <c r="E68" s="15"/>
      <c r="F68" s="15"/>
      <c r="H68" s="26"/>
      <c r="J68" s="15"/>
      <c r="K68" s="15"/>
      <c r="L68" s="15"/>
    </row>
    <row r="69">
      <c r="C69" s="23"/>
      <c r="D69" s="15"/>
      <c r="E69" s="15"/>
      <c r="F69" s="15"/>
      <c r="H69" s="26"/>
      <c r="J69" s="15"/>
      <c r="K69" s="15"/>
      <c r="L69" s="15"/>
    </row>
    <row r="70">
      <c r="C70" s="23"/>
      <c r="D70" s="15"/>
      <c r="E70" s="15"/>
      <c r="F70" s="15"/>
      <c r="H70" s="23"/>
      <c r="J70" s="15"/>
      <c r="K70" s="15"/>
      <c r="L70" s="15"/>
    </row>
    <row r="71">
      <c r="C71" s="23"/>
      <c r="D71" s="15"/>
      <c r="E71" s="15"/>
      <c r="F71" s="15"/>
      <c r="H71" s="23"/>
      <c r="J71" s="15"/>
      <c r="K71" s="15"/>
      <c r="L71" s="15"/>
    </row>
    <row r="72">
      <c r="C72" s="23"/>
      <c r="D72" s="15"/>
      <c r="E72" s="15"/>
      <c r="F72" s="15"/>
      <c r="H72" s="23"/>
      <c r="J72" s="15"/>
      <c r="K72" s="15"/>
      <c r="L72" s="15"/>
    </row>
    <row r="73">
      <c r="C73" s="23"/>
      <c r="D73" s="15"/>
      <c r="E73" s="15"/>
      <c r="F73" s="15"/>
      <c r="H73" s="23"/>
      <c r="J73" s="15"/>
      <c r="K73" s="15"/>
      <c r="L73" s="15"/>
    </row>
    <row r="74">
      <c r="C74" s="23"/>
      <c r="D74" s="15"/>
      <c r="E74" s="15"/>
      <c r="F74" s="15"/>
      <c r="H74" s="23"/>
      <c r="J74" s="15"/>
      <c r="K74" s="15"/>
      <c r="L74" s="15"/>
    </row>
    <row r="75">
      <c r="C75" s="23"/>
      <c r="D75" s="15"/>
      <c r="E75" s="15"/>
      <c r="F75" s="15"/>
      <c r="H75" s="23"/>
      <c r="J75" s="15"/>
      <c r="K75" s="15"/>
      <c r="L75" s="15"/>
    </row>
    <row r="76">
      <c r="C76" s="23"/>
      <c r="D76" s="15"/>
      <c r="E76" s="15"/>
      <c r="F76" s="15"/>
      <c r="H76" s="23"/>
      <c r="J76" s="15"/>
      <c r="K76" s="15"/>
      <c r="L76" s="15"/>
    </row>
    <row r="77">
      <c r="C77" s="23"/>
      <c r="D77" s="15"/>
      <c r="E77" s="15"/>
      <c r="F77" s="15"/>
      <c r="H77" s="23"/>
      <c r="J77" s="15"/>
      <c r="K77" s="15"/>
      <c r="L77" s="15"/>
    </row>
    <row r="78">
      <c r="C78" s="23"/>
      <c r="D78" s="15"/>
      <c r="E78" s="15"/>
      <c r="F78" s="15"/>
      <c r="H78" s="23"/>
      <c r="J78" s="15"/>
      <c r="K78" s="15"/>
      <c r="L78" s="15"/>
    </row>
    <row r="79">
      <c r="C79" s="23"/>
      <c r="D79" s="15"/>
      <c r="E79" s="15"/>
      <c r="F79" s="15"/>
      <c r="H79" s="23"/>
      <c r="J79" s="15"/>
      <c r="K79" s="15"/>
      <c r="L79" s="15"/>
    </row>
    <row r="80">
      <c r="C80" s="23"/>
      <c r="D80" s="15"/>
      <c r="E80" s="15"/>
      <c r="F80" s="15"/>
      <c r="H80" s="23"/>
      <c r="J80" s="15"/>
      <c r="K80" s="15"/>
      <c r="L80" s="15"/>
    </row>
    <row r="81">
      <c r="C81" s="23"/>
      <c r="D81" s="15"/>
      <c r="E81" s="15"/>
      <c r="F81" s="15"/>
      <c r="H81" s="23"/>
      <c r="J81" s="15"/>
      <c r="K81" s="15"/>
      <c r="L81" s="15"/>
    </row>
    <row r="82">
      <c r="C82" s="23"/>
      <c r="D82" s="15"/>
      <c r="E82" s="15"/>
      <c r="F82" s="15"/>
      <c r="H82" s="23"/>
      <c r="J82" s="15"/>
      <c r="K82" s="15"/>
      <c r="L82" s="15"/>
    </row>
    <row r="83">
      <c r="C83" s="23"/>
      <c r="D83" s="15"/>
      <c r="E83" s="15"/>
      <c r="F83" s="15"/>
      <c r="H83" s="23"/>
      <c r="J83" s="15"/>
      <c r="K83" s="15"/>
      <c r="L83" s="15"/>
    </row>
    <row r="84">
      <c r="C84" s="23"/>
      <c r="D84" s="15"/>
      <c r="E84" s="15"/>
      <c r="F84" s="15"/>
      <c r="H84" s="23"/>
      <c r="J84" s="15"/>
      <c r="K84" s="15"/>
      <c r="L84" s="15"/>
    </row>
    <row r="85">
      <c r="C85" s="23"/>
      <c r="D85" s="15"/>
      <c r="E85" s="15"/>
      <c r="F85" s="15"/>
      <c r="H85" s="23"/>
      <c r="J85" s="15"/>
      <c r="K85" s="15"/>
      <c r="L85" s="15"/>
    </row>
    <row r="86">
      <c r="C86" s="25"/>
      <c r="D86" s="15"/>
      <c r="E86" s="15"/>
      <c r="F86" s="15"/>
      <c r="H86" s="23"/>
      <c r="J86" s="15"/>
      <c r="K86" s="15"/>
      <c r="L86" s="15"/>
    </row>
    <row r="87">
      <c r="C87" s="25"/>
      <c r="D87" s="15"/>
      <c r="E87" s="15"/>
      <c r="F87" s="15"/>
      <c r="H87" s="23"/>
      <c r="J87" s="15"/>
      <c r="K87" s="15"/>
      <c r="L87" s="15"/>
    </row>
    <row r="88">
      <c r="C88" s="26"/>
      <c r="D88" s="15"/>
      <c r="E88" s="15"/>
      <c r="F88" s="15"/>
      <c r="H88" s="25"/>
      <c r="J88" s="15"/>
      <c r="K88" s="15"/>
      <c r="L88" s="15"/>
    </row>
    <row r="89">
      <c r="C89" s="27"/>
      <c r="D89" s="15"/>
      <c r="E89" s="15"/>
      <c r="F89" s="15"/>
      <c r="H89" s="25"/>
      <c r="J89" s="15"/>
      <c r="K89" s="15"/>
      <c r="L89" s="15"/>
    </row>
    <row r="90">
      <c r="C90" s="26"/>
      <c r="D90" s="15"/>
      <c r="E90" s="15"/>
      <c r="F90" s="15"/>
      <c r="H90" s="26"/>
      <c r="J90" s="15"/>
      <c r="K90" s="15"/>
      <c r="L90" s="15"/>
    </row>
    <row r="91">
      <c r="D91" s="15"/>
      <c r="E91" s="15"/>
      <c r="F91" s="15"/>
      <c r="H91" s="27"/>
      <c r="J91" s="15"/>
      <c r="K91" s="15"/>
      <c r="L91" s="15"/>
    </row>
    <row r="92">
      <c r="D92" s="15"/>
      <c r="E92" s="15"/>
      <c r="F92" s="15"/>
      <c r="J92" s="15"/>
      <c r="K92" s="15"/>
      <c r="L92" s="15"/>
    </row>
    <row r="93">
      <c r="D93" s="15"/>
      <c r="E93" s="15"/>
      <c r="F93" s="15"/>
      <c r="J93" s="15"/>
      <c r="K93" s="15"/>
      <c r="L93" s="15"/>
    </row>
    <row r="94">
      <c r="D94" s="15"/>
      <c r="E94" s="15"/>
      <c r="F94" s="15"/>
      <c r="J94" s="15"/>
      <c r="K94" s="15"/>
      <c r="L94" s="15"/>
    </row>
    <row r="95">
      <c r="D95" s="15"/>
      <c r="E95" s="15"/>
      <c r="F95" s="15"/>
      <c r="J95" s="15"/>
      <c r="K95" s="15"/>
      <c r="L95" s="15"/>
    </row>
    <row r="96">
      <c r="D96" s="15"/>
      <c r="E96" s="15"/>
      <c r="F96" s="15"/>
      <c r="J96" s="15"/>
      <c r="K96" s="15"/>
      <c r="L96" s="15"/>
    </row>
    <row r="97">
      <c r="D97" s="15"/>
      <c r="E97" s="15"/>
      <c r="F97" s="15"/>
      <c r="J97" s="15"/>
      <c r="K97" s="15"/>
      <c r="L97" s="15"/>
    </row>
    <row r="98">
      <c r="D98" s="15"/>
      <c r="E98" s="15"/>
      <c r="F98" s="15"/>
      <c r="J98" s="15"/>
      <c r="K98" s="15"/>
      <c r="L98" s="15"/>
    </row>
    <row r="99">
      <c r="D99" s="15"/>
      <c r="E99" s="15"/>
      <c r="F99" s="15"/>
      <c r="J99" s="15"/>
      <c r="K99" s="15"/>
      <c r="L99" s="15"/>
    </row>
    <row r="100">
      <c r="D100" s="15"/>
      <c r="E100" s="15"/>
      <c r="F100" s="15"/>
      <c r="J100" s="15"/>
      <c r="K100" s="15"/>
      <c r="L100" s="15"/>
    </row>
    <row r="101">
      <c r="D101" s="15"/>
      <c r="E101" s="15"/>
      <c r="F101" s="15"/>
      <c r="J101" s="15"/>
      <c r="K101" s="15"/>
      <c r="L101" s="15"/>
    </row>
    <row r="102">
      <c r="D102" s="15"/>
      <c r="E102" s="15"/>
      <c r="F102" s="15"/>
      <c r="J102" s="15"/>
      <c r="K102" s="15"/>
      <c r="L102" s="15"/>
    </row>
    <row r="103">
      <c r="D103" s="15"/>
      <c r="E103" s="15"/>
      <c r="F103" s="15"/>
      <c r="J103" s="15"/>
      <c r="K103" s="15"/>
      <c r="L103" s="15"/>
    </row>
    <row r="104">
      <c r="D104" s="15"/>
      <c r="E104" s="15"/>
      <c r="F104" s="15"/>
      <c r="J104" s="15"/>
      <c r="K104" s="15"/>
      <c r="L104" s="15"/>
    </row>
    <row r="105">
      <c r="D105" s="15"/>
      <c r="E105" s="15"/>
      <c r="F105" s="15"/>
      <c r="J105" s="15"/>
      <c r="K105" s="15"/>
      <c r="L105" s="15"/>
    </row>
    <row r="106">
      <c r="D106" s="15"/>
      <c r="E106" s="15"/>
      <c r="F106" s="15"/>
      <c r="J106" s="15"/>
      <c r="K106" s="15"/>
      <c r="L106" s="15"/>
    </row>
    <row r="107">
      <c r="D107" s="15"/>
      <c r="E107" s="15"/>
      <c r="F107" s="15"/>
      <c r="J107" s="15"/>
      <c r="K107" s="15"/>
      <c r="L107" s="15"/>
    </row>
    <row r="108">
      <c r="D108" s="15"/>
      <c r="E108" s="15"/>
      <c r="F108" s="15"/>
      <c r="J108" s="15"/>
      <c r="K108" s="15"/>
      <c r="L108" s="15"/>
    </row>
    <row r="109">
      <c r="D109" s="15"/>
      <c r="E109" s="15"/>
      <c r="F109" s="15"/>
      <c r="J109" s="15"/>
      <c r="K109" s="15"/>
      <c r="L109" s="15"/>
    </row>
    <row r="110">
      <c r="D110" s="15"/>
      <c r="E110" s="15"/>
      <c r="F110" s="15"/>
      <c r="J110" s="15"/>
      <c r="K110" s="15"/>
      <c r="L110" s="15"/>
    </row>
    <row r="111">
      <c r="D111" s="15"/>
      <c r="E111" s="15"/>
      <c r="F111" s="15"/>
      <c r="J111" s="15"/>
      <c r="K111" s="15"/>
      <c r="L111" s="15"/>
    </row>
    <row r="112">
      <c r="D112" s="15"/>
      <c r="E112" s="15"/>
      <c r="F112" s="15"/>
      <c r="J112" s="15"/>
      <c r="K112" s="15"/>
      <c r="L112" s="15"/>
    </row>
    <row r="113">
      <c r="D113" s="15"/>
      <c r="E113" s="15"/>
      <c r="F113" s="15"/>
      <c r="J113" s="15"/>
      <c r="K113" s="15"/>
      <c r="L113" s="15"/>
    </row>
    <row r="114">
      <c r="D114" s="15"/>
      <c r="E114" s="15"/>
      <c r="F114" s="15"/>
      <c r="J114" s="15"/>
      <c r="K114" s="15"/>
      <c r="L114" s="15"/>
    </row>
    <row r="115">
      <c r="D115" s="15"/>
      <c r="E115" s="15"/>
      <c r="F115" s="15"/>
      <c r="J115" s="15"/>
      <c r="K115" s="15"/>
      <c r="L115" s="15"/>
    </row>
    <row r="116">
      <c r="D116" s="15"/>
      <c r="E116" s="15"/>
      <c r="F116" s="15"/>
      <c r="J116" s="15"/>
      <c r="K116" s="15"/>
      <c r="L116" s="15"/>
    </row>
    <row r="117">
      <c r="D117" s="15"/>
      <c r="E117" s="15"/>
      <c r="F117" s="15"/>
      <c r="J117" s="15"/>
      <c r="K117" s="15"/>
      <c r="L117" s="15"/>
    </row>
    <row r="118">
      <c r="D118" s="15"/>
      <c r="E118" s="15"/>
      <c r="F118" s="15"/>
      <c r="J118" s="15"/>
      <c r="K118" s="15"/>
      <c r="L118" s="15"/>
    </row>
    <row r="119">
      <c r="D119" s="15"/>
      <c r="E119" s="15"/>
      <c r="F119" s="15"/>
      <c r="J119" s="15"/>
      <c r="K119" s="15"/>
      <c r="L119" s="15"/>
    </row>
    <row r="120">
      <c r="D120" s="15"/>
      <c r="E120" s="15"/>
      <c r="F120" s="15"/>
      <c r="J120" s="15"/>
      <c r="K120" s="15"/>
      <c r="L120" s="15"/>
    </row>
    <row r="121">
      <c r="D121" s="15"/>
      <c r="E121" s="15"/>
      <c r="F121" s="15"/>
      <c r="J121" s="15"/>
      <c r="K121" s="15"/>
      <c r="L121" s="15"/>
    </row>
    <row r="122">
      <c r="D122" s="15"/>
      <c r="E122" s="15"/>
      <c r="F122" s="15"/>
      <c r="J122" s="15"/>
      <c r="K122" s="15"/>
      <c r="L122" s="15"/>
    </row>
    <row r="123">
      <c r="D123" s="15"/>
      <c r="E123" s="15"/>
      <c r="F123" s="15"/>
      <c r="J123" s="15"/>
      <c r="K123" s="15"/>
      <c r="L123" s="15"/>
    </row>
    <row r="124">
      <c r="D124" s="15"/>
      <c r="E124" s="15"/>
      <c r="F124" s="15"/>
      <c r="J124" s="15"/>
      <c r="K124" s="15"/>
      <c r="L124" s="15"/>
    </row>
    <row r="125">
      <c r="D125" s="15"/>
      <c r="E125" s="15"/>
      <c r="F125" s="15"/>
      <c r="J125" s="15"/>
      <c r="K125" s="15"/>
      <c r="L125" s="15"/>
    </row>
    <row r="126">
      <c r="D126" s="15"/>
      <c r="E126" s="15"/>
      <c r="F126" s="15"/>
      <c r="J126" s="15"/>
      <c r="K126" s="15"/>
      <c r="L126" s="15"/>
    </row>
    <row r="127">
      <c r="D127" s="15"/>
      <c r="E127" s="15"/>
      <c r="F127" s="15"/>
      <c r="J127" s="15"/>
      <c r="K127" s="15"/>
      <c r="L127" s="15"/>
    </row>
    <row r="128">
      <c r="D128" s="15"/>
      <c r="E128" s="15"/>
      <c r="F128" s="15"/>
      <c r="J128" s="15"/>
      <c r="K128" s="15"/>
      <c r="L128" s="15"/>
    </row>
    <row r="129">
      <c r="D129" s="15"/>
      <c r="E129" s="15"/>
      <c r="F129" s="15"/>
      <c r="J129" s="15"/>
      <c r="K129" s="15"/>
      <c r="L129" s="15"/>
    </row>
    <row r="130">
      <c r="D130" s="15"/>
      <c r="E130" s="15"/>
      <c r="F130" s="15"/>
      <c r="J130" s="15"/>
      <c r="K130" s="15"/>
      <c r="L130" s="15"/>
    </row>
    <row r="131">
      <c r="D131" s="15"/>
      <c r="E131" s="15"/>
      <c r="F131" s="15"/>
      <c r="J131" s="15"/>
      <c r="K131" s="15"/>
      <c r="L131" s="15"/>
    </row>
    <row r="132">
      <c r="D132" s="15"/>
      <c r="E132" s="15"/>
      <c r="F132" s="15"/>
      <c r="J132" s="15"/>
      <c r="K132" s="15"/>
      <c r="L132" s="15"/>
    </row>
    <row r="133">
      <c r="D133" s="15"/>
      <c r="E133" s="15"/>
      <c r="F133" s="15"/>
      <c r="J133" s="15"/>
      <c r="K133" s="15"/>
      <c r="L133" s="15"/>
    </row>
    <row r="134">
      <c r="D134" s="15"/>
      <c r="E134" s="15"/>
      <c r="F134" s="15"/>
      <c r="J134" s="15"/>
      <c r="K134" s="15"/>
      <c r="L134" s="15"/>
    </row>
    <row r="135">
      <c r="D135" s="15"/>
      <c r="E135" s="15"/>
      <c r="F135" s="15"/>
      <c r="J135" s="15"/>
      <c r="K135" s="15"/>
      <c r="L135" s="15"/>
    </row>
    <row r="136">
      <c r="D136" s="15"/>
      <c r="E136" s="15"/>
      <c r="F136" s="15"/>
      <c r="J136" s="15"/>
      <c r="K136" s="15"/>
      <c r="L136" s="15"/>
    </row>
    <row r="137">
      <c r="D137" s="15"/>
      <c r="E137" s="15"/>
      <c r="F137" s="15"/>
      <c r="J137" s="15"/>
      <c r="K137" s="15"/>
      <c r="L137" s="15"/>
    </row>
    <row r="138">
      <c r="D138" s="15"/>
      <c r="E138" s="15"/>
      <c r="F138" s="15"/>
      <c r="J138" s="15"/>
      <c r="K138" s="15"/>
      <c r="L138" s="15"/>
    </row>
    <row r="139">
      <c r="D139" s="15"/>
      <c r="E139" s="15"/>
      <c r="F139" s="15"/>
      <c r="J139" s="15"/>
      <c r="K139" s="15"/>
      <c r="L139" s="15"/>
    </row>
    <row r="140">
      <c r="D140" s="15"/>
      <c r="E140" s="15"/>
      <c r="F140" s="15"/>
      <c r="J140" s="15"/>
      <c r="K140" s="15"/>
      <c r="L140" s="15"/>
    </row>
    <row r="141">
      <c r="D141" s="15"/>
      <c r="E141" s="15"/>
      <c r="F141" s="15"/>
      <c r="J141" s="15"/>
      <c r="K141" s="15"/>
      <c r="L141" s="15"/>
    </row>
    <row r="142">
      <c r="D142" s="15"/>
      <c r="E142" s="15"/>
      <c r="F142" s="15"/>
      <c r="J142" s="15"/>
      <c r="K142" s="15"/>
      <c r="L142" s="15"/>
    </row>
    <row r="143">
      <c r="D143" s="15"/>
      <c r="E143" s="15"/>
      <c r="F143" s="15"/>
      <c r="J143" s="15"/>
      <c r="K143" s="15"/>
      <c r="L143" s="15"/>
    </row>
    <row r="144">
      <c r="D144" s="15"/>
      <c r="E144" s="15"/>
      <c r="F144" s="15"/>
      <c r="J144" s="15"/>
      <c r="K144" s="15"/>
      <c r="L144" s="15"/>
    </row>
    <row r="145">
      <c r="D145" s="15"/>
      <c r="E145" s="15"/>
      <c r="F145" s="15"/>
      <c r="J145" s="15"/>
      <c r="K145" s="15"/>
      <c r="L145" s="15"/>
    </row>
    <row r="146">
      <c r="D146" s="15"/>
      <c r="E146" s="15"/>
      <c r="F146" s="15"/>
      <c r="J146" s="15"/>
      <c r="K146" s="15"/>
      <c r="L146" s="15"/>
    </row>
    <row r="147">
      <c r="D147" s="15"/>
      <c r="E147" s="15"/>
      <c r="F147" s="15"/>
      <c r="J147" s="15"/>
      <c r="K147" s="15"/>
      <c r="L147" s="15"/>
    </row>
    <row r="148">
      <c r="D148" s="15"/>
      <c r="E148" s="15"/>
      <c r="F148" s="15"/>
      <c r="J148" s="15"/>
      <c r="K148" s="15"/>
      <c r="L148" s="15"/>
    </row>
    <row r="149">
      <c r="D149" s="15"/>
      <c r="E149" s="15"/>
      <c r="F149" s="15"/>
      <c r="J149" s="15"/>
      <c r="K149" s="15"/>
      <c r="L149" s="15"/>
    </row>
    <row r="150">
      <c r="D150" s="15"/>
      <c r="E150" s="15"/>
      <c r="F150" s="15"/>
      <c r="J150" s="15"/>
      <c r="K150" s="15"/>
      <c r="L150" s="15"/>
    </row>
    <row r="151">
      <c r="D151" s="15"/>
      <c r="E151" s="15"/>
      <c r="F151" s="15"/>
      <c r="J151" s="15"/>
      <c r="K151" s="15"/>
      <c r="L151" s="15"/>
    </row>
    <row r="152">
      <c r="D152" s="15"/>
      <c r="E152" s="15"/>
      <c r="F152" s="15"/>
      <c r="J152" s="15"/>
      <c r="K152" s="15"/>
      <c r="L152" s="15"/>
    </row>
    <row r="153">
      <c r="D153" s="15"/>
      <c r="E153" s="15"/>
      <c r="F153" s="15"/>
      <c r="J153" s="15"/>
      <c r="K153" s="15"/>
      <c r="L153" s="15"/>
    </row>
    <row r="154">
      <c r="D154" s="15"/>
      <c r="E154" s="15"/>
      <c r="F154" s="15"/>
      <c r="J154" s="15"/>
      <c r="K154" s="15"/>
      <c r="L154" s="15"/>
    </row>
    <row r="155">
      <c r="D155" s="15"/>
      <c r="E155" s="15"/>
      <c r="F155" s="15"/>
      <c r="J155" s="15"/>
      <c r="K155" s="15"/>
      <c r="L155" s="15"/>
    </row>
    <row r="156">
      <c r="D156" s="15"/>
      <c r="E156" s="15"/>
      <c r="F156" s="15"/>
      <c r="J156" s="15"/>
      <c r="K156" s="15"/>
      <c r="L156" s="15"/>
    </row>
    <row r="157">
      <c r="D157" s="15"/>
      <c r="E157" s="15"/>
      <c r="F157" s="15"/>
      <c r="J157" s="15"/>
      <c r="K157" s="15"/>
      <c r="L157" s="15"/>
    </row>
    <row r="158">
      <c r="D158" s="15"/>
      <c r="E158" s="15"/>
      <c r="F158" s="15"/>
      <c r="J158" s="15"/>
      <c r="K158" s="15"/>
      <c r="L158" s="15"/>
    </row>
    <row r="159">
      <c r="D159" s="15"/>
      <c r="E159" s="15"/>
      <c r="F159" s="15"/>
      <c r="J159" s="15"/>
      <c r="K159" s="15"/>
      <c r="L159" s="15"/>
    </row>
    <row r="160">
      <c r="D160" s="15"/>
      <c r="E160" s="15"/>
      <c r="F160" s="15"/>
      <c r="J160" s="15"/>
      <c r="K160" s="15"/>
      <c r="L160" s="15"/>
    </row>
    <row r="161">
      <c r="D161" s="15"/>
      <c r="E161" s="15"/>
      <c r="F161" s="15"/>
      <c r="J161" s="15"/>
      <c r="K161" s="15"/>
      <c r="L161" s="15"/>
    </row>
    <row r="162">
      <c r="D162" s="15"/>
      <c r="E162" s="15"/>
      <c r="F162" s="15"/>
      <c r="J162" s="15"/>
      <c r="K162" s="15"/>
      <c r="L162" s="15"/>
    </row>
    <row r="163">
      <c r="D163" s="15"/>
      <c r="E163" s="15"/>
      <c r="F163" s="15"/>
      <c r="J163" s="15"/>
      <c r="K163" s="15"/>
      <c r="L163" s="15"/>
    </row>
    <row r="164">
      <c r="D164" s="15"/>
      <c r="E164" s="15"/>
      <c r="F164" s="15"/>
      <c r="J164" s="15"/>
      <c r="K164" s="15"/>
      <c r="L164" s="15"/>
    </row>
    <row r="165">
      <c r="D165" s="15"/>
      <c r="E165" s="15"/>
      <c r="F165" s="15"/>
      <c r="J165" s="15"/>
      <c r="K165" s="15"/>
      <c r="L165" s="15"/>
    </row>
    <row r="166">
      <c r="D166" s="15"/>
      <c r="E166" s="15"/>
      <c r="F166" s="15"/>
      <c r="J166" s="15"/>
      <c r="K166" s="15"/>
      <c r="L166" s="15"/>
    </row>
    <row r="167">
      <c r="D167" s="15"/>
      <c r="E167" s="15"/>
      <c r="F167" s="15"/>
      <c r="J167" s="15"/>
      <c r="K167" s="15"/>
      <c r="L167" s="15"/>
    </row>
    <row r="168">
      <c r="D168" s="15"/>
      <c r="E168" s="15"/>
      <c r="F168" s="15"/>
      <c r="J168" s="15"/>
      <c r="K168" s="15"/>
      <c r="L168" s="15"/>
    </row>
    <row r="169">
      <c r="D169" s="15"/>
      <c r="E169" s="15"/>
      <c r="F169" s="15"/>
      <c r="J169" s="15"/>
      <c r="K169" s="15"/>
      <c r="L169" s="15"/>
    </row>
    <row r="170">
      <c r="D170" s="15"/>
      <c r="E170" s="15"/>
      <c r="F170" s="15"/>
      <c r="J170" s="15"/>
      <c r="K170" s="15"/>
      <c r="L170" s="15"/>
    </row>
    <row r="171">
      <c r="D171" s="15"/>
      <c r="E171" s="15"/>
      <c r="F171" s="15"/>
      <c r="J171" s="15"/>
      <c r="K171" s="15"/>
      <c r="L171" s="15"/>
    </row>
    <row r="172">
      <c r="D172" s="15"/>
      <c r="E172" s="15"/>
      <c r="F172" s="15"/>
      <c r="J172" s="15"/>
      <c r="K172" s="15"/>
      <c r="L172" s="15"/>
    </row>
    <row r="173">
      <c r="D173" s="15"/>
      <c r="E173" s="15"/>
      <c r="F173" s="15"/>
      <c r="J173" s="15"/>
      <c r="K173" s="15"/>
      <c r="L173" s="15"/>
    </row>
    <row r="174">
      <c r="D174" s="15"/>
      <c r="E174" s="15"/>
      <c r="F174" s="15"/>
      <c r="J174" s="15"/>
      <c r="K174" s="15"/>
      <c r="L174" s="15"/>
    </row>
    <row r="175">
      <c r="D175" s="15"/>
      <c r="E175" s="15"/>
      <c r="F175" s="15"/>
      <c r="J175" s="15"/>
      <c r="K175" s="15"/>
      <c r="L175" s="15"/>
    </row>
    <row r="176">
      <c r="D176" s="15"/>
      <c r="E176" s="15"/>
      <c r="F176" s="15"/>
      <c r="J176" s="15"/>
      <c r="K176" s="15"/>
      <c r="L176" s="15"/>
    </row>
    <row r="177">
      <c r="D177" s="15"/>
      <c r="E177" s="15"/>
      <c r="F177" s="15"/>
      <c r="J177" s="15"/>
      <c r="K177" s="15"/>
      <c r="L177" s="15"/>
    </row>
    <row r="178">
      <c r="D178" s="15"/>
      <c r="E178" s="15"/>
      <c r="F178" s="15"/>
      <c r="J178" s="15"/>
      <c r="K178" s="15"/>
      <c r="L178" s="15"/>
    </row>
    <row r="179">
      <c r="D179" s="15"/>
      <c r="E179" s="15"/>
      <c r="F179" s="15"/>
      <c r="J179" s="15"/>
      <c r="K179" s="15"/>
      <c r="L179" s="15"/>
    </row>
    <row r="180">
      <c r="D180" s="15"/>
      <c r="E180" s="15"/>
      <c r="F180" s="15"/>
      <c r="J180" s="15"/>
      <c r="K180" s="15"/>
      <c r="L180" s="15"/>
    </row>
    <row r="181">
      <c r="D181" s="15"/>
      <c r="E181" s="15"/>
      <c r="F181" s="15"/>
      <c r="J181" s="15"/>
      <c r="K181" s="15"/>
      <c r="L181" s="15"/>
    </row>
    <row r="182">
      <c r="D182" s="15"/>
      <c r="E182" s="15"/>
      <c r="F182" s="15"/>
      <c r="J182" s="15"/>
      <c r="K182" s="15"/>
      <c r="L182" s="15"/>
    </row>
    <row r="183">
      <c r="D183" s="15"/>
      <c r="E183" s="15"/>
      <c r="F183" s="15"/>
      <c r="J183" s="15"/>
      <c r="K183" s="15"/>
      <c r="L183" s="15"/>
    </row>
    <row r="184">
      <c r="D184" s="15"/>
      <c r="E184" s="15"/>
      <c r="F184" s="15"/>
      <c r="J184" s="15"/>
      <c r="K184" s="15"/>
      <c r="L184" s="15"/>
    </row>
    <row r="185">
      <c r="D185" s="15"/>
      <c r="E185" s="15"/>
      <c r="F185" s="15"/>
      <c r="J185" s="15"/>
      <c r="K185" s="15"/>
      <c r="L185" s="15"/>
    </row>
    <row r="186">
      <c r="D186" s="15"/>
      <c r="E186" s="15"/>
      <c r="F186" s="15"/>
      <c r="J186" s="15"/>
      <c r="K186" s="15"/>
      <c r="L186" s="15"/>
    </row>
    <row r="187">
      <c r="D187" s="15"/>
      <c r="E187" s="15"/>
      <c r="F187" s="15"/>
      <c r="J187" s="15"/>
      <c r="K187" s="15"/>
      <c r="L187" s="15"/>
    </row>
    <row r="188">
      <c r="D188" s="15"/>
      <c r="E188" s="15"/>
      <c r="F188" s="15"/>
      <c r="J188" s="15"/>
      <c r="K188" s="15"/>
      <c r="L188" s="15"/>
    </row>
    <row r="189">
      <c r="D189" s="15"/>
      <c r="E189" s="15"/>
      <c r="F189" s="15"/>
      <c r="J189" s="15"/>
      <c r="K189" s="15"/>
      <c r="L189" s="15"/>
    </row>
    <row r="190">
      <c r="D190" s="15"/>
      <c r="E190" s="15"/>
      <c r="F190" s="15"/>
      <c r="J190" s="15"/>
      <c r="K190" s="15"/>
      <c r="L190" s="15"/>
    </row>
    <row r="191">
      <c r="D191" s="15"/>
      <c r="E191" s="15"/>
      <c r="F191" s="15"/>
      <c r="J191" s="15"/>
      <c r="K191" s="15"/>
      <c r="L191" s="15"/>
    </row>
    <row r="192">
      <c r="D192" s="15"/>
      <c r="E192" s="15"/>
      <c r="F192" s="15"/>
      <c r="J192" s="15"/>
      <c r="K192" s="15"/>
      <c r="L192" s="15"/>
    </row>
    <row r="193">
      <c r="D193" s="15"/>
      <c r="E193" s="15"/>
      <c r="F193" s="15"/>
      <c r="J193" s="15"/>
      <c r="K193" s="15"/>
      <c r="L193" s="15"/>
    </row>
    <row r="194">
      <c r="D194" s="15"/>
      <c r="E194" s="15"/>
      <c r="F194" s="15"/>
      <c r="J194" s="15"/>
      <c r="K194" s="15"/>
      <c r="L194" s="15"/>
    </row>
    <row r="195">
      <c r="D195" s="15"/>
      <c r="E195" s="15"/>
      <c r="F195" s="15"/>
      <c r="J195" s="15"/>
      <c r="K195" s="15"/>
      <c r="L195" s="15"/>
    </row>
    <row r="196">
      <c r="D196" s="15"/>
      <c r="E196" s="15"/>
      <c r="F196" s="15"/>
      <c r="J196" s="15"/>
      <c r="K196" s="15"/>
      <c r="L196" s="15"/>
    </row>
    <row r="197">
      <c r="D197" s="15"/>
      <c r="E197" s="15"/>
      <c r="F197" s="15"/>
      <c r="J197" s="15"/>
      <c r="K197" s="15"/>
      <c r="L197" s="15"/>
    </row>
    <row r="198">
      <c r="D198" s="15"/>
      <c r="E198" s="15"/>
      <c r="F198" s="15"/>
      <c r="J198" s="15"/>
      <c r="K198" s="15"/>
      <c r="L198" s="15"/>
    </row>
    <row r="199">
      <c r="D199" s="15"/>
      <c r="E199" s="15"/>
      <c r="F199" s="15"/>
      <c r="J199" s="15"/>
      <c r="K199" s="15"/>
      <c r="L199" s="15"/>
    </row>
    <row r="200">
      <c r="D200" s="15"/>
      <c r="E200" s="15"/>
      <c r="F200" s="15"/>
      <c r="J200" s="15"/>
      <c r="K200" s="15"/>
      <c r="L200" s="15"/>
    </row>
    <row r="201">
      <c r="D201" s="15"/>
      <c r="E201" s="15"/>
      <c r="F201" s="15"/>
      <c r="J201" s="15"/>
      <c r="K201" s="15"/>
      <c r="L201" s="15"/>
    </row>
    <row r="202">
      <c r="D202" s="15"/>
      <c r="E202" s="15"/>
      <c r="F202" s="15"/>
      <c r="J202" s="15"/>
      <c r="K202" s="15"/>
      <c r="L202" s="15"/>
    </row>
    <row r="203">
      <c r="D203" s="15"/>
      <c r="E203" s="15"/>
      <c r="F203" s="15"/>
      <c r="J203" s="15"/>
      <c r="K203" s="15"/>
      <c r="L203" s="15"/>
    </row>
    <row r="204">
      <c r="D204" s="15"/>
      <c r="E204" s="15"/>
      <c r="F204" s="15"/>
      <c r="J204" s="15"/>
      <c r="K204" s="15"/>
      <c r="L204" s="15"/>
    </row>
    <row r="205">
      <c r="D205" s="15"/>
      <c r="E205" s="15"/>
      <c r="F205" s="15"/>
      <c r="J205" s="15"/>
      <c r="K205" s="15"/>
      <c r="L205" s="15"/>
    </row>
    <row r="206">
      <c r="D206" s="15"/>
      <c r="E206" s="15"/>
      <c r="F206" s="15"/>
      <c r="J206" s="15"/>
      <c r="K206" s="15"/>
      <c r="L206" s="15"/>
    </row>
    <row r="207">
      <c r="D207" s="15"/>
      <c r="E207" s="15"/>
      <c r="F207" s="15"/>
      <c r="J207" s="15"/>
      <c r="K207" s="15"/>
      <c r="L207" s="15"/>
    </row>
    <row r="208">
      <c r="D208" s="15"/>
      <c r="E208" s="15"/>
      <c r="F208" s="15"/>
      <c r="J208" s="15"/>
      <c r="K208" s="15"/>
      <c r="L208" s="15"/>
    </row>
    <row r="209">
      <c r="D209" s="15"/>
      <c r="E209" s="15"/>
      <c r="F209" s="15"/>
      <c r="J209" s="15"/>
      <c r="K209" s="15"/>
      <c r="L209" s="15"/>
    </row>
    <row r="210">
      <c r="D210" s="15"/>
      <c r="E210" s="15"/>
      <c r="F210" s="15"/>
      <c r="J210" s="15"/>
      <c r="K210" s="15"/>
      <c r="L210" s="15"/>
    </row>
    <row r="211">
      <c r="D211" s="15"/>
      <c r="E211" s="15"/>
      <c r="F211" s="15"/>
      <c r="J211" s="15"/>
      <c r="K211" s="15"/>
      <c r="L211" s="15"/>
    </row>
    <row r="212">
      <c r="D212" s="15"/>
      <c r="E212" s="15"/>
      <c r="F212" s="15"/>
      <c r="J212" s="15"/>
      <c r="K212" s="15"/>
      <c r="L212" s="15"/>
    </row>
    <row r="213">
      <c r="D213" s="15"/>
      <c r="E213" s="15"/>
      <c r="F213" s="15"/>
      <c r="J213" s="15"/>
      <c r="K213" s="15"/>
      <c r="L213" s="15"/>
    </row>
    <row r="214">
      <c r="D214" s="15"/>
      <c r="E214" s="15"/>
      <c r="F214" s="15"/>
      <c r="J214" s="15"/>
      <c r="K214" s="15"/>
      <c r="L214" s="15"/>
    </row>
    <row r="215">
      <c r="D215" s="15"/>
      <c r="E215" s="15"/>
      <c r="F215" s="15"/>
      <c r="J215" s="15"/>
      <c r="K215" s="15"/>
      <c r="L215" s="15"/>
    </row>
    <row r="216">
      <c r="D216" s="15"/>
      <c r="E216" s="15"/>
      <c r="F216" s="15"/>
      <c r="J216" s="15"/>
      <c r="K216" s="15"/>
      <c r="L216" s="15"/>
    </row>
    <row r="217">
      <c r="D217" s="15"/>
      <c r="E217" s="15"/>
      <c r="F217" s="15"/>
      <c r="J217" s="15"/>
      <c r="K217" s="15"/>
      <c r="L217" s="15"/>
    </row>
    <row r="218">
      <c r="D218" s="15"/>
      <c r="E218" s="15"/>
      <c r="F218" s="15"/>
      <c r="J218" s="15"/>
      <c r="K218" s="15"/>
      <c r="L218" s="15"/>
    </row>
    <row r="219">
      <c r="D219" s="15"/>
      <c r="E219" s="15"/>
      <c r="F219" s="15"/>
      <c r="J219" s="15"/>
      <c r="K219" s="15"/>
      <c r="L219" s="15"/>
    </row>
    <row r="220">
      <c r="D220" s="15"/>
      <c r="E220" s="15"/>
      <c r="F220" s="15"/>
      <c r="J220" s="15"/>
      <c r="K220" s="15"/>
      <c r="L220" s="15"/>
    </row>
    <row r="221">
      <c r="D221" s="15"/>
      <c r="E221" s="15"/>
      <c r="F221" s="15"/>
      <c r="J221" s="15"/>
      <c r="K221" s="15"/>
      <c r="L221" s="15"/>
    </row>
    <row r="222">
      <c r="D222" s="15"/>
      <c r="E222" s="15"/>
      <c r="F222" s="15"/>
      <c r="J222" s="15"/>
      <c r="K222" s="15"/>
      <c r="L222" s="15"/>
    </row>
    <row r="223">
      <c r="D223" s="15"/>
      <c r="E223" s="15"/>
      <c r="F223" s="15"/>
      <c r="J223" s="15"/>
      <c r="K223" s="15"/>
      <c r="L223" s="15"/>
    </row>
    <row r="224">
      <c r="D224" s="15"/>
      <c r="E224" s="15"/>
      <c r="F224" s="15"/>
      <c r="J224" s="15"/>
      <c r="K224" s="15"/>
      <c r="L224" s="15"/>
    </row>
    <row r="225">
      <c r="D225" s="15"/>
      <c r="E225" s="15"/>
      <c r="F225" s="15"/>
      <c r="J225" s="15"/>
      <c r="K225" s="15"/>
      <c r="L225" s="15"/>
    </row>
    <row r="226">
      <c r="D226" s="15"/>
      <c r="E226" s="15"/>
      <c r="F226" s="15"/>
      <c r="J226" s="15"/>
      <c r="K226" s="15"/>
      <c r="L226" s="15"/>
    </row>
    <row r="227">
      <c r="D227" s="15"/>
      <c r="E227" s="15"/>
      <c r="F227" s="15"/>
      <c r="J227" s="15"/>
      <c r="K227" s="15"/>
      <c r="L227" s="15"/>
    </row>
    <row r="228">
      <c r="D228" s="15"/>
      <c r="E228" s="15"/>
      <c r="F228" s="15"/>
      <c r="J228" s="15"/>
      <c r="K228" s="15"/>
      <c r="L228" s="15"/>
    </row>
    <row r="229">
      <c r="D229" s="15"/>
      <c r="E229" s="15"/>
      <c r="F229" s="15"/>
      <c r="J229" s="15"/>
      <c r="K229" s="15"/>
      <c r="L229" s="15"/>
    </row>
    <row r="230">
      <c r="D230" s="15"/>
      <c r="E230" s="15"/>
      <c r="F230" s="15"/>
      <c r="J230" s="15"/>
      <c r="K230" s="15"/>
      <c r="L230" s="15"/>
    </row>
    <row r="231">
      <c r="D231" s="15"/>
      <c r="E231" s="15"/>
      <c r="F231" s="15"/>
      <c r="J231" s="15"/>
      <c r="K231" s="15"/>
      <c r="L231" s="15"/>
    </row>
    <row r="232">
      <c r="D232" s="15"/>
      <c r="E232" s="15"/>
      <c r="F232" s="15"/>
      <c r="J232" s="15"/>
      <c r="K232" s="15"/>
      <c r="L232" s="15"/>
    </row>
    <row r="233">
      <c r="D233" s="15"/>
      <c r="E233" s="15"/>
      <c r="F233" s="15"/>
      <c r="J233" s="15"/>
      <c r="K233" s="15"/>
      <c r="L233" s="15"/>
    </row>
    <row r="234">
      <c r="D234" s="15"/>
      <c r="E234" s="15"/>
      <c r="F234" s="15"/>
      <c r="J234" s="15"/>
      <c r="K234" s="15"/>
      <c r="L234" s="15"/>
    </row>
    <row r="235">
      <c r="D235" s="15"/>
      <c r="E235" s="15"/>
      <c r="F235" s="15"/>
      <c r="J235" s="15"/>
      <c r="K235" s="15"/>
      <c r="L235" s="15"/>
    </row>
    <row r="236">
      <c r="D236" s="15"/>
      <c r="E236" s="15"/>
      <c r="F236" s="15"/>
      <c r="J236" s="15"/>
      <c r="K236" s="15"/>
      <c r="L236" s="15"/>
    </row>
    <row r="237">
      <c r="D237" s="15"/>
      <c r="E237" s="15"/>
      <c r="F237" s="15"/>
      <c r="J237" s="15"/>
      <c r="K237" s="15"/>
      <c r="L237" s="15"/>
    </row>
    <row r="238">
      <c r="D238" s="15"/>
      <c r="E238" s="15"/>
      <c r="F238" s="15"/>
      <c r="J238" s="15"/>
      <c r="K238" s="15"/>
      <c r="L238" s="15"/>
    </row>
    <row r="239">
      <c r="D239" s="15"/>
      <c r="E239" s="15"/>
      <c r="F239" s="15"/>
      <c r="J239" s="15"/>
      <c r="K239" s="15"/>
      <c r="L239" s="15"/>
    </row>
    <row r="240">
      <c r="D240" s="15"/>
      <c r="E240" s="15"/>
      <c r="F240" s="15"/>
      <c r="J240" s="15"/>
      <c r="K240" s="15"/>
      <c r="L240" s="15"/>
    </row>
    <row r="241">
      <c r="D241" s="15"/>
      <c r="E241" s="15"/>
      <c r="F241" s="15"/>
      <c r="J241" s="15"/>
      <c r="K241" s="15"/>
      <c r="L241" s="15"/>
    </row>
    <row r="242">
      <c r="D242" s="15"/>
      <c r="E242" s="15"/>
      <c r="F242" s="15"/>
      <c r="J242" s="15"/>
      <c r="K242" s="15"/>
      <c r="L242" s="15"/>
    </row>
    <row r="243">
      <c r="D243" s="15"/>
      <c r="E243" s="15"/>
      <c r="F243" s="15"/>
      <c r="J243" s="15"/>
      <c r="K243" s="15"/>
      <c r="L243" s="15"/>
    </row>
    <row r="244">
      <c r="D244" s="15"/>
      <c r="E244" s="15"/>
      <c r="F244" s="15"/>
      <c r="J244" s="15"/>
      <c r="K244" s="15"/>
      <c r="L244" s="15"/>
    </row>
    <row r="245">
      <c r="D245" s="15"/>
      <c r="E245" s="15"/>
      <c r="F245" s="15"/>
      <c r="J245" s="15"/>
      <c r="K245" s="15"/>
      <c r="L245" s="15"/>
    </row>
    <row r="246">
      <c r="D246" s="15"/>
      <c r="E246" s="15"/>
      <c r="F246" s="15"/>
      <c r="J246" s="15"/>
      <c r="K246" s="15"/>
      <c r="L246" s="15"/>
    </row>
    <row r="247">
      <c r="D247" s="15"/>
      <c r="E247" s="15"/>
      <c r="F247" s="15"/>
      <c r="J247" s="15"/>
      <c r="K247" s="15"/>
      <c r="L247" s="15"/>
    </row>
    <row r="248">
      <c r="D248" s="15"/>
      <c r="E248" s="15"/>
      <c r="F248" s="15"/>
      <c r="J248" s="15"/>
      <c r="K248" s="15"/>
      <c r="L248" s="15"/>
    </row>
    <row r="249">
      <c r="D249" s="15"/>
      <c r="E249" s="15"/>
      <c r="F249" s="15"/>
      <c r="J249" s="15"/>
      <c r="K249" s="15"/>
      <c r="L249" s="15"/>
    </row>
    <row r="250">
      <c r="D250" s="15"/>
      <c r="E250" s="15"/>
      <c r="F250" s="15"/>
      <c r="J250" s="15"/>
      <c r="K250" s="15"/>
      <c r="L250" s="15"/>
    </row>
    <row r="251">
      <c r="D251" s="15"/>
      <c r="E251" s="15"/>
      <c r="F251" s="15"/>
      <c r="J251" s="15"/>
      <c r="K251" s="15"/>
      <c r="L251" s="15"/>
    </row>
    <row r="252">
      <c r="D252" s="15"/>
      <c r="E252" s="15"/>
      <c r="F252" s="15"/>
      <c r="J252" s="15"/>
      <c r="K252" s="15"/>
      <c r="L252" s="15"/>
    </row>
    <row r="253">
      <c r="D253" s="15"/>
      <c r="E253" s="15"/>
      <c r="F253" s="15"/>
      <c r="J253" s="15"/>
      <c r="K253" s="15"/>
      <c r="L253" s="15"/>
    </row>
    <row r="254">
      <c r="D254" s="15"/>
      <c r="E254" s="15"/>
      <c r="F254" s="15"/>
      <c r="J254" s="15"/>
      <c r="K254" s="15"/>
      <c r="L254" s="15"/>
    </row>
    <row r="255">
      <c r="D255" s="15"/>
      <c r="E255" s="15"/>
      <c r="F255" s="15"/>
      <c r="J255" s="15"/>
      <c r="K255" s="15"/>
      <c r="L255" s="15"/>
    </row>
    <row r="256">
      <c r="D256" s="15"/>
      <c r="E256" s="15"/>
      <c r="F256" s="15"/>
      <c r="J256" s="15"/>
      <c r="K256" s="15"/>
      <c r="L256" s="15"/>
    </row>
    <row r="257">
      <c r="D257" s="15"/>
      <c r="E257" s="15"/>
      <c r="F257" s="15"/>
      <c r="J257" s="15"/>
      <c r="K257" s="15"/>
      <c r="L257" s="15"/>
    </row>
    <row r="258">
      <c r="D258" s="15"/>
      <c r="E258" s="15"/>
      <c r="F258" s="15"/>
      <c r="J258" s="15"/>
      <c r="K258" s="15"/>
      <c r="L258" s="15"/>
    </row>
    <row r="259">
      <c r="D259" s="15"/>
      <c r="E259" s="15"/>
      <c r="F259" s="15"/>
      <c r="J259" s="15"/>
      <c r="K259" s="15"/>
      <c r="L259" s="15"/>
    </row>
    <row r="260">
      <c r="D260" s="15"/>
      <c r="E260" s="15"/>
      <c r="F260" s="15"/>
      <c r="J260" s="15"/>
      <c r="K260" s="15"/>
      <c r="L260" s="15"/>
    </row>
    <row r="261">
      <c r="D261" s="15"/>
      <c r="E261" s="15"/>
      <c r="F261" s="15"/>
      <c r="J261" s="15"/>
      <c r="K261" s="15"/>
      <c r="L261" s="15"/>
    </row>
    <row r="262">
      <c r="D262" s="15"/>
      <c r="E262" s="15"/>
      <c r="F262" s="15"/>
      <c r="J262" s="15"/>
      <c r="K262" s="15"/>
      <c r="L262" s="15"/>
    </row>
    <row r="263">
      <c r="D263" s="15"/>
      <c r="E263" s="15"/>
      <c r="F263" s="15"/>
      <c r="J263" s="15"/>
      <c r="K263" s="15"/>
      <c r="L263" s="15"/>
    </row>
    <row r="264">
      <c r="D264" s="15"/>
      <c r="E264" s="15"/>
      <c r="F264" s="15"/>
      <c r="J264" s="15"/>
      <c r="K264" s="15"/>
      <c r="L264" s="15"/>
    </row>
    <row r="265">
      <c r="D265" s="15"/>
      <c r="E265" s="15"/>
      <c r="F265" s="15"/>
      <c r="J265" s="15"/>
      <c r="K265" s="15"/>
      <c r="L265" s="15"/>
    </row>
    <row r="266">
      <c r="D266" s="15"/>
      <c r="E266" s="15"/>
      <c r="F266" s="15"/>
      <c r="J266" s="15"/>
      <c r="K266" s="15"/>
      <c r="L266" s="15"/>
    </row>
    <row r="267">
      <c r="D267" s="15"/>
      <c r="E267" s="15"/>
      <c r="F267" s="15"/>
      <c r="J267" s="15"/>
      <c r="K267" s="15"/>
      <c r="L267" s="15"/>
    </row>
    <row r="268">
      <c r="D268" s="15"/>
      <c r="E268" s="15"/>
      <c r="F268" s="15"/>
      <c r="J268" s="15"/>
      <c r="K268" s="15"/>
      <c r="L268" s="15"/>
    </row>
    <row r="269">
      <c r="D269" s="15"/>
      <c r="E269" s="15"/>
      <c r="F269" s="15"/>
      <c r="J269" s="15"/>
      <c r="K269" s="15"/>
      <c r="L269" s="15"/>
    </row>
    <row r="270">
      <c r="D270" s="15"/>
      <c r="E270" s="15"/>
      <c r="F270" s="15"/>
      <c r="J270" s="15"/>
      <c r="K270" s="15"/>
      <c r="L270" s="15"/>
    </row>
    <row r="271">
      <c r="D271" s="15"/>
      <c r="E271" s="15"/>
      <c r="F271" s="15"/>
      <c r="J271" s="15"/>
      <c r="K271" s="15"/>
      <c r="L271" s="15"/>
    </row>
    <row r="272">
      <c r="D272" s="15"/>
      <c r="E272" s="15"/>
      <c r="F272" s="15"/>
      <c r="J272" s="15"/>
      <c r="K272" s="15"/>
      <c r="L272" s="15"/>
    </row>
    <row r="273">
      <c r="D273" s="15"/>
      <c r="E273" s="15"/>
      <c r="F273" s="15"/>
      <c r="J273" s="15"/>
      <c r="K273" s="15"/>
      <c r="L273" s="15"/>
    </row>
    <row r="274">
      <c r="D274" s="15"/>
      <c r="E274" s="15"/>
      <c r="F274" s="15"/>
      <c r="J274" s="15"/>
      <c r="K274" s="15"/>
      <c r="L274" s="15"/>
    </row>
    <row r="275">
      <c r="D275" s="15"/>
      <c r="E275" s="15"/>
      <c r="F275" s="15"/>
      <c r="J275" s="15"/>
      <c r="K275" s="15"/>
      <c r="L275" s="15"/>
    </row>
    <row r="276">
      <c r="D276" s="15"/>
      <c r="E276" s="15"/>
      <c r="F276" s="15"/>
      <c r="J276" s="15"/>
      <c r="K276" s="15"/>
      <c r="L276" s="15"/>
    </row>
    <row r="277">
      <c r="D277" s="15"/>
      <c r="E277" s="15"/>
      <c r="F277" s="15"/>
      <c r="J277" s="15"/>
      <c r="K277" s="15"/>
      <c r="L277" s="15"/>
    </row>
    <row r="278">
      <c r="D278" s="15"/>
      <c r="E278" s="15"/>
      <c r="F278" s="15"/>
      <c r="J278" s="15"/>
      <c r="K278" s="15"/>
      <c r="L278" s="15"/>
    </row>
    <row r="279">
      <c r="D279" s="15"/>
      <c r="E279" s="15"/>
      <c r="F279" s="15"/>
      <c r="J279" s="15"/>
      <c r="K279" s="15"/>
      <c r="L279" s="15"/>
    </row>
    <row r="280">
      <c r="D280" s="15"/>
      <c r="E280" s="15"/>
      <c r="F280" s="15"/>
      <c r="J280" s="15"/>
      <c r="K280" s="15"/>
      <c r="L280" s="15"/>
    </row>
    <row r="281">
      <c r="D281" s="15"/>
      <c r="E281" s="15"/>
      <c r="F281" s="15"/>
      <c r="J281" s="15"/>
      <c r="K281" s="15"/>
      <c r="L281" s="15"/>
    </row>
    <row r="282">
      <c r="D282" s="15"/>
      <c r="E282" s="15"/>
      <c r="F282" s="15"/>
      <c r="J282" s="15"/>
      <c r="K282" s="15"/>
      <c r="L282" s="15"/>
    </row>
    <row r="283">
      <c r="D283" s="15"/>
      <c r="E283" s="15"/>
      <c r="F283" s="15"/>
      <c r="J283" s="15"/>
      <c r="K283" s="15"/>
      <c r="L283" s="15"/>
    </row>
    <row r="284">
      <c r="D284" s="15"/>
      <c r="E284" s="15"/>
      <c r="F284" s="15"/>
      <c r="J284" s="15"/>
      <c r="K284" s="15"/>
      <c r="L284" s="15"/>
    </row>
    <row r="285">
      <c r="D285" s="15"/>
      <c r="E285" s="15"/>
      <c r="F285" s="15"/>
      <c r="J285" s="15"/>
      <c r="K285" s="15"/>
      <c r="L285" s="15"/>
    </row>
    <row r="286">
      <c r="D286" s="15"/>
      <c r="E286" s="15"/>
      <c r="F286" s="15"/>
      <c r="J286" s="15"/>
      <c r="K286" s="15"/>
      <c r="L286" s="15"/>
    </row>
    <row r="287">
      <c r="D287" s="15"/>
      <c r="E287" s="15"/>
      <c r="F287" s="15"/>
      <c r="J287" s="15"/>
      <c r="K287" s="15"/>
      <c r="L287" s="15"/>
    </row>
    <row r="288">
      <c r="D288" s="15"/>
      <c r="E288" s="15"/>
      <c r="F288" s="15"/>
      <c r="J288" s="15"/>
      <c r="K288" s="15"/>
      <c r="L288" s="15"/>
    </row>
    <row r="289">
      <c r="D289" s="15"/>
      <c r="E289" s="15"/>
      <c r="F289" s="15"/>
      <c r="J289" s="15"/>
      <c r="K289" s="15"/>
      <c r="L289" s="15"/>
    </row>
    <row r="290">
      <c r="D290" s="15"/>
      <c r="E290" s="15"/>
      <c r="F290" s="15"/>
      <c r="J290" s="15"/>
      <c r="K290" s="15"/>
      <c r="L290" s="15"/>
    </row>
    <row r="291">
      <c r="D291" s="15"/>
      <c r="E291" s="15"/>
      <c r="F291" s="15"/>
      <c r="J291" s="15"/>
      <c r="K291" s="15"/>
      <c r="L291" s="15"/>
    </row>
    <row r="292">
      <c r="D292" s="15"/>
      <c r="E292" s="15"/>
      <c r="F292" s="15"/>
      <c r="J292" s="15"/>
      <c r="K292" s="15"/>
      <c r="L292" s="15"/>
    </row>
    <row r="293">
      <c r="D293" s="15"/>
      <c r="E293" s="15"/>
      <c r="F293" s="15"/>
      <c r="J293" s="15"/>
      <c r="K293" s="15"/>
      <c r="L293" s="15"/>
    </row>
    <row r="294">
      <c r="D294" s="15"/>
      <c r="E294" s="15"/>
      <c r="F294" s="15"/>
      <c r="J294" s="15"/>
      <c r="K294" s="15"/>
      <c r="L294" s="15"/>
    </row>
    <row r="295">
      <c r="D295" s="15"/>
      <c r="E295" s="15"/>
      <c r="F295" s="15"/>
      <c r="J295" s="15"/>
      <c r="K295" s="15"/>
      <c r="L295" s="15"/>
    </row>
    <row r="296">
      <c r="D296" s="15"/>
      <c r="E296" s="15"/>
      <c r="F296" s="15"/>
      <c r="J296" s="15"/>
      <c r="K296" s="15"/>
      <c r="L296" s="15"/>
    </row>
    <row r="297">
      <c r="D297" s="15"/>
      <c r="E297" s="15"/>
      <c r="F297" s="15"/>
      <c r="J297" s="15"/>
      <c r="K297" s="15"/>
      <c r="L297" s="15"/>
    </row>
    <row r="298">
      <c r="D298" s="15"/>
      <c r="E298" s="15"/>
      <c r="F298" s="15"/>
      <c r="J298" s="15"/>
      <c r="K298" s="15"/>
      <c r="L298" s="15"/>
    </row>
    <row r="299">
      <c r="D299" s="15"/>
      <c r="E299" s="15"/>
      <c r="F299" s="15"/>
      <c r="J299" s="15"/>
      <c r="K299" s="15"/>
      <c r="L299" s="15"/>
    </row>
    <row r="300">
      <c r="D300" s="15"/>
      <c r="E300" s="15"/>
      <c r="F300" s="15"/>
      <c r="J300" s="15"/>
      <c r="K300" s="15"/>
      <c r="L300" s="15"/>
    </row>
    <row r="301">
      <c r="D301" s="15"/>
      <c r="E301" s="15"/>
      <c r="F301" s="15"/>
      <c r="J301" s="15"/>
      <c r="K301" s="15"/>
      <c r="L301" s="15"/>
    </row>
    <row r="302">
      <c r="D302" s="15"/>
      <c r="E302" s="15"/>
      <c r="F302" s="15"/>
      <c r="J302" s="15"/>
      <c r="K302" s="15"/>
      <c r="L302" s="15"/>
    </row>
    <row r="303">
      <c r="D303" s="15"/>
      <c r="E303" s="15"/>
      <c r="F303" s="15"/>
      <c r="J303" s="15"/>
      <c r="K303" s="15"/>
      <c r="L303" s="15"/>
    </row>
    <row r="304">
      <c r="D304" s="15"/>
      <c r="E304" s="15"/>
      <c r="F304" s="15"/>
      <c r="J304" s="15"/>
      <c r="K304" s="15"/>
      <c r="L304" s="15"/>
    </row>
    <row r="305">
      <c r="D305" s="15"/>
      <c r="E305" s="15"/>
      <c r="F305" s="15"/>
      <c r="J305" s="15"/>
      <c r="K305" s="15"/>
      <c r="L305" s="15"/>
    </row>
    <row r="306">
      <c r="D306" s="15"/>
      <c r="E306" s="15"/>
      <c r="F306" s="15"/>
      <c r="J306" s="15"/>
      <c r="K306" s="15"/>
      <c r="L306" s="15"/>
    </row>
    <row r="307">
      <c r="D307" s="15"/>
      <c r="E307" s="15"/>
      <c r="F307" s="15"/>
      <c r="J307" s="15"/>
      <c r="K307" s="15"/>
      <c r="L307" s="15"/>
    </row>
    <row r="308">
      <c r="D308" s="15"/>
      <c r="E308" s="15"/>
      <c r="F308" s="15"/>
      <c r="J308" s="15"/>
      <c r="K308" s="15"/>
      <c r="L308" s="15"/>
    </row>
    <row r="309">
      <c r="D309" s="15"/>
      <c r="E309" s="15"/>
      <c r="F309" s="15"/>
      <c r="J309" s="15"/>
      <c r="K309" s="15"/>
      <c r="L309" s="15"/>
    </row>
    <row r="310">
      <c r="D310" s="15"/>
      <c r="E310" s="15"/>
      <c r="F310" s="15"/>
      <c r="J310" s="15"/>
      <c r="K310" s="15"/>
      <c r="L310" s="15"/>
    </row>
    <row r="311">
      <c r="D311" s="15"/>
      <c r="E311" s="15"/>
      <c r="F311" s="15"/>
      <c r="J311" s="15"/>
      <c r="K311" s="15"/>
      <c r="L311" s="15"/>
    </row>
    <row r="312">
      <c r="D312" s="15"/>
      <c r="E312" s="15"/>
      <c r="F312" s="15"/>
      <c r="J312" s="15"/>
      <c r="K312" s="15"/>
      <c r="L312" s="15"/>
    </row>
    <row r="313">
      <c r="D313" s="15"/>
      <c r="E313" s="15"/>
      <c r="F313" s="15"/>
      <c r="J313" s="15"/>
      <c r="K313" s="15"/>
      <c r="L313" s="15"/>
    </row>
    <row r="314">
      <c r="D314" s="15"/>
      <c r="E314" s="15"/>
      <c r="F314" s="15"/>
      <c r="J314" s="15"/>
      <c r="K314" s="15"/>
      <c r="L314" s="15"/>
    </row>
    <row r="315">
      <c r="D315" s="15"/>
      <c r="E315" s="15"/>
      <c r="F315" s="15"/>
      <c r="J315" s="15"/>
      <c r="K315" s="15"/>
      <c r="L315" s="15"/>
    </row>
    <row r="316">
      <c r="D316" s="15"/>
      <c r="E316" s="15"/>
      <c r="F316" s="15"/>
      <c r="J316" s="15"/>
      <c r="K316" s="15"/>
      <c r="L316" s="15"/>
    </row>
    <row r="317">
      <c r="D317" s="15"/>
      <c r="E317" s="15"/>
      <c r="F317" s="15"/>
      <c r="J317" s="15"/>
      <c r="K317" s="15"/>
      <c r="L317" s="15"/>
    </row>
    <row r="318">
      <c r="D318" s="15"/>
      <c r="E318" s="15"/>
      <c r="F318" s="15"/>
      <c r="J318" s="15"/>
      <c r="K318" s="15"/>
      <c r="L318" s="15"/>
    </row>
    <row r="319">
      <c r="D319" s="15"/>
      <c r="E319" s="15"/>
      <c r="F319" s="15"/>
      <c r="J319" s="15"/>
      <c r="K319" s="15"/>
      <c r="L319" s="15"/>
    </row>
    <row r="320">
      <c r="D320" s="15"/>
      <c r="E320" s="15"/>
      <c r="F320" s="15"/>
      <c r="J320" s="15"/>
      <c r="K320" s="15"/>
      <c r="L320" s="15"/>
    </row>
    <row r="321">
      <c r="D321" s="15"/>
      <c r="E321" s="15"/>
      <c r="F321" s="15"/>
      <c r="J321" s="15"/>
      <c r="K321" s="15"/>
      <c r="L321" s="15"/>
    </row>
    <row r="322">
      <c r="D322" s="15"/>
      <c r="E322" s="15"/>
      <c r="F322" s="15"/>
      <c r="J322" s="15"/>
      <c r="K322" s="15"/>
      <c r="L322" s="15"/>
    </row>
    <row r="323">
      <c r="D323" s="15"/>
      <c r="E323" s="15"/>
      <c r="F323" s="15"/>
      <c r="J323" s="15"/>
      <c r="K323" s="15"/>
      <c r="L323" s="15"/>
    </row>
    <row r="324">
      <c r="D324" s="15"/>
      <c r="E324" s="15"/>
      <c r="F324" s="15"/>
      <c r="J324" s="15"/>
      <c r="K324" s="15"/>
      <c r="L324" s="15"/>
    </row>
    <row r="325">
      <c r="D325" s="15"/>
      <c r="E325" s="15"/>
      <c r="F325" s="15"/>
      <c r="J325" s="15"/>
      <c r="K325" s="15"/>
      <c r="L325" s="15"/>
    </row>
    <row r="326">
      <c r="D326" s="15"/>
      <c r="E326" s="15"/>
      <c r="F326" s="15"/>
      <c r="J326" s="15"/>
      <c r="K326" s="15"/>
      <c r="L326" s="15"/>
    </row>
    <row r="327">
      <c r="D327" s="15"/>
      <c r="E327" s="15"/>
      <c r="F327" s="15"/>
      <c r="J327" s="15"/>
      <c r="K327" s="15"/>
      <c r="L327" s="15"/>
    </row>
    <row r="328">
      <c r="D328" s="15"/>
      <c r="E328" s="15"/>
      <c r="F328" s="15"/>
      <c r="J328" s="15"/>
      <c r="K328" s="15"/>
      <c r="L328" s="15"/>
    </row>
    <row r="329">
      <c r="D329" s="15"/>
      <c r="E329" s="15"/>
      <c r="F329" s="15"/>
      <c r="J329" s="15"/>
      <c r="K329" s="15"/>
      <c r="L329" s="15"/>
    </row>
    <row r="330">
      <c r="D330" s="15"/>
      <c r="E330" s="15"/>
      <c r="F330" s="15"/>
      <c r="J330" s="15"/>
      <c r="K330" s="15"/>
      <c r="L330" s="15"/>
    </row>
    <row r="331">
      <c r="D331" s="15"/>
      <c r="E331" s="15"/>
      <c r="F331" s="15"/>
      <c r="J331" s="15"/>
      <c r="K331" s="15"/>
      <c r="L331" s="15"/>
    </row>
    <row r="332">
      <c r="D332" s="15"/>
      <c r="E332" s="15"/>
      <c r="F332" s="15"/>
      <c r="J332" s="15"/>
      <c r="K332" s="15"/>
      <c r="L332" s="15"/>
    </row>
    <row r="333">
      <c r="D333" s="15"/>
      <c r="E333" s="15"/>
      <c r="F333" s="15"/>
      <c r="J333" s="15"/>
      <c r="K333" s="15"/>
      <c r="L333" s="15"/>
    </row>
    <row r="334">
      <c r="D334" s="15"/>
      <c r="E334" s="15"/>
      <c r="F334" s="15"/>
      <c r="J334" s="15"/>
      <c r="K334" s="15"/>
      <c r="L334" s="15"/>
    </row>
    <row r="335">
      <c r="D335" s="15"/>
      <c r="E335" s="15"/>
      <c r="F335" s="15"/>
      <c r="J335" s="15"/>
      <c r="K335" s="15"/>
      <c r="L335" s="15"/>
    </row>
    <row r="336">
      <c r="D336" s="15"/>
      <c r="E336" s="15"/>
      <c r="F336" s="15"/>
      <c r="J336" s="15"/>
      <c r="K336" s="15"/>
      <c r="L336" s="15"/>
    </row>
    <row r="337">
      <c r="D337" s="15"/>
      <c r="E337" s="15"/>
      <c r="F337" s="15"/>
      <c r="J337" s="15"/>
      <c r="K337" s="15"/>
      <c r="L337" s="15"/>
    </row>
    <row r="338">
      <c r="D338" s="15"/>
      <c r="E338" s="15"/>
      <c r="F338" s="15"/>
      <c r="J338" s="15"/>
      <c r="K338" s="15"/>
      <c r="L338" s="15"/>
    </row>
    <row r="339">
      <c r="D339" s="15"/>
      <c r="E339" s="15"/>
      <c r="F339" s="15"/>
      <c r="J339" s="15"/>
      <c r="K339" s="15"/>
      <c r="L339" s="15"/>
    </row>
    <row r="340">
      <c r="D340" s="15"/>
      <c r="E340" s="15"/>
      <c r="F340" s="15"/>
      <c r="J340" s="15"/>
      <c r="K340" s="15"/>
      <c r="L340" s="15"/>
    </row>
    <row r="341">
      <c r="D341" s="15"/>
      <c r="E341" s="15"/>
      <c r="F341" s="15"/>
      <c r="J341" s="15"/>
      <c r="K341" s="15"/>
      <c r="L341" s="15"/>
    </row>
    <row r="342">
      <c r="D342" s="15"/>
      <c r="E342" s="15"/>
      <c r="F342" s="15"/>
      <c r="J342" s="15"/>
      <c r="K342" s="15"/>
      <c r="L342" s="15"/>
    </row>
    <row r="343">
      <c r="D343" s="15"/>
      <c r="E343" s="15"/>
      <c r="F343" s="15"/>
      <c r="J343" s="15"/>
      <c r="K343" s="15"/>
      <c r="L343" s="15"/>
    </row>
    <row r="344">
      <c r="D344" s="15"/>
      <c r="E344" s="15"/>
      <c r="F344" s="15"/>
      <c r="J344" s="15"/>
      <c r="K344" s="15"/>
      <c r="L344" s="15"/>
    </row>
    <row r="345">
      <c r="D345" s="15"/>
      <c r="E345" s="15"/>
      <c r="F345" s="15"/>
      <c r="J345" s="15"/>
      <c r="K345" s="15"/>
      <c r="L345" s="15"/>
    </row>
    <row r="346">
      <c r="D346" s="15"/>
      <c r="E346" s="15"/>
      <c r="F346" s="15"/>
      <c r="J346" s="15"/>
      <c r="K346" s="15"/>
      <c r="L346" s="15"/>
    </row>
    <row r="347">
      <c r="D347" s="15"/>
      <c r="E347" s="15"/>
      <c r="F347" s="15"/>
      <c r="J347" s="15"/>
      <c r="K347" s="15"/>
      <c r="L347" s="15"/>
    </row>
    <row r="348">
      <c r="D348" s="15"/>
      <c r="E348" s="15"/>
      <c r="F348" s="15"/>
      <c r="J348" s="15"/>
      <c r="K348" s="15"/>
      <c r="L348" s="15"/>
    </row>
    <row r="349">
      <c r="D349" s="15"/>
      <c r="E349" s="15"/>
      <c r="F349" s="15"/>
      <c r="J349" s="15"/>
      <c r="K349" s="15"/>
      <c r="L349" s="15"/>
    </row>
    <row r="350">
      <c r="D350" s="15"/>
      <c r="E350" s="15"/>
      <c r="F350" s="15"/>
      <c r="J350" s="15"/>
      <c r="K350" s="15"/>
      <c r="L350" s="15"/>
    </row>
    <row r="351">
      <c r="D351" s="15"/>
      <c r="E351" s="15"/>
      <c r="F351" s="15"/>
      <c r="J351" s="15"/>
      <c r="K351" s="15"/>
      <c r="L351" s="15"/>
    </row>
    <row r="352">
      <c r="D352" s="15"/>
      <c r="E352" s="15"/>
      <c r="F352" s="15"/>
      <c r="J352" s="15"/>
      <c r="K352" s="15"/>
      <c r="L352" s="15"/>
    </row>
    <row r="353">
      <c r="D353" s="15"/>
      <c r="E353" s="15"/>
      <c r="F353" s="15"/>
      <c r="J353" s="15"/>
      <c r="K353" s="15"/>
      <c r="L353" s="15"/>
    </row>
    <row r="354">
      <c r="D354" s="15"/>
      <c r="E354" s="15"/>
      <c r="F354" s="15"/>
      <c r="J354" s="15"/>
      <c r="K354" s="15"/>
      <c r="L354" s="15"/>
    </row>
    <row r="355">
      <c r="D355" s="15"/>
      <c r="E355" s="15"/>
      <c r="F355" s="15"/>
      <c r="J355" s="15"/>
      <c r="K355" s="15"/>
      <c r="L355" s="15"/>
    </row>
    <row r="356">
      <c r="D356" s="15"/>
      <c r="E356" s="15"/>
      <c r="F356" s="15"/>
      <c r="J356" s="15"/>
      <c r="K356" s="15"/>
      <c r="L356" s="15"/>
    </row>
    <row r="357">
      <c r="D357" s="15"/>
      <c r="E357" s="15"/>
      <c r="F357" s="15"/>
      <c r="J357" s="15"/>
      <c r="K357" s="15"/>
      <c r="L357" s="15"/>
    </row>
    <row r="358">
      <c r="D358" s="15"/>
      <c r="E358" s="15"/>
      <c r="F358" s="15"/>
      <c r="J358" s="15"/>
      <c r="K358" s="15"/>
      <c r="L358" s="15"/>
    </row>
    <row r="359">
      <c r="D359" s="15"/>
      <c r="E359" s="15"/>
      <c r="F359" s="15"/>
      <c r="J359" s="15"/>
      <c r="K359" s="15"/>
      <c r="L359" s="15"/>
    </row>
    <row r="360">
      <c r="D360" s="15"/>
      <c r="E360" s="15"/>
      <c r="F360" s="15"/>
      <c r="J360" s="15"/>
      <c r="K360" s="15"/>
      <c r="L360" s="15"/>
    </row>
    <row r="361">
      <c r="D361" s="15"/>
      <c r="E361" s="15"/>
      <c r="F361" s="15"/>
      <c r="J361" s="15"/>
      <c r="K361" s="15"/>
      <c r="L361" s="15"/>
    </row>
    <row r="362">
      <c r="D362" s="15"/>
      <c r="E362" s="15"/>
      <c r="F362" s="15"/>
      <c r="J362" s="15"/>
      <c r="K362" s="15"/>
      <c r="L362" s="15"/>
    </row>
    <row r="363">
      <c r="D363" s="15"/>
      <c r="E363" s="15"/>
      <c r="F363" s="15"/>
      <c r="J363" s="15"/>
      <c r="K363" s="15"/>
      <c r="L363" s="15"/>
    </row>
    <row r="364">
      <c r="D364" s="15"/>
      <c r="E364" s="15"/>
      <c r="F364" s="15"/>
      <c r="J364" s="15"/>
      <c r="K364" s="15"/>
      <c r="L364" s="15"/>
    </row>
    <row r="365">
      <c r="D365" s="15"/>
      <c r="E365" s="15"/>
      <c r="F365" s="15"/>
      <c r="J365" s="15"/>
      <c r="K365" s="15"/>
      <c r="L365" s="15"/>
    </row>
    <row r="366">
      <c r="D366" s="15"/>
      <c r="E366" s="15"/>
      <c r="F366" s="15"/>
      <c r="J366" s="15"/>
      <c r="K366" s="15"/>
      <c r="L366" s="15"/>
    </row>
    <row r="367">
      <c r="D367" s="15"/>
      <c r="E367" s="15"/>
      <c r="F367" s="15"/>
      <c r="J367" s="15"/>
      <c r="K367" s="15"/>
      <c r="L367" s="15"/>
    </row>
    <row r="368">
      <c r="D368" s="15"/>
      <c r="E368" s="15"/>
      <c r="F368" s="15"/>
      <c r="J368" s="15"/>
      <c r="K368" s="15"/>
      <c r="L368" s="15"/>
    </row>
    <row r="369">
      <c r="D369" s="15"/>
      <c r="E369" s="15"/>
      <c r="F369" s="15"/>
      <c r="J369" s="15"/>
      <c r="K369" s="15"/>
      <c r="L369" s="15"/>
    </row>
    <row r="370">
      <c r="D370" s="15"/>
      <c r="E370" s="15"/>
      <c r="F370" s="15"/>
      <c r="J370" s="15"/>
      <c r="K370" s="15"/>
      <c r="L370" s="15"/>
    </row>
    <row r="371">
      <c r="D371" s="15"/>
      <c r="E371" s="15"/>
      <c r="F371" s="15"/>
      <c r="J371" s="15"/>
      <c r="K371" s="15"/>
      <c r="L371" s="15"/>
    </row>
    <row r="372">
      <c r="D372" s="15"/>
      <c r="E372" s="15"/>
      <c r="F372" s="15"/>
      <c r="J372" s="15"/>
      <c r="K372" s="15"/>
      <c r="L372" s="15"/>
    </row>
    <row r="373">
      <c r="D373" s="15"/>
      <c r="E373" s="15"/>
      <c r="F373" s="15"/>
      <c r="J373" s="15"/>
      <c r="K373" s="15"/>
      <c r="L373" s="15"/>
    </row>
    <row r="374">
      <c r="D374" s="15"/>
      <c r="E374" s="15"/>
      <c r="F374" s="15"/>
      <c r="J374" s="15"/>
      <c r="K374" s="15"/>
      <c r="L374" s="15"/>
    </row>
    <row r="375">
      <c r="D375" s="15"/>
      <c r="E375" s="15"/>
      <c r="F375" s="15"/>
      <c r="J375" s="15"/>
      <c r="K375" s="15"/>
      <c r="L375" s="15"/>
    </row>
    <row r="376">
      <c r="D376" s="15"/>
      <c r="E376" s="15"/>
      <c r="F376" s="15"/>
      <c r="J376" s="15"/>
      <c r="K376" s="15"/>
      <c r="L376" s="15"/>
    </row>
    <row r="377">
      <c r="D377" s="15"/>
      <c r="E377" s="15"/>
      <c r="F377" s="15"/>
      <c r="J377" s="15"/>
      <c r="K377" s="15"/>
      <c r="L377" s="15"/>
    </row>
    <row r="378">
      <c r="D378" s="15"/>
      <c r="E378" s="15"/>
      <c r="F378" s="15"/>
      <c r="J378" s="15"/>
      <c r="K378" s="15"/>
      <c r="L378" s="15"/>
    </row>
    <row r="379">
      <c r="D379" s="15"/>
      <c r="E379" s="15"/>
      <c r="F379" s="15"/>
      <c r="J379" s="15"/>
      <c r="K379" s="15"/>
      <c r="L379" s="15"/>
    </row>
    <row r="380">
      <c r="D380" s="15"/>
      <c r="E380" s="15"/>
      <c r="F380" s="15"/>
      <c r="J380" s="15"/>
      <c r="K380" s="15"/>
      <c r="L380" s="15"/>
    </row>
    <row r="381">
      <c r="D381" s="15"/>
      <c r="E381" s="15"/>
      <c r="F381" s="15"/>
      <c r="J381" s="15"/>
      <c r="K381" s="15"/>
      <c r="L381" s="15"/>
    </row>
    <row r="382">
      <c r="D382" s="15"/>
      <c r="E382" s="15"/>
      <c r="F382" s="15"/>
      <c r="J382" s="15"/>
      <c r="K382" s="15"/>
      <c r="L382" s="15"/>
    </row>
    <row r="383">
      <c r="D383" s="15"/>
      <c r="E383" s="15"/>
      <c r="F383" s="15"/>
      <c r="J383" s="15"/>
      <c r="K383" s="15"/>
      <c r="L383" s="15"/>
    </row>
    <row r="384">
      <c r="D384" s="15"/>
      <c r="E384" s="15"/>
      <c r="F384" s="15"/>
      <c r="J384" s="15"/>
      <c r="K384" s="15"/>
      <c r="L384" s="15"/>
    </row>
    <row r="385">
      <c r="D385" s="15"/>
      <c r="E385" s="15"/>
      <c r="F385" s="15"/>
      <c r="J385" s="15"/>
      <c r="K385" s="15"/>
      <c r="L385" s="15"/>
    </row>
    <row r="386">
      <c r="D386" s="15"/>
      <c r="E386" s="15"/>
      <c r="F386" s="15"/>
      <c r="J386" s="15"/>
      <c r="K386" s="15"/>
      <c r="L386" s="15"/>
    </row>
    <row r="387">
      <c r="D387" s="15"/>
      <c r="E387" s="15"/>
      <c r="F387" s="15"/>
      <c r="J387" s="15"/>
      <c r="K387" s="15"/>
      <c r="L387" s="15"/>
    </row>
    <row r="388">
      <c r="D388" s="15"/>
      <c r="E388" s="15"/>
      <c r="F388" s="15"/>
      <c r="J388" s="15"/>
      <c r="K388" s="15"/>
      <c r="L388" s="15"/>
    </row>
    <row r="389">
      <c r="D389" s="15"/>
      <c r="E389" s="15"/>
      <c r="F389" s="15"/>
      <c r="J389" s="15"/>
      <c r="K389" s="15"/>
      <c r="L389" s="15"/>
    </row>
    <row r="390">
      <c r="D390" s="15"/>
      <c r="E390" s="15"/>
      <c r="F390" s="15"/>
      <c r="J390" s="15"/>
      <c r="K390" s="15"/>
      <c r="L390" s="15"/>
    </row>
    <row r="391">
      <c r="D391" s="15"/>
      <c r="E391" s="15"/>
      <c r="F391" s="15"/>
      <c r="J391" s="15"/>
      <c r="K391" s="15"/>
      <c r="L391" s="15"/>
    </row>
    <row r="392">
      <c r="D392" s="15"/>
      <c r="E392" s="15"/>
      <c r="F392" s="15"/>
      <c r="J392" s="15"/>
      <c r="K392" s="15"/>
      <c r="L392" s="15"/>
    </row>
    <row r="393">
      <c r="D393" s="15"/>
      <c r="E393" s="15"/>
      <c r="F393" s="15"/>
      <c r="J393" s="15"/>
      <c r="K393" s="15"/>
      <c r="L393" s="15"/>
    </row>
    <row r="394">
      <c r="D394" s="15"/>
      <c r="E394" s="15"/>
      <c r="F394" s="15"/>
      <c r="J394" s="15"/>
      <c r="K394" s="15"/>
      <c r="L394" s="15"/>
    </row>
    <row r="395">
      <c r="D395" s="15"/>
      <c r="E395" s="15"/>
      <c r="F395" s="15"/>
      <c r="J395" s="15"/>
      <c r="K395" s="15"/>
      <c r="L395" s="15"/>
    </row>
    <row r="396">
      <c r="D396" s="15"/>
      <c r="E396" s="15"/>
      <c r="F396" s="15"/>
      <c r="J396" s="15"/>
      <c r="K396" s="15"/>
      <c r="L396" s="15"/>
    </row>
    <row r="397">
      <c r="D397" s="15"/>
      <c r="E397" s="15"/>
      <c r="F397" s="15"/>
      <c r="J397" s="15"/>
      <c r="K397" s="15"/>
      <c r="L397" s="15"/>
    </row>
    <row r="398">
      <c r="D398" s="15"/>
      <c r="E398" s="15"/>
      <c r="F398" s="15"/>
      <c r="J398" s="15"/>
      <c r="K398" s="15"/>
      <c r="L398" s="15"/>
    </row>
    <row r="399">
      <c r="D399" s="15"/>
      <c r="E399" s="15"/>
      <c r="F399" s="15"/>
      <c r="J399" s="15"/>
      <c r="K399" s="15"/>
      <c r="L399" s="15"/>
    </row>
    <row r="400">
      <c r="D400" s="15"/>
      <c r="E400" s="15"/>
      <c r="F400" s="15"/>
      <c r="J400" s="15"/>
      <c r="K400" s="15"/>
      <c r="L400" s="15"/>
    </row>
    <row r="401">
      <c r="D401" s="15"/>
      <c r="E401" s="15"/>
      <c r="F401" s="15"/>
      <c r="J401" s="15"/>
      <c r="K401" s="15"/>
      <c r="L401" s="15"/>
    </row>
    <row r="402">
      <c r="D402" s="15"/>
      <c r="E402" s="15"/>
      <c r="F402" s="15"/>
      <c r="J402" s="15"/>
      <c r="K402" s="15"/>
      <c r="L402" s="15"/>
    </row>
    <row r="403">
      <c r="D403" s="15"/>
      <c r="E403" s="15"/>
      <c r="F403" s="15"/>
      <c r="J403" s="15"/>
      <c r="K403" s="15"/>
      <c r="L403" s="15"/>
    </row>
    <row r="404">
      <c r="D404" s="15"/>
      <c r="E404" s="15"/>
      <c r="F404" s="15"/>
      <c r="J404" s="15"/>
      <c r="K404" s="15"/>
      <c r="L404" s="15"/>
    </row>
    <row r="405">
      <c r="D405" s="15"/>
      <c r="E405" s="15"/>
      <c r="F405" s="15"/>
      <c r="J405" s="15"/>
      <c r="K405" s="15"/>
      <c r="L405" s="15"/>
    </row>
    <row r="406">
      <c r="D406" s="15"/>
      <c r="E406" s="15"/>
      <c r="F406" s="15"/>
      <c r="J406" s="15"/>
      <c r="K406" s="15"/>
      <c r="L406" s="15"/>
    </row>
    <row r="407">
      <c r="D407" s="15"/>
      <c r="E407" s="15"/>
      <c r="F407" s="15"/>
      <c r="J407" s="15"/>
      <c r="K407" s="15"/>
      <c r="L407" s="15"/>
    </row>
    <row r="408">
      <c r="D408" s="15"/>
      <c r="E408" s="15"/>
      <c r="F408" s="15"/>
      <c r="J408" s="15"/>
      <c r="K408" s="15"/>
      <c r="L408" s="15"/>
    </row>
    <row r="409">
      <c r="D409" s="15"/>
      <c r="E409" s="15"/>
      <c r="F409" s="15"/>
      <c r="J409" s="15"/>
      <c r="K409" s="15"/>
      <c r="L409" s="15"/>
    </row>
    <row r="410">
      <c r="D410" s="15"/>
      <c r="E410" s="15"/>
      <c r="F410" s="15"/>
      <c r="J410" s="15"/>
      <c r="K410" s="15"/>
      <c r="L410" s="15"/>
    </row>
    <row r="411">
      <c r="D411" s="15"/>
      <c r="E411" s="15"/>
      <c r="F411" s="15"/>
      <c r="J411" s="15"/>
      <c r="K411" s="15"/>
      <c r="L411" s="15"/>
    </row>
    <row r="412">
      <c r="D412" s="15"/>
      <c r="E412" s="15"/>
      <c r="F412" s="15"/>
      <c r="J412" s="15"/>
      <c r="K412" s="15"/>
      <c r="L412" s="15"/>
    </row>
    <row r="413">
      <c r="D413" s="15"/>
      <c r="E413" s="15"/>
      <c r="F413" s="15"/>
      <c r="J413" s="15"/>
      <c r="K413" s="15"/>
      <c r="L413" s="15"/>
    </row>
    <row r="414">
      <c r="D414" s="15"/>
      <c r="E414" s="15"/>
      <c r="F414" s="15"/>
      <c r="J414" s="15"/>
      <c r="K414" s="15"/>
      <c r="L414" s="15"/>
    </row>
    <row r="415">
      <c r="D415" s="15"/>
      <c r="E415" s="15"/>
      <c r="F415" s="15"/>
      <c r="J415" s="15"/>
      <c r="K415" s="15"/>
      <c r="L415" s="15"/>
    </row>
    <row r="416">
      <c r="D416" s="15"/>
      <c r="E416" s="15"/>
      <c r="F416" s="15"/>
      <c r="J416" s="15"/>
      <c r="K416" s="15"/>
      <c r="L416" s="15"/>
    </row>
    <row r="417">
      <c r="D417" s="15"/>
      <c r="E417" s="15"/>
      <c r="F417" s="15"/>
      <c r="J417" s="15"/>
      <c r="K417" s="15"/>
      <c r="L417" s="15"/>
    </row>
    <row r="418">
      <c r="D418" s="15"/>
      <c r="E418" s="15"/>
      <c r="F418" s="15"/>
      <c r="J418" s="15"/>
      <c r="K418" s="15"/>
      <c r="L418" s="15"/>
    </row>
    <row r="419">
      <c r="D419" s="15"/>
      <c r="E419" s="15"/>
      <c r="F419" s="15"/>
      <c r="J419" s="15"/>
      <c r="K419" s="15"/>
      <c r="L419" s="15"/>
    </row>
    <row r="420">
      <c r="D420" s="15"/>
      <c r="E420" s="15"/>
      <c r="F420" s="15"/>
      <c r="J420" s="15"/>
      <c r="K420" s="15"/>
      <c r="L420" s="15"/>
    </row>
    <row r="421">
      <c r="D421" s="15"/>
      <c r="E421" s="15"/>
      <c r="F421" s="15"/>
      <c r="J421" s="15"/>
      <c r="K421" s="15"/>
      <c r="L421" s="15"/>
    </row>
    <row r="422">
      <c r="D422" s="15"/>
      <c r="E422" s="15"/>
      <c r="F422" s="15"/>
      <c r="J422" s="15"/>
      <c r="K422" s="15"/>
      <c r="L422" s="15"/>
    </row>
    <row r="423">
      <c r="D423" s="15"/>
      <c r="E423" s="15"/>
      <c r="F423" s="15"/>
      <c r="J423" s="15"/>
      <c r="K423" s="15"/>
      <c r="L423" s="15"/>
    </row>
    <row r="424">
      <c r="D424" s="15"/>
      <c r="E424" s="15"/>
      <c r="F424" s="15"/>
      <c r="J424" s="15"/>
      <c r="K424" s="15"/>
      <c r="L424" s="15"/>
    </row>
    <row r="425">
      <c r="D425" s="15"/>
      <c r="E425" s="15"/>
      <c r="F425" s="15"/>
      <c r="J425" s="15"/>
      <c r="K425" s="15"/>
      <c r="L425" s="15"/>
    </row>
    <row r="426">
      <c r="D426" s="15"/>
      <c r="E426" s="15"/>
      <c r="F426" s="15"/>
      <c r="J426" s="15"/>
      <c r="K426" s="15"/>
      <c r="L426" s="15"/>
    </row>
    <row r="427">
      <c r="D427" s="15"/>
      <c r="E427" s="15"/>
      <c r="F427" s="15"/>
      <c r="J427" s="15"/>
      <c r="K427" s="15"/>
      <c r="L427" s="15"/>
    </row>
    <row r="428">
      <c r="D428" s="15"/>
      <c r="E428" s="15"/>
      <c r="F428" s="15"/>
      <c r="J428" s="15"/>
      <c r="K428" s="15"/>
      <c r="L428" s="15"/>
    </row>
    <row r="429">
      <c r="D429" s="15"/>
      <c r="E429" s="15"/>
      <c r="F429" s="15"/>
      <c r="J429" s="15"/>
      <c r="K429" s="15"/>
      <c r="L429" s="15"/>
    </row>
    <row r="430">
      <c r="D430" s="15"/>
      <c r="E430" s="15"/>
      <c r="F430" s="15"/>
      <c r="J430" s="15"/>
      <c r="K430" s="15"/>
      <c r="L430" s="15"/>
    </row>
    <row r="431">
      <c r="D431" s="15"/>
      <c r="E431" s="15"/>
      <c r="F431" s="15"/>
      <c r="J431" s="15"/>
      <c r="K431" s="15"/>
      <c r="L431" s="15"/>
    </row>
    <row r="432">
      <c r="D432" s="15"/>
      <c r="E432" s="15"/>
      <c r="F432" s="15"/>
      <c r="J432" s="15"/>
      <c r="K432" s="15"/>
      <c r="L432" s="15"/>
    </row>
    <row r="433">
      <c r="D433" s="15"/>
      <c r="E433" s="15"/>
      <c r="F433" s="15"/>
      <c r="J433" s="15"/>
      <c r="K433" s="15"/>
      <c r="L433" s="15"/>
    </row>
    <row r="434">
      <c r="D434" s="15"/>
      <c r="E434" s="15"/>
      <c r="F434" s="15"/>
      <c r="J434" s="15"/>
      <c r="K434" s="15"/>
      <c r="L434" s="15"/>
    </row>
    <row r="435">
      <c r="D435" s="15"/>
      <c r="E435" s="15"/>
      <c r="F435" s="15"/>
      <c r="J435" s="15"/>
      <c r="K435" s="15"/>
      <c r="L435" s="15"/>
    </row>
    <row r="436">
      <c r="D436" s="15"/>
      <c r="E436" s="15"/>
      <c r="F436" s="15"/>
      <c r="J436" s="15"/>
      <c r="K436" s="15"/>
      <c r="L436" s="15"/>
    </row>
    <row r="437">
      <c r="D437" s="15"/>
      <c r="E437" s="15"/>
      <c r="F437" s="15"/>
      <c r="J437" s="15"/>
      <c r="K437" s="15"/>
      <c r="L437" s="15"/>
    </row>
    <row r="438">
      <c r="D438" s="15"/>
      <c r="E438" s="15"/>
      <c r="F438" s="15"/>
      <c r="J438" s="15"/>
      <c r="K438" s="15"/>
      <c r="L438" s="15"/>
    </row>
    <row r="439">
      <c r="D439" s="15"/>
      <c r="E439" s="15"/>
      <c r="F439" s="15"/>
      <c r="J439" s="15"/>
      <c r="K439" s="15"/>
      <c r="L439" s="15"/>
    </row>
    <row r="440">
      <c r="D440" s="15"/>
      <c r="E440" s="15"/>
      <c r="F440" s="15"/>
      <c r="J440" s="15"/>
      <c r="K440" s="15"/>
      <c r="L440" s="15"/>
    </row>
    <row r="441">
      <c r="D441" s="15"/>
      <c r="E441" s="15"/>
      <c r="F441" s="15"/>
      <c r="J441" s="15"/>
      <c r="K441" s="15"/>
      <c r="L441" s="15"/>
    </row>
    <row r="442">
      <c r="D442" s="15"/>
      <c r="E442" s="15"/>
      <c r="F442" s="15"/>
      <c r="J442" s="15"/>
      <c r="K442" s="15"/>
      <c r="L442" s="15"/>
    </row>
    <row r="443">
      <c r="D443" s="15"/>
      <c r="E443" s="15"/>
      <c r="F443" s="15"/>
      <c r="J443" s="15"/>
      <c r="K443" s="15"/>
      <c r="L443" s="15"/>
    </row>
    <row r="444">
      <c r="D444" s="15"/>
      <c r="E444" s="15"/>
      <c r="F444" s="15"/>
      <c r="J444" s="15"/>
      <c r="K444" s="15"/>
      <c r="L444" s="15"/>
    </row>
    <row r="445">
      <c r="D445" s="15"/>
      <c r="E445" s="15"/>
      <c r="F445" s="15"/>
      <c r="J445" s="15"/>
      <c r="K445" s="15"/>
      <c r="L445" s="15"/>
    </row>
    <row r="446">
      <c r="D446" s="15"/>
      <c r="E446" s="15"/>
      <c r="F446" s="15"/>
      <c r="J446" s="15"/>
      <c r="K446" s="15"/>
      <c r="L446" s="15"/>
    </row>
    <row r="447">
      <c r="D447" s="15"/>
      <c r="E447" s="15"/>
      <c r="F447" s="15"/>
      <c r="J447" s="15"/>
      <c r="K447" s="15"/>
      <c r="L447" s="15"/>
    </row>
    <row r="448">
      <c r="D448" s="15"/>
      <c r="E448" s="15"/>
      <c r="F448" s="15"/>
      <c r="J448" s="15"/>
      <c r="K448" s="15"/>
      <c r="L448" s="15"/>
    </row>
    <row r="449">
      <c r="D449" s="15"/>
      <c r="E449" s="15"/>
      <c r="F449" s="15"/>
      <c r="J449" s="15"/>
      <c r="K449" s="15"/>
      <c r="L449" s="15"/>
    </row>
    <row r="450">
      <c r="D450" s="15"/>
      <c r="E450" s="15"/>
      <c r="F450" s="15"/>
      <c r="J450" s="15"/>
      <c r="K450" s="15"/>
      <c r="L450" s="15"/>
    </row>
    <row r="451">
      <c r="D451" s="15"/>
      <c r="E451" s="15"/>
      <c r="F451" s="15"/>
      <c r="J451" s="15"/>
      <c r="K451" s="15"/>
      <c r="L451" s="15"/>
    </row>
    <row r="452">
      <c r="D452" s="15"/>
      <c r="E452" s="15"/>
      <c r="F452" s="15"/>
      <c r="J452" s="15"/>
      <c r="K452" s="15"/>
      <c r="L452" s="15"/>
    </row>
    <row r="453">
      <c r="D453" s="15"/>
      <c r="E453" s="15"/>
      <c r="F453" s="15"/>
      <c r="J453" s="15"/>
      <c r="K453" s="15"/>
      <c r="L453" s="15"/>
    </row>
    <row r="454">
      <c r="D454" s="15"/>
      <c r="E454" s="15"/>
      <c r="F454" s="15"/>
      <c r="J454" s="15"/>
      <c r="K454" s="15"/>
      <c r="L454" s="15"/>
    </row>
    <row r="455">
      <c r="D455" s="15"/>
      <c r="E455" s="15"/>
      <c r="F455" s="15"/>
      <c r="J455" s="15"/>
      <c r="K455" s="15"/>
      <c r="L455" s="15"/>
    </row>
    <row r="456">
      <c r="D456" s="15"/>
      <c r="E456" s="15"/>
      <c r="F456" s="15"/>
      <c r="J456" s="15"/>
      <c r="K456" s="15"/>
      <c r="L456" s="15"/>
    </row>
    <row r="457">
      <c r="D457" s="15"/>
      <c r="E457" s="15"/>
      <c r="F457" s="15"/>
      <c r="J457" s="15"/>
      <c r="K457" s="15"/>
      <c r="L457" s="15"/>
    </row>
    <row r="458">
      <c r="D458" s="15"/>
      <c r="E458" s="15"/>
      <c r="F458" s="15"/>
      <c r="J458" s="15"/>
      <c r="K458" s="15"/>
      <c r="L458" s="15"/>
    </row>
    <row r="459">
      <c r="D459" s="15"/>
      <c r="E459" s="15"/>
      <c r="F459" s="15"/>
      <c r="J459" s="15"/>
      <c r="K459" s="15"/>
      <c r="L459" s="15"/>
    </row>
    <row r="460">
      <c r="D460" s="15"/>
      <c r="E460" s="15"/>
      <c r="F460" s="15"/>
      <c r="J460" s="15"/>
      <c r="K460" s="15"/>
      <c r="L460" s="15"/>
    </row>
    <row r="461">
      <c r="D461" s="15"/>
      <c r="E461" s="15"/>
      <c r="F461" s="15"/>
      <c r="J461" s="15"/>
      <c r="K461" s="15"/>
      <c r="L461" s="15"/>
    </row>
    <row r="462">
      <c r="D462" s="15"/>
      <c r="E462" s="15"/>
      <c r="F462" s="15"/>
      <c r="J462" s="15"/>
      <c r="K462" s="15"/>
      <c r="L462" s="15"/>
    </row>
    <row r="463">
      <c r="D463" s="15"/>
      <c r="E463" s="15"/>
      <c r="F463" s="15"/>
      <c r="J463" s="15"/>
      <c r="K463" s="15"/>
      <c r="L463" s="15"/>
    </row>
    <row r="464">
      <c r="D464" s="15"/>
      <c r="E464" s="15"/>
      <c r="F464" s="15"/>
      <c r="J464" s="15"/>
      <c r="K464" s="15"/>
      <c r="L464" s="15"/>
    </row>
    <row r="465">
      <c r="D465" s="15"/>
      <c r="E465" s="15"/>
      <c r="F465" s="15"/>
      <c r="J465" s="15"/>
      <c r="K465" s="15"/>
      <c r="L465" s="15"/>
    </row>
    <row r="466">
      <c r="D466" s="15"/>
      <c r="E466" s="15"/>
      <c r="F466" s="15"/>
      <c r="J466" s="15"/>
      <c r="K466" s="15"/>
      <c r="L466" s="15"/>
    </row>
    <row r="467">
      <c r="D467" s="15"/>
      <c r="E467" s="15"/>
      <c r="F467" s="15"/>
      <c r="J467" s="15"/>
      <c r="K467" s="15"/>
      <c r="L467" s="15"/>
    </row>
    <row r="468">
      <c r="D468" s="15"/>
      <c r="E468" s="15"/>
      <c r="F468" s="15"/>
      <c r="J468" s="15"/>
      <c r="K468" s="15"/>
      <c r="L468" s="15"/>
    </row>
    <row r="469">
      <c r="D469" s="15"/>
      <c r="E469" s="15"/>
      <c r="F469" s="15"/>
      <c r="J469" s="15"/>
      <c r="K469" s="15"/>
      <c r="L469" s="15"/>
    </row>
    <row r="470">
      <c r="D470" s="15"/>
      <c r="E470" s="15"/>
      <c r="F470" s="15"/>
      <c r="J470" s="15"/>
      <c r="K470" s="15"/>
      <c r="L470" s="15"/>
    </row>
    <row r="471">
      <c r="D471" s="15"/>
      <c r="E471" s="15"/>
      <c r="F471" s="15"/>
      <c r="J471" s="15"/>
      <c r="K471" s="15"/>
      <c r="L471" s="15"/>
    </row>
    <row r="472">
      <c r="D472" s="15"/>
      <c r="E472" s="15"/>
      <c r="F472" s="15"/>
      <c r="J472" s="15"/>
      <c r="K472" s="15"/>
      <c r="L472" s="15"/>
    </row>
    <row r="473">
      <c r="D473" s="15"/>
      <c r="E473" s="15"/>
      <c r="F473" s="15"/>
      <c r="J473" s="15"/>
      <c r="K473" s="15"/>
      <c r="L473" s="15"/>
    </row>
    <row r="474">
      <c r="D474" s="15"/>
      <c r="E474" s="15"/>
      <c r="F474" s="15"/>
      <c r="J474" s="15"/>
      <c r="K474" s="15"/>
      <c r="L474" s="15"/>
    </row>
    <row r="475">
      <c r="D475" s="15"/>
      <c r="E475" s="15"/>
      <c r="F475" s="15"/>
      <c r="J475" s="15"/>
      <c r="K475" s="15"/>
      <c r="L475" s="15"/>
    </row>
    <row r="476">
      <c r="D476" s="15"/>
      <c r="E476" s="15"/>
      <c r="F476" s="15"/>
      <c r="J476" s="15"/>
      <c r="K476" s="15"/>
      <c r="L476" s="15"/>
    </row>
    <row r="477">
      <c r="D477" s="15"/>
      <c r="E477" s="15"/>
      <c r="F477" s="15"/>
      <c r="J477" s="15"/>
      <c r="K477" s="15"/>
      <c r="L477" s="15"/>
    </row>
    <row r="478">
      <c r="D478" s="15"/>
      <c r="E478" s="15"/>
      <c r="F478" s="15"/>
      <c r="J478" s="15"/>
      <c r="K478" s="15"/>
      <c r="L478" s="15"/>
    </row>
    <row r="479">
      <c r="D479" s="15"/>
      <c r="E479" s="15"/>
      <c r="F479" s="15"/>
      <c r="J479" s="15"/>
      <c r="K479" s="15"/>
      <c r="L479" s="15"/>
    </row>
    <row r="480">
      <c r="D480" s="15"/>
      <c r="E480" s="15"/>
      <c r="F480" s="15"/>
      <c r="J480" s="15"/>
      <c r="K480" s="15"/>
      <c r="L480" s="15"/>
    </row>
    <row r="481">
      <c r="D481" s="15"/>
      <c r="E481" s="15"/>
      <c r="F481" s="15"/>
      <c r="J481" s="15"/>
      <c r="K481" s="15"/>
      <c r="L481" s="15"/>
    </row>
    <row r="482">
      <c r="D482" s="15"/>
      <c r="E482" s="15"/>
      <c r="F482" s="15"/>
      <c r="J482" s="15"/>
      <c r="K482" s="15"/>
      <c r="L482" s="15"/>
    </row>
    <row r="483">
      <c r="D483" s="15"/>
      <c r="E483" s="15"/>
      <c r="F483" s="15"/>
      <c r="J483" s="15"/>
      <c r="K483" s="15"/>
      <c r="L483" s="15"/>
    </row>
    <row r="484">
      <c r="D484" s="15"/>
      <c r="E484" s="15"/>
      <c r="F484" s="15"/>
      <c r="J484" s="15"/>
      <c r="K484" s="15"/>
      <c r="L484" s="15"/>
    </row>
    <row r="485">
      <c r="D485" s="15"/>
      <c r="E485" s="15"/>
      <c r="F485" s="15"/>
      <c r="J485" s="15"/>
      <c r="K485" s="15"/>
      <c r="L485" s="15"/>
    </row>
    <row r="486">
      <c r="D486" s="15"/>
      <c r="E486" s="15"/>
      <c r="F486" s="15"/>
      <c r="J486" s="15"/>
      <c r="K486" s="15"/>
      <c r="L486" s="15"/>
    </row>
    <row r="487">
      <c r="D487" s="15"/>
      <c r="E487" s="15"/>
      <c r="F487" s="15"/>
      <c r="J487" s="15"/>
      <c r="K487" s="15"/>
      <c r="L487" s="15"/>
    </row>
    <row r="488">
      <c r="D488" s="15"/>
      <c r="E488" s="15"/>
      <c r="F488" s="15"/>
      <c r="J488" s="15"/>
      <c r="K488" s="15"/>
      <c r="L488" s="15"/>
    </row>
    <row r="489">
      <c r="D489" s="15"/>
      <c r="E489" s="15"/>
      <c r="F489" s="15"/>
      <c r="J489" s="15"/>
      <c r="K489" s="15"/>
      <c r="L489" s="15"/>
    </row>
    <row r="490">
      <c r="D490" s="15"/>
      <c r="E490" s="15"/>
      <c r="F490" s="15"/>
      <c r="J490" s="15"/>
      <c r="K490" s="15"/>
      <c r="L490" s="15"/>
    </row>
    <row r="491">
      <c r="D491" s="15"/>
      <c r="E491" s="15"/>
      <c r="F491" s="15"/>
      <c r="J491" s="15"/>
      <c r="K491" s="15"/>
      <c r="L491" s="15"/>
    </row>
    <row r="492">
      <c r="D492" s="15"/>
      <c r="E492" s="15"/>
      <c r="F492" s="15"/>
      <c r="J492" s="15"/>
      <c r="K492" s="15"/>
      <c r="L492" s="15"/>
    </row>
    <row r="493">
      <c r="D493" s="15"/>
      <c r="E493" s="15"/>
      <c r="F493" s="15"/>
      <c r="J493" s="15"/>
      <c r="K493" s="15"/>
      <c r="L493" s="15"/>
    </row>
    <row r="494">
      <c r="D494" s="15"/>
      <c r="E494" s="15"/>
      <c r="F494" s="15"/>
      <c r="J494" s="15"/>
      <c r="K494" s="15"/>
      <c r="L494" s="15"/>
    </row>
    <row r="495">
      <c r="D495" s="15"/>
      <c r="E495" s="15"/>
      <c r="F495" s="15"/>
      <c r="J495" s="15"/>
      <c r="K495" s="15"/>
      <c r="L495" s="15"/>
    </row>
    <row r="496">
      <c r="D496" s="15"/>
      <c r="E496" s="15"/>
      <c r="F496" s="15"/>
      <c r="J496" s="15"/>
      <c r="K496" s="15"/>
      <c r="L496" s="15"/>
    </row>
    <row r="497">
      <c r="D497" s="15"/>
      <c r="E497" s="15"/>
      <c r="F497" s="15"/>
      <c r="J497" s="15"/>
      <c r="K497" s="15"/>
      <c r="L497" s="15"/>
    </row>
    <row r="498">
      <c r="D498" s="15"/>
      <c r="E498" s="15"/>
      <c r="F498" s="15"/>
      <c r="J498" s="15"/>
      <c r="K498" s="15"/>
      <c r="L498" s="15"/>
    </row>
    <row r="499">
      <c r="D499" s="15"/>
      <c r="E499" s="15"/>
      <c r="F499" s="15"/>
      <c r="J499" s="15"/>
      <c r="K499" s="15"/>
      <c r="L499" s="15"/>
    </row>
    <row r="500">
      <c r="D500" s="15"/>
      <c r="E500" s="15"/>
      <c r="F500" s="15"/>
      <c r="J500" s="15"/>
      <c r="K500" s="15"/>
      <c r="L500" s="15"/>
    </row>
    <row r="501">
      <c r="D501" s="15"/>
      <c r="E501" s="15"/>
      <c r="F501" s="15"/>
      <c r="J501" s="15"/>
      <c r="K501" s="15"/>
      <c r="L501" s="15"/>
    </row>
    <row r="502">
      <c r="D502" s="15"/>
      <c r="E502" s="15"/>
      <c r="F502" s="15"/>
      <c r="J502" s="15"/>
      <c r="K502" s="15"/>
      <c r="L502" s="15"/>
    </row>
    <row r="503">
      <c r="D503" s="15"/>
      <c r="E503" s="15"/>
      <c r="F503" s="15"/>
      <c r="J503" s="15"/>
      <c r="K503" s="15"/>
      <c r="L503" s="15"/>
    </row>
    <row r="504">
      <c r="D504" s="15"/>
      <c r="E504" s="15"/>
      <c r="F504" s="15"/>
      <c r="J504" s="15"/>
      <c r="K504" s="15"/>
      <c r="L504" s="15"/>
    </row>
    <row r="505">
      <c r="D505" s="15"/>
      <c r="E505" s="15"/>
      <c r="F505" s="15"/>
      <c r="J505" s="15"/>
      <c r="K505" s="15"/>
      <c r="L505" s="15"/>
    </row>
    <row r="506">
      <c r="D506" s="15"/>
      <c r="E506" s="15"/>
      <c r="F506" s="15"/>
      <c r="J506" s="15"/>
      <c r="K506" s="15"/>
      <c r="L506" s="15"/>
    </row>
    <row r="507">
      <c r="D507" s="15"/>
      <c r="E507" s="15"/>
      <c r="F507" s="15"/>
      <c r="J507" s="15"/>
      <c r="K507" s="15"/>
      <c r="L507" s="15"/>
    </row>
    <row r="508">
      <c r="D508" s="15"/>
      <c r="E508" s="15"/>
      <c r="F508" s="15"/>
      <c r="J508" s="15"/>
      <c r="K508" s="15"/>
      <c r="L508" s="15"/>
    </row>
    <row r="509">
      <c r="D509" s="15"/>
      <c r="E509" s="15"/>
      <c r="F509" s="15"/>
      <c r="J509" s="15"/>
      <c r="K509" s="15"/>
      <c r="L509" s="15"/>
    </row>
    <row r="510">
      <c r="D510" s="15"/>
      <c r="E510" s="15"/>
      <c r="F510" s="15"/>
      <c r="J510" s="15"/>
      <c r="K510" s="15"/>
      <c r="L510" s="15"/>
    </row>
    <row r="511">
      <c r="D511" s="15"/>
      <c r="E511" s="15"/>
      <c r="F511" s="15"/>
      <c r="J511" s="15"/>
      <c r="K511" s="15"/>
      <c r="L511" s="15"/>
    </row>
    <row r="512">
      <c r="D512" s="15"/>
      <c r="E512" s="15"/>
      <c r="F512" s="15"/>
      <c r="J512" s="15"/>
      <c r="K512" s="15"/>
      <c r="L512" s="15"/>
    </row>
    <row r="513">
      <c r="D513" s="15"/>
      <c r="E513" s="15"/>
      <c r="F513" s="15"/>
      <c r="J513" s="15"/>
      <c r="K513" s="15"/>
      <c r="L513" s="15"/>
    </row>
    <row r="514">
      <c r="D514" s="15"/>
      <c r="E514" s="15"/>
      <c r="F514" s="15"/>
      <c r="J514" s="15"/>
      <c r="K514" s="15"/>
      <c r="L514" s="15"/>
    </row>
    <row r="515">
      <c r="D515" s="15"/>
      <c r="E515" s="15"/>
      <c r="F515" s="15"/>
      <c r="J515" s="15"/>
      <c r="K515" s="15"/>
      <c r="L515" s="15"/>
    </row>
    <row r="516">
      <c r="D516" s="15"/>
      <c r="E516" s="15"/>
      <c r="F516" s="15"/>
      <c r="J516" s="15"/>
      <c r="K516" s="15"/>
      <c r="L516" s="15"/>
    </row>
    <row r="517">
      <c r="D517" s="15"/>
      <c r="E517" s="15"/>
      <c r="F517" s="15"/>
      <c r="J517" s="15"/>
      <c r="K517" s="15"/>
      <c r="L517" s="15"/>
    </row>
    <row r="518">
      <c r="D518" s="15"/>
      <c r="E518" s="15"/>
      <c r="F518" s="15"/>
      <c r="J518" s="15"/>
      <c r="K518" s="15"/>
      <c r="L518" s="15"/>
    </row>
    <row r="519">
      <c r="D519" s="15"/>
      <c r="E519" s="15"/>
      <c r="F519" s="15"/>
      <c r="J519" s="15"/>
      <c r="K519" s="15"/>
      <c r="L519" s="15"/>
    </row>
    <row r="520">
      <c r="D520" s="15"/>
      <c r="E520" s="15"/>
      <c r="F520" s="15"/>
      <c r="J520" s="15"/>
      <c r="K520" s="15"/>
      <c r="L520" s="15"/>
    </row>
    <row r="521">
      <c r="D521" s="15"/>
      <c r="E521" s="15"/>
      <c r="F521" s="15"/>
      <c r="J521" s="15"/>
      <c r="K521" s="15"/>
      <c r="L521" s="15"/>
    </row>
    <row r="522">
      <c r="D522" s="15"/>
      <c r="E522" s="15"/>
      <c r="F522" s="15"/>
      <c r="J522" s="15"/>
      <c r="K522" s="15"/>
      <c r="L522" s="15"/>
    </row>
    <row r="523">
      <c r="D523" s="15"/>
      <c r="E523" s="15"/>
      <c r="F523" s="15"/>
      <c r="J523" s="15"/>
      <c r="K523" s="15"/>
      <c r="L523" s="15"/>
    </row>
    <row r="524">
      <c r="D524" s="15"/>
      <c r="E524" s="15"/>
      <c r="F524" s="15"/>
      <c r="J524" s="15"/>
      <c r="K524" s="15"/>
      <c r="L524" s="15"/>
    </row>
    <row r="525">
      <c r="D525" s="15"/>
      <c r="E525" s="15"/>
      <c r="F525" s="15"/>
      <c r="J525" s="15"/>
      <c r="K525" s="15"/>
      <c r="L525" s="15"/>
    </row>
    <row r="526">
      <c r="D526" s="15"/>
      <c r="E526" s="15"/>
      <c r="F526" s="15"/>
      <c r="J526" s="15"/>
      <c r="K526" s="15"/>
      <c r="L526" s="15"/>
    </row>
    <row r="527">
      <c r="D527" s="15"/>
      <c r="E527" s="15"/>
      <c r="F527" s="15"/>
      <c r="J527" s="15"/>
      <c r="K527" s="15"/>
      <c r="L527" s="15"/>
    </row>
    <row r="528">
      <c r="D528" s="15"/>
      <c r="E528" s="15"/>
      <c r="F528" s="15"/>
      <c r="J528" s="15"/>
      <c r="K528" s="15"/>
      <c r="L528" s="15"/>
    </row>
    <row r="529">
      <c r="D529" s="15"/>
      <c r="E529" s="15"/>
      <c r="F529" s="15"/>
      <c r="J529" s="15"/>
      <c r="K529" s="15"/>
      <c r="L529" s="15"/>
    </row>
    <row r="530">
      <c r="D530" s="15"/>
      <c r="E530" s="15"/>
      <c r="F530" s="15"/>
      <c r="J530" s="15"/>
      <c r="K530" s="15"/>
      <c r="L530" s="15"/>
    </row>
    <row r="531">
      <c r="D531" s="15"/>
      <c r="E531" s="15"/>
      <c r="F531" s="15"/>
      <c r="J531" s="15"/>
      <c r="K531" s="15"/>
      <c r="L531" s="15"/>
    </row>
    <row r="532">
      <c r="D532" s="15"/>
      <c r="E532" s="15"/>
      <c r="F532" s="15"/>
      <c r="J532" s="15"/>
      <c r="K532" s="15"/>
      <c r="L532" s="15"/>
    </row>
    <row r="533">
      <c r="D533" s="15"/>
      <c r="E533" s="15"/>
      <c r="F533" s="15"/>
      <c r="J533" s="15"/>
      <c r="K533" s="15"/>
      <c r="L533" s="15"/>
    </row>
    <row r="534">
      <c r="D534" s="15"/>
      <c r="E534" s="15"/>
      <c r="F534" s="15"/>
      <c r="J534" s="15"/>
      <c r="K534" s="15"/>
      <c r="L534" s="15"/>
    </row>
    <row r="535">
      <c r="D535" s="15"/>
      <c r="E535" s="15"/>
      <c r="F535" s="15"/>
      <c r="J535" s="15"/>
      <c r="K535" s="15"/>
      <c r="L535" s="15"/>
    </row>
    <row r="536">
      <c r="D536" s="15"/>
      <c r="E536" s="15"/>
      <c r="F536" s="15"/>
      <c r="J536" s="15"/>
      <c r="K536" s="15"/>
      <c r="L536" s="15"/>
    </row>
    <row r="537">
      <c r="D537" s="15"/>
      <c r="E537" s="15"/>
      <c r="F537" s="15"/>
      <c r="J537" s="15"/>
      <c r="K537" s="15"/>
      <c r="L537" s="15"/>
    </row>
    <row r="538">
      <c r="D538" s="15"/>
      <c r="E538" s="15"/>
      <c r="F538" s="15"/>
      <c r="J538" s="15"/>
      <c r="K538" s="15"/>
      <c r="L538" s="15"/>
    </row>
    <row r="539">
      <c r="D539" s="15"/>
      <c r="E539" s="15"/>
      <c r="F539" s="15"/>
      <c r="J539" s="15"/>
      <c r="K539" s="15"/>
      <c r="L539" s="15"/>
    </row>
    <row r="540">
      <c r="D540" s="15"/>
      <c r="E540" s="15"/>
      <c r="F540" s="15"/>
      <c r="J540" s="15"/>
      <c r="K540" s="15"/>
      <c r="L540" s="15"/>
    </row>
    <row r="541">
      <c r="D541" s="15"/>
      <c r="E541" s="15"/>
      <c r="F541" s="15"/>
      <c r="J541" s="15"/>
      <c r="K541" s="15"/>
      <c r="L541" s="15"/>
    </row>
    <row r="542">
      <c r="D542" s="15"/>
      <c r="E542" s="15"/>
      <c r="F542" s="15"/>
      <c r="J542" s="15"/>
      <c r="K542" s="15"/>
      <c r="L542" s="15"/>
    </row>
    <row r="543">
      <c r="D543" s="15"/>
      <c r="E543" s="15"/>
      <c r="F543" s="15"/>
      <c r="J543" s="15"/>
      <c r="K543" s="15"/>
      <c r="L543" s="15"/>
    </row>
    <row r="544">
      <c r="D544" s="15"/>
      <c r="E544" s="15"/>
      <c r="F544" s="15"/>
      <c r="J544" s="15"/>
      <c r="K544" s="15"/>
      <c r="L544" s="15"/>
    </row>
    <row r="545">
      <c r="D545" s="15"/>
      <c r="E545" s="15"/>
      <c r="F545" s="15"/>
      <c r="J545" s="15"/>
      <c r="K545" s="15"/>
      <c r="L545" s="15"/>
    </row>
    <row r="546">
      <c r="D546" s="15"/>
      <c r="E546" s="15"/>
      <c r="F546" s="15"/>
      <c r="J546" s="15"/>
      <c r="K546" s="15"/>
      <c r="L546" s="15"/>
    </row>
    <row r="547">
      <c r="D547" s="15"/>
      <c r="E547" s="15"/>
      <c r="F547" s="15"/>
      <c r="J547" s="15"/>
      <c r="K547" s="15"/>
      <c r="L547" s="15"/>
    </row>
    <row r="548">
      <c r="D548" s="15"/>
      <c r="E548" s="15"/>
      <c r="F548" s="15"/>
      <c r="J548" s="15"/>
      <c r="K548" s="15"/>
      <c r="L548" s="15"/>
    </row>
    <row r="549">
      <c r="D549" s="15"/>
      <c r="E549" s="15"/>
      <c r="F549" s="15"/>
      <c r="J549" s="15"/>
      <c r="K549" s="15"/>
      <c r="L549" s="15"/>
    </row>
    <row r="550">
      <c r="D550" s="15"/>
      <c r="E550" s="15"/>
      <c r="F550" s="15"/>
      <c r="J550" s="15"/>
      <c r="K550" s="15"/>
      <c r="L550" s="15"/>
    </row>
    <row r="551">
      <c r="D551" s="15"/>
      <c r="E551" s="15"/>
      <c r="F551" s="15"/>
      <c r="J551" s="15"/>
      <c r="K551" s="15"/>
      <c r="L551" s="15"/>
    </row>
    <row r="552">
      <c r="D552" s="15"/>
      <c r="E552" s="15"/>
      <c r="F552" s="15"/>
      <c r="J552" s="15"/>
      <c r="K552" s="15"/>
      <c r="L552" s="15"/>
    </row>
    <row r="553">
      <c r="D553" s="15"/>
      <c r="E553" s="15"/>
      <c r="F553" s="15"/>
      <c r="J553" s="15"/>
      <c r="K553" s="15"/>
      <c r="L553" s="15"/>
    </row>
    <row r="554">
      <c r="D554" s="15"/>
      <c r="E554" s="15"/>
      <c r="F554" s="15"/>
      <c r="J554" s="15"/>
      <c r="K554" s="15"/>
      <c r="L554" s="15"/>
    </row>
    <row r="555">
      <c r="D555" s="15"/>
      <c r="E555" s="15"/>
      <c r="F555" s="15"/>
      <c r="J555" s="15"/>
      <c r="K555" s="15"/>
      <c r="L555" s="15"/>
    </row>
    <row r="556">
      <c r="D556" s="15"/>
      <c r="E556" s="15"/>
      <c r="F556" s="15"/>
      <c r="J556" s="15"/>
      <c r="K556" s="15"/>
      <c r="L556" s="15"/>
    </row>
    <row r="557">
      <c r="D557" s="15"/>
      <c r="E557" s="15"/>
      <c r="F557" s="15"/>
      <c r="J557" s="15"/>
      <c r="K557" s="15"/>
      <c r="L557" s="15"/>
    </row>
    <row r="558">
      <c r="D558" s="15"/>
      <c r="E558" s="15"/>
      <c r="F558" s="15"/>
      <c r="J558" s="15"/>
      <c r="K558" s="15"/>
      <c r="L558" s="15"/>
    </row>
    <row r="559">
      <c r="D559" s="15"/>
      <c r="E559" s="15"/>
      <c r="F559" s="15"/>
      <c r="J559" s="15"/>
      <c r="K559" s="15"/>
      <c r="L559" s="15"/>
    </row>
    <row r="560">
      <c r="D560" s="15"/>
      <c r="E560" s="15"/>
      <c r="F560" s="15"/>
      <c r="J560" s="15"/>
      <c r="K560" s="15"/>
      <c r="L560" s="15"/>
    </row>
    <row r="561">
      <c r="D561" s="15"/>
      <c r="E561" s="15"/>
      <c r="F561" s="15"/>
      <c r="J561" s="15"/>
      <c r="K561" s="15"/>
      <c r="L561" s="15"/>
    </row>
    <row r="562">
      <c r="D562" s="15"/>
      <c r="E562" s="15"/>
      <c r="F562" s="15"/>
      <c r="J562" s="15"/>
      <c r="K562" s="15"/>
      <c r="L562" s="15"/>
    </row>
    <row r="563">
      <c r="D563" s="15"/>
      <c r="E563" s="15"/>
      <c r="F563" s="15"/>
      <c r="J563" s="15"/>
      <c r="K563" s="15"/>
      <c r="L563" s="15"/>
    </row>
    <row r="564">
      <c r="D564" s="15"/>
      <c r="E564" s="15"/>
      <c r="F564" s="15"/>
      <c r="J564" s="15"/>
      <c r="K564" s="15"/>
      <c r="L564" s="15"/>
    </row>
    <row r="565">
      <c r="D565" s="15"/>
      <c r="E565" s="15"/>
      <c r="F565" s="15"/>
      <c r="J565" s="15"/>
      <c r="K565" s="15"/>
      <c r="L565" s="15"/>
    </row>
    <row r="566">
      <c r="D566" s="15"/>
      <c r="E566" s="15"/>
      <c r="F566" s="15"/>
      <c r="J566" s="15"/>
      <c r="K566" s="15"/>
      <c r="L566" s="15"/>
    </row>
    <row r="567">
      <c r="D567" s="15"/>
      <c r="E567" s="15"/>
      <c r="F567" s="15"/>
      <c r="J567" s="15"/>
      <c r="K567" s="15"/>
      <c r="L567" s="15"/>
    </row>
    <row r="568">
      <c r="D568" s="15"/>
      <c r="E568" s="15"/>
      <c r="F568" s="15"/>
      <c r="J568" s="15"/>
      <c r="K568" s="15"/>
      <c r="L568" s="15"/>
    </row>
    <row r="569">
      <c r="D569" s="15"/>
      <c r="E569" s="15"/>
      <c r="F569" s="15"/>
      <c r="J569" s="15"/>
      <c r="K569" s="15"/>
      <c r="L569" s="15"/>
    </row>
    <row r="570">
      <c r="D570" s="15"/>
      <c r="E570" s="15"/>
      <c r="F570" s="15"/>
      <c r="J570" s="15"/>
      <c r="K570" s="15"/>
      <c r="L570" s="15"/>
    </row>
    <row r="571">
      <c r="D571" s="15"/>
      <c r="E571" s="15"/>
      <c r="F571" s="15"/>
      <c r="J571" s="15"/>
      <c r="K571" s="15"/>
      <c r="L571" s="15"/>
    </row>
    <row r="572">
      <c r="D572" s="15"/>
      <c r="E572" s="15"/>
      <c r="F572" s="15"/>
      <c r="J572" s="15"/>
      <c r="K572" s="15"/>
      <c r="L572" s="15"/>
    </row>
    <row r="573">
      <c r="D573" s="15"/>
      <c r="E573" s="15"/>
      <c r="F573" s="15"/>
      <c r="J573" s="15"/>
      <c r="K573" s="15"/>
      <c r="L573" s="15"/>
    </row>
    <row r="574">
      <c r="D574" s="15"/>
      <c r="E574" s="15"/>
      <c r="F574" s="15"/>
      <c r="J574" s="15"/>
      <c r="K574" s="15"/>
      <c r="L574" s="15"/>
    </row>
    <row r="575">
      <c r="D575" s="15"/>
      <c r="E575" s="15"/>
      <c r="F575" s="15"/>
      <c r="J575" s="15"/>
      <c r="K575" s="15"/>
      <c r="L575" s="15"/>
    </row>
    <row r="576">
      <c r="D576" s="15"/>
      <c r="E576" s="15"/>
      <c r="F576" s="15"/>
      <c r="J576" s="15"/>
      <c r="K576" s="15"/>
      <c r="L576" s="15"/>
    </row>
    <row r="577">
      <c r="D577" s="15"/>
      <c r="E577" s="15"/>
      <c r="F577" s="15"/>
      <c r="J577" s="15"/>
      <c r="K577" s="15"/>
      <c r="L577" s="15"/>
    </row>
    <row r="578">
      <c r="D578" s="15"/>
      <c r="E578" s="15"/>
      <c r="F578" s="15"/>
      <c r="J578" s="15"/>
      <c r="K578" s="15"/>
      <c r="L578" s="15"/>
    </row>
    <row r="579">
      <c r="D579" s="15"/>
      <c r="E579" s="15"/>
      <c r="F579" s="15"/>
      <c r="J579" s="15"/>
      <c r="K579" s="15"/>
      <c r="L579" s="15"/>
    </row>
    <row r="580">
      <c r="D580" s="15"/>
      <c r="E580" s="15"/>
      <c r="F580" s="15"/>
      <c r="J580" s="15"/>
      <c r="K580" s="15"/>
      <c r="L580" s="15"/>
    </row>
    <row r="581">
      <c r="D581" s="15"/>
      <c r="E581" s="15"/>
      <c r="F581" s="15"/>
      <c r="J581" s="15"/>
      <c r="K581" s="15"/>
      <c r="L581" s="15"/>
    </row>
    <row r="582">
      <c r="D582" s="15"/>
      <c r="E582" s="15"/>
      <c r="F582" s="15"/>
      <c r="J582" s="15"/>
      <c r="K582" s="15"/>
      <c r="L582" s="15"/>
    </row>
    <row r="583">
      <c r="D583" s="15"/>
      <c r="E583" s="15"/>
      <c r="F583" s="15"/>
      <c r="J583" s="15"/>
      <c r="K583" s="15"/>
      <c r="L583" s="15"/>
    </row>
    <row r="584">
      <c r="D584" s="15"/>
      <c r="E584" s="15"/>
      <c r="F584" s="15"/>
      <c r="J584" s="15"/>
      <c r="K584" s="15"/>
      <c r="L584" s="15"/>
    </row>
    <row r="585">
      <c r="D585" s="15"/>
      <c r="E585" s="15"/>
      <c r="F585" s="15"/>
      <c r="J585" s="15"/>
      <c r="K585" s="15"/>
      <c r="L585" s="15"/>
    </row>
    <row r="586">
      <c r="D586" s="15"/>
      <c r="E586" s="15"/>
      <c r="F586" s="15"/>
      <c r="J586" s="15"/>
      <c r="K586" s="15"/>
      <c r="L586" s="15"/>
    </row>
    <row r="587">
      <c r="D587" s="15"/>
      <c r="E587" s="15"/>
      <c r="F587" s="15"/>
      <c r="J587" s="15"/>
      <c r="K587" s="15"/>
      <c r="L587" s="15"/>
    </row>
    <row r="588">
      <c r="D588" s="15"/>
      <c r="E588" s="15"/>
      <c r="F588" s="15"/>
      <c r="J588" s="15"/>
      <c r="K588" s="15"/>
      <c r="L588" s="15"/>
    </row>
    <row r="589">
      <c r="D589" s="15"/>
      <c r="E589" s="15"/>
      <c r="F589" s="15"/>
      <c r="J589" s="15"/>
      <c r="K589" s="15"/>
      <c r="L589" s="15"/>
    </row>
    <row r="590">
      <c r="D590" s="15"/>
      <c r="E590" s="15"/>
      <c r="F590" s="15"/>
      <c r="J590" s="15"/>
      <c r="K590" s="15"/>
      <c r="L590" s="15"/>
    </row>
    <row r="591">
      <c r="D591" s="15"/>
      <c r="E591" s="15"/>
      <c r="F591" s="15"/>
      <c r="J591" s="15"/>
      <c r="K591" s="15"/>
      <c r="L591" s="15"/>
    </row>
    <row r="592">
      <c r="D592" s="15"/>
      <c r="E592" s="15"/>
      <c r="F592" s="15"/>
      <c r="J592" s="15"/>
      <c r="K592" s="15"/>
      <c r="L592" s="15"/>
    </row>
    <row r="593">
      <c r="D593" s="15"/>
      <c r="E593" s="15"/>
      <c r="F593" s="15"/>
      <c r="J593" s="15"/>
      <c r="K593" s="15"/>
      <c r="L593" s="15"/>
    </row>
    <row r="594">
      <c r="D594" s="15"/>
      <c r="E594" s="15"/>
      <c r="F594" s="15"/>
      <c r="J594" s="15"/>
      <c r="K594" s="15"/>
      <c r="L594" s="15"/>
    </row>
    <row r="595">
      <c r="D595" s="15"/>
      <c r="E595" s="15"/>
      <c r="F595" s="15"/>
      <c r="J595" s="15"/>
      <c r="K595" s="15"/>
      <c r="L595" s="15"/>
    </row>
    <row r="596">
      <c r="D596" s="15"/>
      <c r="E596" s="15"/>
      <c r="F596" s="15"/>
      <c r="J596" s="15"/>
      <c r="K596" s="15"/>
      <c r="L596" s="15"/>
    </row>
    <row r="597">
      <c r="D597" s="15"/>
      <c r="E597" s="15"/>
      <c r="F597" s="15"/>
      <c r="J597" s="15"/>
      <c r="K597" s="15"/>
      <c r="L597" s="15"/>
    </row>
    <row r="598">
      <c r="D598" s="15"/>
      <c r="E598" s="15"/>
      <c r="F598" s="15"/>
      <c r="J598" s="15"/>
      <c r="K598" s="15"/>
      <c r="L598" s="15"/>
    </row>
    <row r="599">
      <c r="D599" s="15"/>
      <c r="E599" s="15"/>
      <c r="F599" s="15"/>
      <c r="J599" s="15"/>
      <c r="K599" s="15"/>
      <c r="L599" s="15"/>
    </row>
    <row r="600">
      <c r="D600" s="15"/>
      <c r="E600" s="15"/>
      <c r="F600" s="15"/>
      <c r="J600" s="15"/>
      <c r="K600" s="15"/>
      <c r="L600" s="15"/>
    </row>
    <row r="601">
      <c r="D601" s="15"/>
      <c r="E601" s="15"/>
      <c r="F601" s="15"/>
      <c r="J601" s="15"/>
      <c r="K601" s="15"/>
      <c r="L601" s="15"/>
    </row>
    <row r="602">
      <c r="D602" s="15"/>
      <c r="E602" s="15"/>
      <c r="F602" s="15"/>
      <c r="J602" s="15"/>
      <c r="K602" s="15"/>
      <c r="L602" s="15"/>
    </row>
    <row r="603">
      <c r="D603" s="15"/>
      <c r="E603" s="15"/>
      <c r="F603" s="15"/>
      <c r="J603" s="15"/>
      <c r="K603" s="15"/>
      <c r="L603" s="15"/>
    </row>
    <row r="604">
      <c r="D604" s="15"/>
      <c r="E604" s="15"/>
      <c r="F604" s="15"/>
      <c r="J604" s="15"/>
      <c r="K604" s="15"/>
      <c r="L604" s="15"/>
    </row>
    <row r="605">
      <c r="D605" s="15"/>
      <c r="E605" s="15"/>
      <c r="F605" s="15"/>
      <c r="J605" s="15"/>
      <c r="K605" s="15"/>
      <c r="L605" s="15"/>
    </row>
    <row r="606">
      <c r="D606" s="15"/>
      <c r="E606" s="15"/>
      <c r="F606" s="15"/>
      <c r="J606" s="15"/>
      <c r="K606" s="15"/>
      <c r="L606" s="15"/>
    </row>
    <row r="607">
      <c r="D607" s="15"/>
      <c r="E607" s="15"/>
      <c r="F607" s="15"/>
      <c r="J607" s="15"/>
      <c r="K607" s="15"/>
      <c r="L607" s="15"/>
    </row>
    <row r="608">
      <c r="D608" s="15"/>
      <c r="E608" s="15"/>
      <c r="F608" s="15"/>
      <c r="J608" s="15"/>
      <c r="K608" s="15"/>
      <c r="L608" s="15"/>
    </row>
    <row r="609">
      <c r="D609" s="15"/>
      <c r="E609" s="15"/>
      <c r="F609" s="15"/>
      <c r="J609" s="15"/>
      <c r="K609" s="15"/>
      <c r="L609" s="15"/>
    </row>
    <row r="610">
      <c r="D610" s="15"/>
      <c r="E610" s="15"/>
      <c r="F610" s="15"/>
      <c r="J610" s="15"/>
      <c r="K610" s="15"/>
      <c r="L610" s="15"/>
    </row>
    <row r="611">
      <c r="D611" s="15"/>
      <c r="E611" s="15"/>
      <c r="F611" s="15"/>
      <c r="J611" s="15"/>
      <c r="K611" s="15"/>
      <c r="L611" s="15"/>
    </row>
    <row r="612">
      <c r="D612" s="15"/>
      <c r="E612" s="15"/>
      <c r="F612" s="15"/>
      <c r="J612" s="15"/>
      <c r="K612" s="15"/>
      <c r="L612" s="15"/>
    </row>
    <row r="613">
      <c r="D613" s="15"/>
      <c r="E613" s="15"/>
      <c r="F613" s="15"/>
      <c r="J613" s="15"/>
      <c r="K613" s="15"/>
      <c r="L613" s="15"/>
    </row>
    <row r="614">
      <c r="D614" s="15"/>
      <c r="E614" s="15"/>
      <c r="F614" s="15"/>
      <c r="J614" s="15"/>
      <c r="K614" s="15"/>
      <c r="L614" s="15"/>
    </row>
    <row r="615">
      <c r="D615" s="15"/>
      <c r="E615" s="15"/>
      <c r="F615" s="15"/>
      <c r="J615" s="15"/>
      <c r="K615" s="15"/>
      <c r="L615" s="15"/>
    </row>
    <row r="616">
      <c r="D616" s="15"/>
      <c r="E616" s="15"/>
      <c r="F616" s="15"/>
      <c r="J616" s="15"/>
      <c r="K616" s="15"/>
      <c r="L616" s="15"/>
    </row>
    <row r="617">
      <c r="D617" s="15"/>
      <c r="E617" s="15"/>
      <c r="F617" s="15"/>
      <c r="J617" s="15"/>
      <c r="K617" s="15"/>
      <c r="L617" s="15"/>
    </row>
    <row r="618">
      <c r="D618" s="15"/>
      <c r="E618" s="15"/>
      <c r="F618" s="15"/>
      <c r="J618" s="15"/>
      <c r="K618" s="15"/>
      <c r="L618" s="15"/>
    </row>
    <row r="619">
      <c r="D619" s="15"/>
      <c r="E619" s="15"/>
      <c r="F619" s="15"/>
      <c r="J619" s="15"/>
      <c r="K619" s="15"/>
      <c r="L619" s="15"/>
    </row>
    <row r="620">
      <c r="D620" s="15"/>
      <c r="E620" s="15"/>
      <c r="F620" s="15"/>
      <c r="J620" s="15"/>
      <c r="K620" s="15"/>
      <c r="L620" s="15"/>
    </row>
    <row r="621">
      <c r="D621" s="15"/>
      <c r="E621" s="15"/>
      <c r="F621" s="15"/>
      <c r="J621" s="15"/>
      <c r="K621" s="15"/>
      <c r="L621" s="15"/>
    </row>
    <row r="622">
      <c r="D622" s="15"/>
      <c r="E622" s="15"/>
      <c r="F622" s="15"/>
      <c r="J622" s="15"/>
      <c r="K622" s="15"/>
      <c r="L622" s="15"/>
    </row>
    <row r="623">
      <c r="D623" s="15"/>
      <c r="E623" s="15"/>
      <c r="F623" s="15"/>
      <c r="J623" s="15"/>
      <c r="K623" s="15"/>
      <c r="L623" s="15"/>
    </row>
    <row r="624">
      <c r="D624" s="15"/>
      <c r="E624" s="15"/>
      <c r="F624" s="15"/>
      <c r="J624" s="15"/>
      <c r="K624" s="15"/>
      <c r="L624" s="15"/>
    </row>
    <row r="625">
      <c r="D625" s="15"/>
      <c r="E625" s="15"/>
      <c r="F625" s="15"/>
      <c r="J625" s="15"/>
      <c r="K625" s="15"/>
      <c r="L625" s="15"/>
    </row>
    <row r="626">
      <c r="D626" s="15"/>
      <c r="E626" s="15"/>
      <c r="F626" s="15"/>
      <c r="J626" s="15"/>
      <c r="K626" s="15"/>
      <c r="L626" s="15"/>
    </row>
    <row r="627">
      <c r="D627" s="15"/>
      <c r="E627" s="15"/>
      <c r="F627" s="15"/>
      <c r="J627" s="15"/>
      <c r="K627" s="15"/>
      <c r="L627" s="15"/>
    </row>
    <row r="628">
      <c r="D628" s="15"/>
      <c r="E628" s="15"/>
      <c r="F628" s="15"/>
      <c r="J628" s="15"/>
      <c r="K628" s="15"/>
      <c r="L628" s="15"/>
    </row>
    <row r="629">
      <c r="D629" s="15"/>
      <c r="E629" s="15"/>
      <c r="F629" s="15"/>
      <c r="J629" s="15"/>
      <c r="K629" s="15"/>
      <c r="L629" s="15"/>
    </row>
    <row r="630">
      <c r="D630" s="15"/>
      <c r="E630" s="15"/>
      <c r="F630" s="15"/>
      <c r="J630" s="15"/>
      <c r="K630" s="15"/>
      <c r="L630" s="15"/>
    </row>
    <row r="631">
      <c r="D631" s="15"/>
      <c r="E631" s="15"/>
      <c r="F631" s="15"/>
      <c r="J631" s="15"/>
      <c r="K631" s="15"/>
      <c r="L631" s="15"/>
    </row>
    <row r="632">
      <c r="D632" s="15"/>
      <c r="E632" s="15"/>
      <c r="F632" s="15"/>
      <c r="J632" s="15"/>
      <c r="K632" s="15"/>
      <c r="L632" s="15"/>
    </row>
    <row r="633">
      <c r="D633" s="15"/>
      <c r="E633" s="15"/>
      <c r="F633" s="15"/>
      <c r="J633" s="15"/>
      <c r="K633" s="15"/>
      <c r="L633" s="15"/>
    </row>
    <row r="634">
      <c r="D634" s="15"/>
      <c r="E634" s="15"/>
      <c r="F634" s="15"/>
      <c r="J634" s="15"/>
      <c r="K634" s="15"/>
      <c r="L634" s="15"/>
    </row>
    <row r="635">
      <c r="D635" s="15"/>
      <c r="E635" s="15"/>
      <c r="F635" s="15"/>
      <c r="J635" s="15"/>
      <c r="K635" s="15"/>
      <c r="L635" s="15"/>
    </row>
    <row r="636">
      <c r="D636" s="15"/>
      <c r="E636" s="15"/>
      <c r="F636" s="15"/>
      <c r="J636" s="15"/>
      <c r="K636" s="15"/>
      <c r="L636" s="15"/>
    </row>
    <row r="637">
      <c r="D637" s="15"/>
      <c r="E637" s="15"/>
      <c r="F637" s="15"/>
      <c r="J637" s="15"/>
      <c r="K637" s="15"/>
      <c r="L637" s="15"/>
    </row>
    <row r="638">
      <c r="D638" s="15"/>
      <c r="E638" s="15"/>
      <c r="F638" s="15"/>
      <c r="J638" s="15"/>
      <c r="K638" s="15"/>
      <c r="L638" s="15"/>
    </row>
    <row r="639">
      <c r="D639" s="15"/>
      <c r="E639" s="15"/>
      <c r="F639" s="15"/>
      <c r="J639" s="15"/>
      <c r="K639" s="15"/>
      <c r="L639" s="15"/>
    </row>
    <row r="640">
      <c r="D640" s="15"/>
      <c r="E640" s="15"/>
      <c r="F640" s="15"/>
      <c r="J640" s="15"/>
      <c r="K640" s="15"/>
      <c r="L640" s="15"/>
    </row>
    <row r="641">
      <c r="D641" s="15"/>
      <c r="E641" s="15"/>
      <c r="F641" s="15"/>
      <c r="J641" s="15"/>
      <c r="K641" s="15"/>
      <c r="L641" s="15"/>
    </row>
    <row r="642">
      <c r="D642" s="15"/>
      <c r="E642" s="15"/>
      <c r="F642" s="15"/>
      <c r="J642" s="15"/>
      <c r="K642" s="15"/>
      <c r="L642" s="15"/>
    </row>
    <row r="643">
      <c r="D643" s="15"/>
      <c r="E643" s="15"/>
      <c r="F643" s="15"/>
      <c r="J643" s="15"/>
      <c r="K643" s="15"/>
      <c r="L643" s="15"/>
    </row>
    <row r="644">
      <c r="D644" s="15"/>
      <c r="E644" s="15"/>
      <c r="F644" s="15"/>
      <c r="J644" s="15"/>
      <c r="K644" s="15"/>
      <c r="L644" s="15"/>
    </row>
    <row r="645">
      <c r="D645" s="15"/>
      <c r="E645" s="15"/>
      <c r="F645" s="15"/>
      <c r="J645" s="15"/>
      <c r="K645" s="15"/>
      <c r="L645" s="15"/>
    </row>
    <row r="646">
      <c r="D646" s="15"/>
      <c r="E646" s="15"/>
      <c r="F646" s="15"/>
      <c r="J646" s="15"/>
      <c r="K646" s="15"/>
      <c r="L646" s="15"/>
    </row>
    <row r="647">
      <c r="D647" s="15"/>
      <c r="E647" s="15"/>
      <c r="F647" s="15"/>
      <c r="J647" s="15"/>
      <c r="K647" s="15"/>
      <c r="L647" s="15"/>
    </row>
    <row r="648">
      <c r="D648" s="15"/>
      <c r="E648" s="15"/>
      <c r="F648" s="15"/>
      <c r="J648" s="15"/>
      <c r="K648" s="15"/>
      <c r="L648" s="15"/>
    </row>
    <row r="649">
      <c r="D649" s="15"/>
      <c r="E649" s="15"/>
      <c r="F649" s="15"/>
      <c r="J649" s="15"/>
      <c r="K649" s="15"/>
      <c r="L649" s="15"/>
    </row>
    <row r="650">
      <c r="D650" s="15"/>
      <c r="E650" s="15"/>
      <c r="F650" s="15"/>
      <c r="J650" s="15"/>
      <c r="K650" s="15"/>
      <c r="L650" s="15"/>
    </row>
    <row r="651">
      <c r="D651" s="15"/>
      <c r="E651" s="15"/>
      <c r="F651" s="15"/>
      <c r="J651" s="15"/>
      <c r="K651" s="15"/>
      <c r="L651" s="15"/>
    </row>
    <row r="652">
      <c r="D652" s="15"/>
      <c r="E652" s="15"/>
      <c r="F652" s="15"/>
      <c r="J652" s="15"/>
      <c r="K652" s="15"/>
      <c r="L652" s="15"/>
    </row>
    <row r="653">
      <c r="D653" s="15"/>
      <c r="E653" s="15"/>
      <c r="F653" s="15"/>
      <c r="J653" s="15"/>
      <c r="K653" s="15"/>
      <c r="L653" s="15"/>
    </row>
    <row r="654">
      <c r="D654" s="15"/>
      <c r="E654" s="15"/>
      <c r="F654" s="15"/>
      <c r="J654" s="15"/>
      <c r="K654" s="15"/>
      <c r="L654" s="15"/>
    </row>
    <row r="655">
      <c r="D655" s="15"/>
      <c r="E655" s="15"/>
      <c r="F655" s="15"/>
      <c r="J655" s="15"/>
      <c r="K655" s="15"/>
      <c r="L655" s="15"/>
    </row>
    <row r="656">
      <c r="D656" s="15"/>
      <c r="E656" s="15"/>
      <c r="F656" s="15"/>
      <c r="J656" s="15"/>
      <c r="K656" s="15"/>
      <c r="L656" s="15"/>
    </row>
    <row r="657">
      <c r="D657" s="15"/>
      <c r="E657" s="15"/>
      <c r="F657" s="15"/>
      <c r="J657" s="15"/>
      <c r="K657" s="15"/>
      <c r="L657" s="15"/>
    </row>
    <row r="658">
      <c r="D658" s="15"/>
      <c r="E658" s="15"/>
      <c r="F658" s="15"/>
      <c r="J658" s="15"/>
      <c r="K658" s="15"/>
      <c r="L658" s="15"/>
    </row>
    <row r="659">
      <c r="D659" s="15"/>
      <c r="E659" s="15"/>
      <c r="F659" s="15"/>
      <c r="J659" s="15"/>
      <c r="K659" s="15"/>
      <c r="L659" s="15"/>
    </row>
    <row r="660">
      <c r="D660" s="15"/>
      <c r="E660" s="15"/>
      <c r="F660" s="15"/>
      <c r="J660" s="15"/>
      <c r="K660" s="15"/>
      <c r="L660" s="15"/>
    </row>
    <row r="661">
      <c r="D661" s="15"/>
      <c r="E661" s="15"/>
      <c r="F661" s="15"/>
      <c r="J661" s="15"/>
      <c r="K661" s="15"/>
      <c r="L661" s="15"/>
    </row>
    <row r="662">
      <c r="D662" s="15"/>
      <c r="E662" s="15"/>
      <c r="F662" s="15"/>
      <c r="J662" s="15"/>
      <c r="K662" s="15"/>
      <c r="L662" s="15"/>
    </row>
    <row r="663">
      <c r="D663" s="15"/>
      <c r="E663" s="15"/>
      <c r="F663" s="15"/>
      <c r="J663" s="15"/>
      <c r="K663" s="15"/>
      <c r="L663" s="15"/>
    </row>
    <row r="664">
      <c r="D664" s="15"/>
      <c r="E664" s="15"/>
      <c r="F664" s="15"/>
      <c r="J664" s="15"/>
      <c r="K664" s="15"/>
      <c r="L664" s="15"/>
    </row>
    <row r="665">
      <c r="D665" s="15"/>
      <c r="E665" s="15"/>
      <c r="F665" s="15"/>
      <c r="J665" s="15"/>
      <c r="K665" s="15"/>
      <c r="L665" s="15"/>
    </row>
    <row r="666">
      <c r="D666" s="15"/>
      <c r="E666" s="15"/>
      <c r="F666" s="15"/>
      <c r="J666" s="15"/>
      <c r="K666" s="15"/>
      <c r="L666" s="15"/>
    </row>
    <row r="667">
      <c r="D667" s="15"/>
      <c r="E667" s="15"/>
      <c r="F667" s="15"/>
      <c r="J667" s="15"/>
      <c r="K667" s="15"/>
      <c r="L667" s="15"/>
    </row>
    <row r="668">
      <c r="D668" s="15"/>
      <c r="E668" s="15"/>
      <c r="F668" s="15"/>
      <c r="J668" s="15"/>
      <c r="K668" s="15"/>
      <c r="L668" s="15"/>
    </row>
    <row r="669">
      <c r="D669" s="15"/>
      <c r="E669" s="15"/>
      <c r="F669" s="15"/>
      <c r="J669" s="15"/>
      <c r="K669" s="15"/>
      <c r="L669" s="15"/>
    </row>
    <row r="670">
      <c r="D670" s="15"/>
      <c r="E670" s="15"/>
      <c r="F670" s="15"/>
      <c r="J670" s="15"/>
      <c r="K670" s="15"/>
      <c r="L670" s="15"/>
    </row>
    <row r="671">
      <c r="D671" s="15"/>
      <c r="E671" s="15"/>
      <c r="F671" s="15"/>
      <c r="J671" s="15"/>
      <c r="K671" s="15"/>
      <c r="L671" s="15"/>
    </row>
    <row r="672">
      <c r="D672" s="15"/>
      <c r="E672" s="15"/>
      <c r="F672" s="15"/>
      <c r="J672" s="15"/>
      <c r="K672" s="15"/>
      <c r="L672" s="15"/>
    </row>
    <row r="673">
      <c r="D673" s="15"/>
      <c r="E673" s="15"/>
      <c r="F673" s="15"/>
      <c r="J673" s="15"/>
      <c r="K673" s="15"/>
      <c r="L673" s="15"/>
    </row>
    <row r="674">
      <c r="D674" s="15"/>
      <c r="E674" s="15"/>
      <c r="F674" s="15"/>
      <c r="J674" s="15"/>
      <c r="K674" s="15"/>
      <c r="L674" s="15"/>
    </row>
    <row r="675">
      <c r="D675" s="15"/>
      <c r="E675" s="15"/>
      <c r="F675" s="15"/>
      <c r="J675" s="15"/>
      <c r="K675" s="15"/>
      <c r="L675" s="15"/>
    </row>
    <row r="676">
      <c r="D676" s="15"/>
      <c r="E676" s="15"/>
      <c r="F676" s="15"/>
      <c r="J676" s="15"/>
      <c r="K676" s="15"/>
      <c r="L676" s="15"/>
    </row>
    <row r="677">
      <c r="D677" s="15"/>
      <c r="E677" s="15"/>
      <c r="F677" s="15"/>
      <c r="J677" s="15"/>
      <c r="K677" s="15"/>
      <c r="L677" s="15"/>
    </row>
    <row r="678">
      <c r="D678" s="15"/>
      <c r="E678" s="15"/>
      <c r="F678" s="15"/>
      <c r="J678" s="15"/>
      <c r="K678" s="15"/>
      <c r="L678" s="15"/>
    </row>
    <row r="679">
      <c r="D679" s="15"/>
      <c r="E679" s="15"/>
      <c r="F679" s="15"/>
      <c r="J679" s="15"/>
      <c r="K679" s="15"/>
      <c r="L679" s="15"/>
    </row>
    <row r="680">
      <c r="D680" s="15"/>
      <c r="E680" s="15"/>
      <c r="F680" s="15"/>
      <c r="J680" s="15"/>
      <c r="K680" s="15"/>
      <c r="L680" s="15"/>
    </row>
    <row r="681">
      <c r="D681" s="15"/>
      <c r="E681" s="15"/>
      <c r="F681" s="15"/>
      <c r="J681" s="15"/>
      <c r="K681" s="15"/>
      <c r="L681" s="15"/>
    </row>
    <row r="682">
      <c r="D682" s="15"/>
      <c r="E682" s="15"/>
      <c r="F682" s="15"/>
      <c r="J682" s="15"/>
      <c r="K682" s="15"/>
      <c r="L682" s="15"/>
    </row>
    <row r="683">
      <c r="D683" s="15"/>
      <c r="E683" s="15"/>
      <c r="F683" s="15"/>
      <c r="J683" s="15"/>
      <c r="K683" s="15"/>
      <c r="L683" s="15"/>
    </row>
    <row r="684">
      <c r="D684" s="15"/>
      <c r="E684" s="15"/>
      <c r="F684" s="15"/>
      <c r="J684" s="15"/>
      <c r="K684" s="15"/>
      <c r="L684" s="15"/>
    </row>
    <row r="685">
      <c r="D685" s="15"/>
      <c r="E685" s="15"/>
      <c r="F685" s="15"/>
      <c r="J685" s="15"/>
      <c r="K685" s="15"/>
      <c r="L685" s="15"/>
    </row>
    <row r="686">
      <c r="D686" s="15"/>
      <c r="E686" s="15"/>
      <c r="F686" s="15"/>
      <c r="J686" s="15"/>
      <c r="K686" s="15"/>
      <c r="L686" s="15"/>
    </row>
    <row r="687">
      <c r="D687" s="15"/>
      <c r="E687" s="15"/>
      <c r="F687" s="15"/>
      <c r="J687" s="15"/>
      <c r="K687" s="15"/>
      <c r="L687" s="15"/>
    </row>
    <row r="688">
      <c r="D688" s="15"/>
      <c r="E688" s="15"/>
      <c r="F688" s="15"/>
      <c r="J688" s="15"/>
      <c r="K688" s="15"/>
      <c r="L688" s="15"/>
    </row>
    <row r="689">
      <c r="D689" s="15"/>
      <c r="E689" s="15"/>
      <c r="F689" s="15"/>
      <c r="J689" s="15"/>
      <c r="K689" s="15"/>
      <c r="L689" s="15"/>
    </row>
    <row r="690">
      <c r="D690" s="15"/>
      <c r="E690" s="15"/>
      <c r="F690" s="15"/>
      <c r="J690" s="15"/>
      <c r="K690" s="15"/>
      <c r="L690" s="15"/>
    </row>
    <row r="691">
      <c r="D691" s="15"/>
      <c r="E691" s="15"/>
      <c r="F691" s="15"/>
      <c r="J691" s="15"/>
      <c r="K691" s="15"/>
      <c r="L691" s="15"/>
    </row>
    <row r="692">
      <c r="D692" s="15"/>
      <c r="E692" s="15"/>
      <c r="F692" s="15"/>
      <c r="J692" s="15"/>
      <c r="K692" s="15"/>
      <c r="L692" s="15"/>
    </row>
    <row r="693">
      <c r="D693" s="15"/>
      <c r="E693" s="15"/>
      <c r="F693" s="15"/>
      <c r="J693" s="15"/>
      <c r="K693" s="15"/>
      <c r="L693" s="15"/>
    </row>
    <row r="694">
      <c r="D694" s="15"/>
      <c r="E694" s="15"/>
      <c r="F694" s="15"/>
      <c r="J694" s="15"/>
      <c r="K694" s="15"/>
      <c r="L694" s="15"/>
    </row>
    <row r="695">
      <c r="D695" s="15"/>
      <c r="E695" s="15"/>
      <c r="F695" s="15"/>
      <c r="J695" s="15"/>
      <c r="K695" s="15"/>
      <c r="L695" s="15"/>
    </row>
    <row r="696">
      <c r="D696" s="15"/>
      <c r="E696" s="15"/>
      <c r="F696" s="15"/>
      <c r="J696" s="15"/>
      <c r="K696" s="15"/>
      <c r="L696" s="15"/>
    </row>
    <row r="697">
      <c r="D697" s="15"/>
      <c r="E697" s="15"/>
      <c r="F697" s="15"/>
      <c r="J697" s="15"/>
      <c r="K697" s="15"/>
      <c r="L697" s="15"/>
    </row>
    <row r="698">
      <c r="D698" s="15"/>
      <c r="E698" s="15"/>
      <c r="F698" s="15"/>
      <c r="J698" s="15"/>
      <c r="K698" s="15"/>
      <c r="L698" s="15"/>
    </row>
    <row r="699">
      <c r="D699" s="15"/>
      <c r="E699" s="15"/>
      <c r="F699" s="15"/>
      <c r="J699" s="15"/>
      <c r="K699" s="15"/>
      <c r="L699" s="15"/>
    </row>
    <row r="700">
      <c r="D700" s="15"/>
      <c r="E700" s="15"/>
      <c r="F700" s="15"/>
      <c r="J700" s="15"/>
      <c r="K700" s="15"/>
      <c r="L700" s="15"/>
    </row>
    <row r="701">
      <c r="D701" s="15"/>
      <c r="E701" s="15"/>
      <c r="F701" s="15"/>
      <c r="J701" s="15"/>
      <c r="K701" s="15"/>
      <c r="L701" s="15"/>
    </row>
    <row r="702">
      <c r="D702" s="15"/>
      <c r="E702" s="15"/>
      <c r="F702" s="15"/>
      <c r="J702" s="15"/>
      <c r="K702" s="15"/>
      <c r="L702" s="15"/>
    </row>
    <row r="703">
      <c r="D703" s="15"/>
      <c r="E703" s="15"/>
      <c r="F703" s="15"/>
      <c r="J703" s="15"/>
      <c r="K703" s="15"/>
      <c r="L703" s="15"/>
    </row>
    <row r="704">
      <c r="D704" s="15"/>
      <c r="E704" s="15"/>
      <c r="F704" s="15"/>
      <c r="J704" s="15"/>
      <c r="K704" s="15"/>
      <c r="L704" s="15"/>
    </row>
    <row r="705">
      <c r="D705" s="15"/>
      <c r="E705" s="15"/>
      <c r="F705" s="15"/>
      <c r="J705" s="15"/>
      <c r="K705" s="15"/>
      <c r="L705" s="15"/>
    </row>
    <row r="706">
      <c r="D706" s="15"/>
      <c r="E706" s="15"/>
      <c r="F706" s="15"/>
      <c r="J706" s="15"/>
      <c r="K706" s="15"/>
      <c r="L706" s="15"/>
    </row>
    <row r="707">
      <c r="D707" s="15"/>
      <c r="E707" s="15"/>
      <c r="F707" s="15"/>
      <c r="J707" s="15"/>
      <c r="K707" s="15"/>
      <c r="L707" s="15"/>
    </row>
    <row r="708">
      <c r="D708" s="15"/>
      <c r="E708" s="15"/>
      <c r="F708" s="15"/>
      <c r="J708" s="15"/>
      <c r="K708" s="15"/>
      <c r="L708" s="15"/>
    </row>
    <row r="709">
      <c r="D709" s="15"/>
      <c r="E709" s="15"/>
      <c r="F709" s="15"/>
      <c r="J709" s="15"/>
      <c r="K709" s="15"/>
      <c r="L709" s="15"/>
    </row>
    <row r="710">
      <c r="D710" s="15"/>
      <c r="E710" s="15"/>
      <c r="F710" s="15"/>
      <c r="J710" s="15"/>
      <c r="K710" s="15"/>
      <c r="L710" s="15"/>
    </row>
    <row r="711">
      <c r="D711" s="15"/>
      <c r="E711" s="15"/>
      <c r="F711" s="15"/>
      <c r="J711" s="15"/>
      <c r="K711" s="15"/>
      <c r="L711" s="15"/>
    </row>
    <row r="712">
      <c r="D712" s="15"/>
      <c r="E712" s="15"/>
      <c r="F712" s="15"/>
      <c r="J712" s="15"/>
      <c r="K712" s="15"/>
      <c r="L712" s="15"/>
    </row>
    <row r="713">
      <c r="D713" s="15"/>
      <c r="E713" s="15"/>
      <c r="F713" s="15"/>
      <c r="J713" s="15"/>
      <c r="K713" s="15"/>
      <c r="L713" s="15"/>
    </row>
    <row r="714">
      <c r="D714" s="15"/>
      <c r="E714" s="15"/>
      <c r="F714" s="15"/>
      <c r="J714" s="15"/>
      <c r="K714" s="15"/>
      <c r="L714" s="15"/>
    </row>
    <row r="715">
      <c r="D715" s="15"/>
      <c r="E715" s="15"/>
      <c r="F715" s="15"/>
      <c r="J715" s="15"/>
      <c r="K715" s="15"/>
      <c r="L715" s="15"/>
    </row>
    <row r="716">
      <c r="D716" s="15"/>
      <c r="E716" s="15"/>
      <c r="F716" s="15"/>
      <c r="J716" s="15"/>
      <c r="K716" s="15"/>
      <c r="L716" s="15"/>
    </row>
    <row r="717">
      <c r="D717" s="15"/>
      <c r="E717" s="15"/>
      <c r="F717" s="15"/>
      <c r="J717" s="15"/>
      <c r="K717" s="15"/>
      <c r="L717" s="15"/>
    </row>
    <row r="718">
      <c r="D718" s="15"/>
      <c r="E718" s="15"/>
      <c r="F718" s="15"/>
      <c r="J718" s="15"/>
      <c r="K718" s="15"/>
      <c r="L718" s="15"/>
    </row>
    <row r="719">
      <c r="D719" s="15"/>
      <c r="E719" s="15"/>
      <c r="F719" s="15"/>
      <c r="J719" s="15"/>
      <c r="K719" s="15"/>
      <c r="L719" s="15"/>
    </row>
    <row r="720">
      <c r="D720" s="15"/>
      <c r="E720" s="15"/>
      <c r="F720" s="15"/>
      <c r="J720" s="15"/>
      <c r="K720" s="15"/>
      <c r="L720" s="15"/>
    </row>
    <row r="721">
      <c r="D721" s="15"/>
      <c r="E721" s="15"/>
      <c r="F721" s="15"/>
      <c r="J721" s="15"/>
      <c r="K721" s="15"/>
      <c r="L721" s="15"/>
    </row>
    <row r="722">
      <c r="D722" s="15"/>
      <c r="E722" s="15"/>
      <c r="F722" s="15"/>
      <c r="J722" s="15"/>
      <c r="K722" s="15"/>
      <c r="L722" s="15"/>
    </row>
    <row r="723">
      <c r="D723" s="15"/>
      <c r="E723" s="15"/>
      <c r="F723" s="15"/>
      <c r="J723" s="15"/>
      <c r="K723" s="15"/>
      <c r="L723" s="15"/>
    </row>
    <row r="724">
      <c r="D724" s="15"/>
      <c r="E724" s="15"/>
      <c r="F724" s="15"/>
      <c r="J724" s="15"/>
      <c r="K724" s="15"/>
      <c r="L724" s="15"/>
    </row>
    <row r="725">
      <c r="D725" s="15"/>
      <c r="E725" s="15"/>
      <c r="F725" s="15"/>
      <c r="J725" s="15"/>
      <c r="K725" s="15"/>
      <c r="L725" s="15"/>
    </row>
    <row r="726">
      <c r="D726" s="15"/>
      <c r="E726" s="15"/>
      <c r="F726" s="15"/>
      <c r="J726" s="15"/>
      <c r="K726" s="15"/>
      <c r="L726" s="15"/>
    </row>
    <row r="727">
      <c r="D727" s="15"/>
      <c r="E727" s="15"/>
      <c r="F727" s="15"/>
      <c r="J727" s="15"/>
      <c r="K727" s="15"/>
      <c r="L727" s="15"/>
    </row>
    <row r="728">
      <c r="D728" s="15"/>
      <c r="E728" s="15"/>
      <c r="F728" s="15"/>
      <c r="J728" s="15"/>
      <c r="K728" s="15"/>
      <c r="L728" s="15"/>
    </row>
    <row r="729">
      <c r="D729" s="15"/>
      <c r="E729" s="15"/>
      <c r="F729" s="15"/>
      <c r="J729" s="15"/>
      <c r="K729" s="15"/>
      <c r="L729" s="15"/>
    </row>
    <row r="730">
      <c r="D730" s="15"/>
      <c r="E730" s="15"/>
      <c r="F730" s="15"/>
      <c r="J730" s="15"/>
      <c r="K730" s="15"/>
      <c r="L730" s="15"/>
    </row>
    <row r="731">
      <c r="D731" s="15"/>
      <c r="E731" s="15"/>
      <c r="F731" s="15"/>
      <c r="J731" s="15"/>
      <c r="K731" s="15"/>
      <c r="L731" s="15"/>
    </row>
    <row r="732">
      <c r="D732" s="15"/>
      <c r="E732" s="15"/>
      <c r="F732" s="15"/>
      <c r="J732" s="15"/>
      <c r="K732" s="15"/>
      <c r="L732" s="15"/>
    </row>
    <row r="733">
      <c r="D733" s="15"/>
      <c r="E733" s="15"/>
      <c r="F733" s="15"/>
      <c r="J733" s="15"/>
      <c r="K733" s="15"/>
      <c r="L733" s="15"/>
    </row>
    <row r="734">
      <c r="D734" s="15"/>
      <c r="E734" s="15"/>
      <c r="F734" s="15"/>
      <c r="J734" s="15"/>
      <c r="K734" s="15"/>
      <c r="L734" s="15"/>
    </row>
    <row r="735">
      <c r="D735" s="15"/>
      <c r="E735" s="15"/>
      <c r="F735" s="15"/>
      <c r="J735" s="15"/>
      <c r="K735" s="15"/>
      <c r="L735" s="15"/>
    </row>
    <row r="736">
      <c r="D736" s="15"/>
      <c r="E736" s="15"/>
      <c r="F736" s="15"/>
      <c r="J736" s="15"/>
      <c r="K736" s="15"/>
      <c r="L736" s="15"/>
    </row>
    <row r="737">
      <c r="D737" s="15"/>
      <c r="E737" s="15"/>
      <c r="F737" s="15"/>
      <c r="J737" s="15"/>
      <c r="K737" s="15"/>
      <c r="L737" s="15"/>
    </row>
    <row r="738">
      <c r="D738" s="15"/>
      <c r="E738" s="15"/>
      <c r="F738" s="15"/>
      <c r="J738" s="15"/>
      <c r="K738" s="15"/>
      <c r="L738" s="15"/>
    </row>
    <row r="739">
      <c r="D739" s="15"/>
      <c r="E739" s="15"/>
      <c r="F739" s="15"/>
      <c r="J739" s="15"/>
      <c r="K739" s="15"/>
      <c r="L739" s="15"/>
    </row>
    <row r="740">
      <c r="D740" s="15"/>
      <c r="E740" s="15"/>
      <c r="F740" s="15"/>
      <c r="J740" s="15"/>
      <c r="K740" s="15"/>
      <c r="L740" s="15"/>
    </row>
    <row r="741">
      <c r="D741" s="15"/>
      <c r="E741" s="15"/>
      <c r="F741" s="15"/>
      <c r="J741" s="15"/>
      <c r="K741" s="15"/>
      <c r="L741" s="15"/>
    </row>
    <row r="742">
      <c r="D742" s="15"/>
      <c r="E742" s="15"/>
      <c r="F742" s="15"/>
      <c r="J742" s="15"/>
      <c r="K742" s="15"/>
      <c r="L742" s="15"/>
    </row>
    <row r="743">
      <c r="D743" s="15"/>
      <c r="E743" s="15"/>
      <c r="F743" s="15"/>
      <c r="J743" s="15"/>
      <c r="K743" s="15"/>
      <c r="L743" s="15"/>
    </row>
    <row r="744">
      <c r="D744" s="15"/>
      <c r="E744" s="15"/>
      <c r="F744" s="15"/>
      <c r="J744" s="15"/>
      <c r="K744" s="15"/>
      <c r="L744" s="15"/>
    </row>
    <row r="745">
      <c r="D745" s="15"/>
      <c r="E745" s="15"/>
      <c r="F745" s="15"/>
      <c r="J745" s="15"/>
      <c r="K745" s="15"/>
      <c r="L745" s="15"/>
    </row>
    <row r="746">
      <c r="D746" s="15"/>
      <c r="E746" s="15"/>
      <c r="F746" s="15"/>
      <c r="J746" s="15"/>
      <c r="K746" s="15"/>
      <c r="L746" s="15"/>
    </row>
    <row r="747">
      <c r="D747" s="15"/>
      <c r="E747" s="15"/>
      <c r="F747" s="15"/>
      <c r="J747" s="15"/>
      <c r="K747" s="15"/>
      <c r="L747" s="15"/>
    </row>
    <row r="748">
      <c r="D748" s="15"/>
      <c r="E748" s="15"/>
      <c r="F748" s="15"/>
      <c r="J748" s="15"/>
      <c r="K748" s="15"/>
      <c r="L748" s="15"/>
    </row>
    <row r="749">
      <c r="D749" s="15"/>
      <c r="E749" s="15"/>
      <c r="F749" s="15"/>
      <c r="J749" s="15"/>
      <c r="K749" s="15"/>
      <c r="L749" s="15"/>
    </row>
    <row r="750">
      <c r="D750" s="15"/>
      <c r="E750" s="15"/>
      <c r="F750" s="15"/>
      <c r="J750" s="15"/>
      <c r="K750" s="15"/>
      <c r="L750" s="15"/>
    </row>
    <row r="751">
      <c r="D751" s="15"/>
      <c r="E751" s="15"/>
      <c r="F751" s="15"/>
      <c r="J751" s="15"/>
      <c r="K751" s="15"/>
      <c r="L751" s="15"/>
    </row>
    <row r="752">
      <c r="D752" s="15"/>
      <c r="E752" s="15"/>
      <c r="F752" s="15"/>
      <c r="J752" s="15"/>
      <c r="K752" s="15"/>
      <c r="L752" s="15"/>
    </row>
    <row r="753">
      <c r="D753" s="15"/>
      <c r="E753" s="15"/>
      <c r="F753" s="15"/>
      <c r="J753" s="15"/>
      <c r="K753" s="15"/>
      <c r="L753" s="15"/>
    </row>
    <row r="754">
      <c r="D754" s="15"/>
      <c r="E754" s="15"/>
      <c r="F754" s="15"/>
      <c r="J754" s="15"/>
      <c r="K754" s="15"/>
      <c r="L754" s="15"/>
    </row>
    <row r="755">
      <c r="D755" s="15"/>
      <c r="E755" s="15"/>
      <c r="F755" s="15"/>
      <c r="J755" s="15"/>
      <c r="K755" s="15"/>
      <c r="L755" s="15"/>
    </row>
    <row r="756">
      <c r="D756" s="15"/>
      <c r="E756" s="15"/>
      <c r="F756" s="15"/>
      <c r="J756" s="15"/>
      <c r="K756" s="15"/>
      <c r="L756" s="15"/>
    </row>
    <row r="757">
      <c r="D757" s="15"/>
      <c r="E757" s="15"/>
      <c r="F757" s="15"/>
      <c r="J757" s="15"/>
      <c r="K757" s="15"/>
      <c r="L757" s="15"/>
    </row>
    <row r="758">
      <c r="D758" s="15"/>
      <c r="E758" s="15"/>
      <c r="F758" s="15"/>
      <c r="J758" s="15"/>
      <c r="K758" s="15"/>
      <c r="L758" s="15"/>
    </row>
    <row r="759">
      <c r="D759" s="15"/>
      <c r="E759" s="15"/>
      <c r="F759" s="15"/>
      <c r="J759" s="15"/>
      <c r="K759" s="15"/>
      <c r="L759" s="15"/>
    </row>
    <row r="760">
      <c r="D760" s="15"/>
      <c r="E760" s="15"/>
      <c r="F760" s="15"/>
      <c r="J760" s="15"/>
      <c r="K760" s="15"/>
      <c r="L760" s="15"/>
    </row>
    <row r="761">
      <c r="D761" s="15"/>
      <c r="E761" s="15"/>
      <c r="F761" s="15"/>
      <c r="J761" s="15"/>
      <c r="K761" s="15"/>
      <c r="L761" s="15"/>
    </row>
    <row r="762">
      <c r="D762" s="15"/>
      <c r="E762" s="15"/>
      <c r="F762" s="15"/>
      <c r="J762" s="15"/>
      <c r="K762" s="15"/>
      <c r="L762" s="15"/>
    </row>
    <row r="763">
      <c r="D763" s="15"/>
      <c r="E763" s="15"/>
      <c r="F763" s="15"/>
      <c r="J763" s="15"/>
      <c r="K763" s="15"/>
      <c r="L763" s="15"/>
    </row>
    <row r="764">
      <c r="D764" s="15"/>
      <c r="E764" s="15"/>
      <c r="F764" s="15"/>
      <c r="J764" s="15"/>
      <c r="K764" s="15"/>
      <c r="L764" s="15"/>
    </row>
    <row r="765">
      <c r="D765" s="15"/>
      <c r="E765" s="15"/>
      <c r="F765" s="15"/>
      <c r="J765" s="15"/>
      <c r="K765" s="15"/>
      <c r="L765" s="15"/>
    </row>
    <row r="766">
      <c r="D766" s="15"/>
      <c r="E766" s="15"/>
      <c r="F766" s="15"/>
      <c r="J766" s="15"/>
      <c r="K766" s="15"/>
      <c r="L766" s="15"/>
    </row>
    <row r="767">
      <c r="D767" s="15"/>
      <c r="E767" s="15"/>
      <c r="F767" s="15"/>
      <c r="J767" s="15"/>
      <c r="K767" s="15"/>
      <c r="L767" s="15"/>
    </row>
    <row r="768">
      <c r="D768" s="15"/>
      <c r="E768" s="15"/>
      <c r="F768" s="15"/>
      <c r="J768" s="15"/>
      <c r="K768" s="15"/>
      <c r="L768" s="15"/>
    </row>
    <row r="769">
      <c r="D769" s="15"/>
      <c r="E769" s="15"/>
      <c r="F769" s="15"/>
      <c r="J769" s="15"/>
      <c r="K769" s="15"/>
      <c r="L769" s="15"/>
    </row>
    <row r="770">
      <c r="D770" s="15"/>
      <c r="E770" s="15"/>
      <c r="F770" s="15"/>
      <c r="J770" s="15"/>
      <c r="K770" s="15"/>
      <c r="L770" s="15"/>
    </row>
    <row r="771">
      <c r="D771" s="15"/>
      <c r="E771" s="15"/>
      <c r="F771" s="15"/>
      <c r="J771" s="15"/>
      <c r="K771" s="15"/>
      <c r="L771" s="15"/>
    </row>
    <row r="772">
      <c r="D772" s="15"/>
      <c r="E772" s="15"/>
      <c r="F772" s="15"/>
      <c r="J772" s="15"/>
      <c r="K772" s="15"/>
      <c r="L772" s="15"/>
    </row>
    <row r="773">
      <c r="D773" s="15"/>
      <c r="E773" s="15"/>
      <c r="F773" s="15"/>
      <c r="J773" s="15"/>
      <c r="K773" s="15"/>
      <c r="L773" s="15"/>
    </row>
    <row r="774">
      <c r="D774" s="15"/>
      <c r="E774" s="15"/>
      <c r="F774" s="15"/>
      <c r="J774" s="15"/>
      <c r="K774" s="15"/>
      <c r="L774" s="15"/>
    </row>
    <row r="775">
      <c r="D775" s="15"/>
      <c r="E775" s="15"/>
      <c r="F775" s="15"/>
      <c r="J775" s="15"/>
      <c r="K775" s="15"/>
      <c r="L775" s="15"/>
    </row>
    <row r="776">
      <c r="D776" s="15"/>
      <c r="E776" s="15"/>
      <c r="F776" s="15"/>
      <c r="J776" s="15"/>
      <c r="K776" s="15"/>
      <c r="L776" s="15"/>
    </row>
    <row r="777">
      <c r="D777" s="15"/>
      <c r="E777" s="15"/>
      <c r="F777" s="15"/>
      <c r="J777" s="15"/>
      <c r="K777" s="15"/>
      <c r="L777" s="15"/>
    </row>
    <row r="778">
      <c r="D778" s="15"/>
      <c r="E778" s="15"/>
      <c r="F778" s="15"/>
      <c r="J778" s="15"/>
      <c r="K778" s="15"/>
      <c r="L778" s="15"/>
    </row>
    <row r="779">
      <c r="D779" s="15"/>
      <c r="E779" s="15"/>
      <c r="F779" s="15"/>
      <c r="J779" s="15"/>
      <c r="K779" s="15"/>
      <c r="L779" s="15"/>
    </row>
    <row r="780">
      <c r="D780" s="15"/>
      <c r="E780" s="15"/>
      <c r="F780" s="15"/>
      <c r="J780" s="15"/>
      <c r="K780" s="15"/>
      <c r="L780" s="15"/>
    </row>
    <row r="781">
      <c r="D781" s="15"/>
      <c r="E781" s="15"/>
      <c r="F781" s="15"/>
      <c r="J781" s="15"/>
      <c r="K781" s="15"/>
      <c r="L781" s="15"/>
    </row>
    <row r="782">
      <c r="D782" s="15"/>
      <c r="E782" s="15"/>
      <c r="F782" s="15"/>
      <c r="J782" s="15"/>
      <c r="K782" s="15"/>
      <c r="L782" s="15"/>
    </row>
    <row r="783">
      <c r="D783" s="15"/>
      <c r="E783" s="15"/>
      <c r="F783" s="15"/>
      <c r="J783" s="15"/>
      <c r="K783" s="15"/>
      <c r="L783" s="15"/>
    </row>
    <row r="784">
      <c r="D784" s="15"/>
      <c r="E784" s="15"/>
      <c r="F784" s="15"/>
      <c r="J784" s="15"/>
      <c r="K784" s="15"/>
      <c r="L784" s="15"/>
    </row>
    <row r="785">
      <c r="D785" s="15"/>
      <c r="E785" s="15"/>
      <c r="F785" s="15"/>
      <c r="J785" s="15"/>
      <c r="K785" s="15"/>
      <c r="L785" s="15"/>
    </row>
    <row r="786">
      <c r="D786" s="15"/>
      <c r="E786" s="15"/>
      <c r="F786" s="15"/>
      <c r="J786" s="15"/>
      <c r="K786" s="15"/>
      <c r="L786" s="15"/>
    </row>
    <row r="787">
      <c r="D787" s="15"/>
      <c r="E787" s="15"/>
      <c r="F787" s="15"/>
      <c r="J787" s="15"/>
      <c r="K787" s="15"/>
      <c r="L787" s="15"/>
    </row>
    <row r="788">
      <c r="D788" s="15"/>
      <c r="E788" s="15"/>
      <c r="F788" s="15"/>
      <c r="J788" s="15"/>
      <c r="K788" s="15"/>
      <c r="L788" s="15"/>
    </row>
    <row r="789">
      <c r="D789" s="15"/>
      <c r="E789" s="15"/>
      <c r="F789" s="15"/>
      <c r="J789" s="15"/>
      <c r="K789" s="15"/>
      <c r="L789" s="15"/>
    </row>
    <row r="790">
      <c r="D790" s="15"/>
      <c r="E790" s="15"/>
      <c r="F790" s="15"/>
      <c r="J790" s="15"/>
      <c r="K790" s="15"/>
      <c r="L790" s="15"/>
    </row>
    <row r="791">
      <c r="D791" s="15"/>
      <c r="E791" s="15"/>
      <c r="F791" s="15"/>
      <c r="J791" s="15"/>
      <c r="K791" s="15"/>
      <c r="L791" s="15"/>
    </row>
    <row r="792">
      <c r="D792" s="15"/>
      <c r="E792" s="15"/>
      <c r="F792" s="15"/>
      <c r="J792" s="15"/>
      <c r="K792" s="15"/>
      <c r="L792" s="15"/>
    </row>
    <row r="793">
      <c r="D793" s="15"/>
      <c r="E793" s="15"/>
      <c r="F793" s="15"/>
      <c r="J793" s="15"/>
      <c r="K793" s="15"/>
      <c r="L793" s="15"/>
    </row>
    <row r="794">
      <c r="D794" s="15"/>
      <c r="E794" s="15"/>
      <c r="F794" s="15"/>
      <c r="J794" s="15"/>
      <c r="K794" s="15"/>
      <c r="L794" s="15"/>
    </row>
    <row r="795">
      <c r="D795" s="15"/>
      <c r="E795" s="15"/>
      <c r="F795" s="15"/>
      <c r="J795" s="15"/>
      <c r="K795" s="15"/>
      <c r="L795" s="15"/>
    </row>
    <row r="796">
      <c r="D796" s="15"/>
      <c r="E796" s="15"/>
      <c r="F796" s="15"/>
      <c r="J796" s="15"/>
      <c r="K796" s="15"/>
      <c r="L796" s="15"/>
    </row>
    <row r="797">
      <c r="D797" s="15"/>
      <c r="E797" s="15"/>
      <c r="F797" s="15"/>
      <c r="J797" s="15"/>
      <c r="K797" s="15"/>
      <c r="L797" s="15"/>
    </row>
    <row r="798">
      <c r="D798" s="15"/>
      <c r="E798" s="15"/>
      <c r="F798" s="15"/>
      <c r="J798" s="15"/>
      <c r="K798" s="15"/>
      <c r="L798" s="15"/>
    </row>
    <row r="799">
      <c r="D799" s="15"/>
      <c r="E799" s="15"/>
      <c r="F799" s="15"/>
      <c r="J799" s="15"/>
      <c r="K799" s="15"/>
      <c r="L799" s="15"/>
    </row>
    <row r="800">
      <c r="D800" s="15"/>
      <c r="E800" s="15"/>
      <c r="F800" s="15"/>
      <c r="J800" s="15"/>
      <c r="K800" s="15"/>
      <c r="L800" s="15"/>
    </row>
    <row r="801">
      <c r="D801" s="15"/>
      <c r="E801" s="15"/>
      <c r="F801" s="15"/>
      <c r="J801" s="15"/>
      <c r="K801" s="15"/>
      <c r="L801" s="15"/>
    </row>
    <row r="802">
      <c r="D802" s="15"/>
      <c r="E802" s="15"/>
      <c r="F802" s="15"/>
      <c r="J802" s="15"/>
      <c r="K802" s="15"/>
      <c r="L802" s="15"/>
    </row>
    <row r="803">
      <c r="D803" s="15"/>
      <c r="E803" s="15"/>
      <c r="F803" s="15"/>
      <c r="J803" s="15"/>
      <c r="K803" s="15"/>
      <c r="L803" s="15"/>
    </row>
    <row r="804">
      <c r="D804" s="15"/>
      <c r="E804" s="15"/>
      <c r="F804" s="15"/>
      <c r="J804" s="15"/>
      <c r="K804" s="15"/>
      <c r="L804" s="15"/>
    </row>
    <row r="805">
      <c r="D805" s="15"/>
      <c r="E805" s="15"/>
      <c r="F805" s="15"/>
      <c r="J805" s="15"/>
      <c r="K805" s="15"/>
      <c r="L805" s="15"/>
    </row>
    <row r="806">
      <c r="D806" s="15"/>
      <c r="E806" s="15"/>
      <c r="F806" s="15"/>
      <c r="J806" s="15"/>
      <c r="K806" s="15"/>
      <c r="L806" s="15"/>
    </row>
    <row r="807">
      <c r="D807" s="15"/>
      <c r="E807" s="15"/>
      <c r="F807" s="15"/>
      <c r="J807" s="15"/>
      <c r="K807" s="15"/>
      <c r="L807" s="15"/>
    </row>
    <row r="808">
      <c r="D808" s="15"/>
      <c r="E808" s="15"/>
      <c r="F808" s="15"/>
      <c r="J808" s="15"/>
      <c r="K808" s="15"/>
      <c r="L808" s="15"/>
    </row>
    <row r="809">
      <c r="D809" s="15"/>
      <c r="E809" s="15"/>
      <c r="F809" s="15"/>
      <c r="J809" s="15"/>
      <c r="K809" s="15"/>
      <c r="L809" s="15"/>
    </row>
    <row r="810">
      <c r="D810" s="15"/>
      <c r="E810" s="15"/>
      <c r="F810" s="15"/>
      <c r="J810" s="15"/>
      <c r="K810" s="15"/>
      <c r="L810" s="15"/>
    </row>
    <row r="811">
      <c r="D811" s="15"/>
      <c r="E811" s="15"/>
      <c r="F811" s="15"/>
      <c r="J811" s="15"/>
      <c r="K811" s="15"/>
      <c r="L811" s="15"/>
    </row>
    <row r="812">
      <c r="D812" s="15"/>
      <c r="E812" s="15"/>
      <c r="F812" s="15"/>
      <c r="J812" s="15"/>
      <c r="K812" s="15"/>
      <c r="L812" s="15"/>
    </row>
    <row r="813">
      <c r="D813" s="15"/>
      <c r="E813" s="15"/>
      <c r="F813" s="15"/>
      <c r="J813" s="15"/>
      <c r="K813" s="15"/>
      <c r="L813" s="15"/>
    </row>
    <row r="814">
      <c r="D814" s="15"/>
      <c r="E814" s="15"/>
      <c r="F814" s="15"/>
      <c r="J814" s="15"/>
      <c r="K814" s="15"/>
      <c r="L814" s="15"/>
    </row>
    <row r="815">
      <c r="D815" s="15"/>
      <c r="E815" s="15"/>
      <c r="F815" s="15"/>
      <c r="J815" s="15"/>
      <c r="K815" s="15"/>
      <c r="L815" s="15"/>
    </row>
    <row r="816">
      <c r="D816" s="15"/>
      <c r="E816" s="15"/>
      <c r="F816" s="15"/>
      <c r="J816" s="15"/>
      <c r="K816" s="15"/>
      <c r="L816" s="15"/>
    </row>
    <row r="817">
      <c r="D817" s="15"/>
      <c r="E817" s="15"/>
      <c r="F817" s="15"/>
      <c r="J817" s="15"/>
      <c r="K817" s="15"/>
      <c r="L817" s="15"/>
    </row>
    <row r="818">
      <c r="D818" s="15"/>
      <c r="E818" s="15"/>
      <c r="F818" s="15"/>
      <c r="J818" s="15"/>
      <c r="K818" s="15"/>
      <c r="L818" s="15"/>
    </row>
    <row r="819">
      <c r="D819" s="15"/>
      <c r="E819" s="15"/>
      <c r="F819" s="15"/>
      <c r="J819" s="15"/>
      <c r="K819" s="15"/>
      <c r="L819" s="15"/>
    </row>
    <row r="820">
      <c r="D820" s="15"/>
      <c r="E820" s="15"/>
      <c r="F820" s="15"/>
      <c r="J820" s="15"/>
      <c r="K820" s="15"/>
      <c r="L820" s="15"/>
    </row>
    <row r="821">
      <c r="D821" s="15"/>
      <c r="E821" s="15"/>
      <c r="F821" s="15"/>
      <c r="J821" s="15"/>
      <c r="K821" s="15"/>
      <c r="L821" s="15"/>
    </row>
    <row r="822">
      <c r="D822" s="15"/>
      <c r="E822" s="15"/>
      <c r="F822" s="15"/>
      <c r="J822" s="15"/>
      <c r="K822" s="15"/>
      <c r="L822" s="15"/>
    </row>
    <row r="823">
      <c r="D823" s="15"/>
      <c r="E823" s="15"/>
      <c r="F823" s="15"/>
      <c r="J823" s="15"/>
      <c r="K823" s="15"/>
      <c r="L823" s="15"/>
    </row>
    <row r="824">
      <c r="D824" s="15"/>
      <c r="E824" s="15"/>
      <c r="F824" s="15"/>
      <c r="J824" s="15"/>
      <c r="K824" s="15"/>
      <c r="L824" s="15"/>
    </row>
    <row r="825">
      <c r="D825" s="15"/>
      <c r="E825" s="15"/>
      <c r="F825" s="15"/>
      <c r="J825" s="15"/>
      <c r="K825" s="15"/>
      <c r="L825" s="15"/>
    </row>
    <row r="826">
      <c r="D826" s="15"/>
      <c r="E826" s="15"/>
      <c r="F826" s="15"/>
      <c r="J826" s="15"/>
      <c r="K826" s="15"/>
      <c r="L826" s="15"/>
    </row>
    <row r="827">
      <c r="D827" s="15"/>
      <c r="E827" s="15"/>
      <c r="F827" s="15"/>
      <c r="J827" s="15"/>
      <c r="K827" s="15"/>
      <c r="L827" s="15"/>
    </row>
    <row r="828">
      <c r="D828" s="15"/>
      <c r="E828" s="15"/>
      <c r="F828" s="15"/>
      <c r="J828" s="15"/>
      <c r="K828" s="15"/>
      <c r="L828" s="15"/>
    </row>
    <row r="829">
      <c r="D829" s="15"/>
      <c r="E829" s="15"/>
      <c r="F829" s="15"/>
      <c r="J829" s="15"/>
      <c r="K829" s="15"/>
      <c r="L829" s="15"/>
    </row>
    <row r="830">
      <c r="D830" s="15"/>
      <c r="E830" s="15"/>
      <c r="F830" s="15"/>
      <c r="J830" s="15"/>
      <c r="K830" s="15"/>
      <c r="L830" s="15"/>
    </row>
    <row r="831">
      <c r="D831" s="15"/>
      <c r="E831" s="15"/>
      <c r="F831" s="15"/>
      <c r="J831" s="15"/>
      <c r="K831" s="15"/>
      <c r="L831" s="15"/>
    </row>
    <row r="832">
      <c r="D832" s="15"/>
      <c r="E832" s="15"/>
      <c r="F832" s="15"/>
      <c r="J832" s="15"/>
      <c r="K832" s="15"/>
      <c r="L832" s="15"/>
    </row>
    <row r="833">
      <c r="D833" s="15"/>
      <c r="E833" s="15"/>
      <c r="F833" s="15"/>
      <c r="J833" s="15"/>
      <c r="K833" s="15"/>
      <c r="L833" s="15"/>
    </row>
    <row r="834">
      <c r="D834" s="15"/>
      <c r="E834" s="15"/>
      <c r="F834" s="15"/>
      <c r="J834" s="15"/>
      <c r="K834" s="15"/>
      <c r="L834" s="15"/>
    </row>
    <row r="835">
      <c r="D835" s="15"/>
      <c r="E835" s="15"/>
      <c r="F835" s="15"/>
      <c r="J835" s="15"/>
      <c r="K835" s="15"/>
      <c r="L835" s="15"/>
    </row>
    <row r="836">
      <c r="D836" s="15"/>
      <c r="E836" s="15"/>
      <c r="F836" s="15"/>
      <c r="J836" s="15"/>
      <c r="K836" s="15"/>
      <c r="L836" s="15"/>
    </row>
    <row r="837">
      <c r="D837" s="15"/>
      <c r="E837" s="15"/>
      <c r="F837" s="15"/>
      <c r="J837" s="15"/>
      <c r="K837" s="15"/>
      <c r="L837" s="15"/>
    </row>
    <row r="838">
      <c r="D838" s="15"/>
      <c r="E838" s="15"/>
      <c r="F838" s="15"/>
      <c r="J838" s="15"/>
      <c r="K838" s="15"/>
      <c r="L838" s="15"/>
    </row>
    <row r="839">
      <c r="D839" s="15"/>
      <c r="E839" s="15"/>
      <c r="F839" s="15"/>
      <c r="J839" s="15"/>
      <c r="K839" s="15"/>
      <c r="L839" s="15"/>
    </row>
    <row r="840">
      <c r="D840" s="15"/>
      <c r="E840" s="15"/>
      <c r="F840" s="15"/>
      <c r="J840" s="15"/>
      <c r="K840" s="15"/>
      <c r="L840" s="15"/>
    </row>
    <row r="841">
      <c r="D841" s="15"/>
      <c r="E841" s="15"/>
      <c r="F841" s="15"/>
      <c r="J841" s="15"/>
      <c r="K841" s="15"/>
      <c r="L841" s="15"/>
    </row>
    <row r="842">
      <c r="D842" s="15"/>
      <c r="E842" s="15"/>
      <c r="F842" s="15"/>
      <c r="J842" s="15"/>
      <c r="K842" s="15"/>
      <c r="L842" s="15"/>
    </row>
    <row r="843">
      <c r="D843" s="15"/>
      <c r="E843" s="15"/>
      <c r="F843" s="15"/>
      <c r="J843" s="15"/>
      <c r="K843" s="15"/>
      <c r="L843" s="15"/>
    </row>
    <row r="844">
      <c r="D844" s="15"/>
      <c r="E844" s="15"/>
      <c r="F844" s="15"/>
      <c r="J844" s="15"/>
      <c r="K844" s="15"/>
      <c r="L844" s="15"/>
    </row>
    <row r="845">
      <c r="D845" s="15"/>
      <c r="E845" s="15"/>
      <c r="F845" s="15"/>
      <c r="J845" s="15"/>
      <c r="K845" s="15"/>
      <c r="L845" s="15"/>
    </row>
    <row r="846">
      <c r="D846" s="15"/>
      <c r="E846" s="15"/>
      <c r="F846" s="15"/>
      <c r="J846" s="15"/>
      <c r="K846" s="15"/>
      <c r="L846" s="15"/>
    </row>
    <row r="847">
      <c r="D847" s="15"/>
      <c r="E847" s="15"/>
      <c r="F847" s="15"/>
      <c r="J847" s="15"/>
      <c r="K847" s="15"/>
      <c r="L847" s="15"/>
    </row>
    <row r="848">
      <c r="D848" s="15"/>
      <c r="E848" s="15"/>
      <c r="F848" s="15"/>
      <c r="J848" s="15"/>
      <c r="K848" s="15"/>
      <c r="L848" s="15"/>
    </row>
    <row r="849">
      <c r="D849" s="15"/>
      <c r="E849" s="15"/>
      <c r="F849" s="15"/>
      <c r="J849" s="15"/>
      <c r="K849" s="15"/>
      <c r="L849" s="15"/>
    </row>
    <row r="850">
      <c r="D850" s="15"/>
      <c r="E850" s="15"/>
      <c r="F850" s="15"/>
      <c r="J850" s="15"/>
      <c r="K850" s="15"/>
      <c r="L850" s="15"/>
    </row>
    <row r="851">
      <c r="D851" s="15"/>
      <c r="E851" s="15"/>
      <c r="F851" s="15"/>
      <c r="J851" s="15"/>
      <c r="K851" s="15"/>
      <c r="L851" s="15"/>
    </row>
    <row r="852">
      <c r="D852" s="15"/>
      <c r="E852" s="15"/>
      <c r="F852" s="15"/>
      <c r="J852" s="15"/>
      <c r="K852" s="15"/>
      <c r="L852" s="15"/>
    </row>
    <row r="853">
      <c r="D853" s="15"/>
      <c r="E853" s="15"/>
      <c r="F853" s="15"/>
      <c r="J853" s="15"/>
      <c r="K853" s="15"/>
      <c r="L853" s="15"/>
    </row>
    <row r="854">
      <c r="D854" s="15"/>
      <c r="E854" s="15"/>
      <c r="F854" s="15"/>
      <c r="J854" s="15"/>
      <c r="K854" s="15"/>
      <c r="L854" s="15"/>
    </row>
    <row r="855">
      <c r="D855" s="15"/>
      <c r="E855" s="15"/>
      <c r="F855" s="15"/>
      <c r="J855" s="15"/>
      <c r="K855" s="15"/>
      <c r="L855" s="15"/>
    </row>
    <row r="856">
      <c r="D856" s="15"/>
      <c r="E856" s="15"/>
      <c r="F856" s="15"/>
      <c r="J856" s="15"/>
      <c r="K856" s="15"/>
      <c r="L856" s="15"/>
    </row>
    <row r="857">
      <c r="D857" s="15"/>
      <c r="E857" s="15"/>
      <c r="F857" s="15"/>
      <c r="J857" s="15"/>
      <c r="K857" s="15"/>
      <c r="L857" s="15"/>
    </row>
    <row r="858">
      <c r="D858" s="15"/>
      <c r="E858" s="15"/>
      <c r="F858" s="15"/>
      <c r="J858" s="15"/>
      <c r="K858" s="15"/>
      <c r="L858" s="15"/>
    </row>
    <row r="859">
      <c r="D859" s="15"/>
      <c r="E859" s="15"/>
      <c r="F859" s="15"/>
      <c r="J859" s="15"/>
      <c r="K859" s="15"/>
      <c r="L859" s="15"/>
    </row>
    <row r="860">
      <c r="D860" s="15"/>
      <c r="E860" s="15"/>
      <c r="F860" s="15"/>
      <c r="J860" s="15"/>
      <c r="K860" s="15"/>
      <c r="L860" s="15"/>
    </row>
    <row r="861">
      <c r="D861" s="15"/>
      <c r="E861" s="15"/>
      <c r="F861" s="15"/>
      <c r="J861" s="15"/>
      <c r="K861" s="15"/>
      <c r="L861" s="15"/>
    </row>
    <row r="862">
      <c r="D862" s="15"/>
      <c r="E862" s="15"/>
      <c r="F862" s="15"/>
      <c r="J862" s="15"/>
      <c r="K862" s="15"/>
      <c r="L862" s="15"/>
    </row>
    <row r="863">
      <c r="D863" s="15"/>
      <c r="E863" s="15"/>
      <c r="F863" s="15"/>
      <c r="J863" s="15"/>
      <c r="K863" s="15"/>
      <c r="L863" s="15"/>
    </row>
    <row r="864">
      <c r="D864" s="15"/>
      <c r="E864" s="15"/>
      <c r="F864" s="15"/>
      <c r="J864" s="15"/>
      <c r="K864" s="15"/>
      <c r="L864" s="15"/>
    </row>
    <row r="865">
      <c r="D865" s="15"/>
      <c r="E865" s="15"/>
      <c r="F865" s="15"/>
      <c r="J865" s="15"/>
      <c r="K865" s="15"/>
      <c r="L865" s="15"/>
    </row>
    <row r="866">
      <c r="D866" s="15"/>
      <c r="E866" s="15"/>
      <c r="F866" s="15"/>
      <c r="J866" s="15"/>
      <c r="K866" s="15"/>
      <c r="L866" s="15"/>
    </row>
    <row r="867">
      <c r="D867" s="15"/>
      <c r="E867" s="15"/>
      <c r="F867" s="15"/>
      <c r="J867" s="15"/>
      <c r="K867" s="15"/>
      <c r="L867" s="15"/>
    </row>
    <row r="868">
      <c r="D868" s="15"/>
      <c r="E868" s="15"/>
      <c r="F868" s="15"/>
      <c r="J868" s="15"/>
      <c r="K868" s="15"/>
      <c r="L868" s="15"/>
    </row>
    <row r="869">
      <c r="D869" s="15"/>
      <c r="E869" s="15"/>
      <c r="F869" s="15"/>
      <c r="J869" s="15"/>
      <c r="K869" s="15"/>
      <c r="L869" s="15"/>
    </row>
    <row r="870">
      <c r="D870" s="15"/>
      <c r="E870" s="15"/>
      <c r="F870" s="15"/>
      <c r="J870" s="15"/>
      <c r="K870" s="15"/>
      <c r="L870" s="15"/>
    </row>
    <row r="871">
      <c r="D871" s="15"/>
      <c r="E871" s="15"/>
      <c r="F871" s="15"/>
      <c r="J871" s="15"/>
      <c r="K871" s="15"/>
      <c r="L871" s="15"/>
    </row>
    <row r="872">
      <c r="D872" s="15"/>
      <c r="E872" s="15"/>
      <c r="F872" s="15"/>
      <c r="J872" s="15"/>
      <c r="K872" s="15"/>
      <c r="L872" s="15"/>
    </row>
    <row r="873">
      <c r="D873" s="15"/>
      <c r="E873" s="15"/>
      <c r="F873" s="15"/>
      <c r="J873" s="15"/>
      <c r="K873" s="15"/>
      <c r="L873" s="15"/>
    </row>
    <row r="874">
      <c r="D874" s="15"/>
      <c r="E874" s="15"/>
      <c r="F874" s="15"/>
      <c r="J874" s="15"/>
      <c r="K874" s="15"/>
      <c r="L874" s="15"/>
    </row>
    <row r="875">
      <c r="D875" s="15"/>
      <c r="E875" s="15"/>
      <c r="F875" s="15"/>
      <c r="J875" s="15"/>
      <c r="K875" s="15"/>
      <c r="L875" s="15"/>
    </row>
    <row r="876">
      <c r="D876" s="15"/>
      <c r="E876" s="15"/>
      <c r="F876" s="15"/>
      <c r="J876" s="15"/>
      <c r="K876" s="15"/>
      <c r="L876" s="15"/>
    </row>
    <row r="877">
      <c r="D877" s="15"/>
      <c r="E877" s="15"/>
      <c r="F877" s="15"/>
      <c r="J877" s="15"/>
      <c r="K877" s="15"/>
      <c r="L877" s="15"/>
    </row>
    <row r="878">
      <c r="D878" s="15"/>
      <c r="E878" s="15"/>
      <c r="F878" s="15"/>
      <c r="J878" s="15"/>
      <c r="K878" s="15"/>
      <c r="L878" s="15"/>
    </row>
    <row r="879">
      <c r="D879" s="15"/>
      <c r="E879" s="15"/>
      <c r="F879" s="15"/>
      <c r="J879" s="15"/>
      <c r="K879" s="15"/>
      <c r="L879" s="15"/>
    </row>
    <row r="880">
      <c r="D880" s="15"/>
      <c r="E880" s="15"/>
      <c r="F880" s="15"/>
      <c r="J880" s="15"/>
      <c r="K880" s="15"/>
      <c r="L880" s="15"/>
    </row>
    <row r="881">
      <c r="D881" s="15"/>
      <c r="E881" s="15"/>
      <c r="F881" s="15"/>
      <c r="J881" s="15"/>
      <c r="K881" s="15"/>
      <c r="L881" s="15"/>
    </row>
    <row r="882">
      <c r="D882" s="15"/>
      <c r="E882" s="15"/>
      <c r="F882" s="15"/>
      <c r="J882" s="15"/>
      <c r="K882" s="15"/>
      <c r="L882" s="15"/>
    </row>
    <row r="883">
      <c r="D883" s="15"/>
      <c r="E883" s="15"/>
      <c r="F883" s="15"/>
      <c r="J883" s="15"/>
      <c r="K883" s="15"/>
      <c r="L883" s="15"/>
    </row>
    <row r="884">
      <c r="D884" s="15"/>
      <c r="E884" s="15"/>
      <c r="F884" s="15"/>
      <c r="J884" s="15"/>
      <c r="K884" s="15"/>
      <c r="L884" s="15"/>
    </row>
    <row r="885">
      <c r="D885" s="15"/>
      <c r="E885" s="15"/>
      <c r="F885" s="15"/>
      <c r="J885" s="15"/>
      <c r="K885" s="15"/>
      <c r="L885" s="15"/>
    </row>
    <row r="886">
      <c r="D886" s="15"/>
      <c r="E886" s="15"/>
      <c r="F886" s="15"/>
      <c r="J886" s="15"/>
      <c r="K886" s="15"/>
      <c r="L886" s="15"/>
    </row>
    <row r="887">
      <c r="D887" s="15"/>
      <c r="E887" s="15"/>
      <c r="F887" s="15"/>
      <c r="J887" s="15"/>
      <c r="K887" s="15"/>
      <c r="L887" s="15"/>
    </row>
    <row r="888">
      <c r="D888" s="15"/>
      <c r="E888" s="15"/>
      <c r="F888" s="15"/>
      <c r="J888" s="15"/>
      <c r="K888" s="15"/>
      <c r="L888" s="15"/>
    </row>
    <row r="889">
      <c r="D889" s="15"/>
      <c r="E889" s="15"/>
      <c r="F889" s="15"/>
      <c r="J889" s="15"/>
      <c r="K889" s="15"/>
      <c r="L889" s="15"/>
    </row>
    <row r="890">
      <c r="D890" s="15"/>
      <c r="E890" s="15"/>
      <c r="F890" s="15"/>
      <c r="J890" s="15"/>
      <c r="K890" s="15"/>
      <c r="L890" s="15"/>
    </row>
    <row r="891">
      <c r="D891" s="15"/>
      <c r="E891" s="15"/>
      <c r="F891" s="15"/>
      <c r="J891" s="15"/>
      <c r="K891" s="15"/>
      <c r="L891" s="15"/>
    </row>
    <row r="892">
      <c r="D892" s="15"/>
      <c r="E892" s="15"/>
      <c r="F892" s="15"/>
      <c r="J892" s="15"/>
      <c r="K892" s="15"/>
      <c r="L892" s="15"/>
    </row>
    <row r="893">
      <c r="D893" s="15"/>
      <c r="E893" s="15"/>
      <c r="F893" s="15"/>
      <c r="J893" s="15"/>
      <c r="K893" s="15"/>
      <c r="L893" s="15"/>
    </row>
    <row r="894">
      <c r="D894" s="15"/>
      <c r="E894" s="15"/>
      <c r="F894" s="15"/>
      <c r="J894" s="15"/>
      <c r="K894" s="15"/>
      <c r="L894" s="15"/>
    </row>
    <row r="895">
      <c r="D895" s="15"/>
      <c r="E895" s="15"/>
      <c r="F895" s="15"/>
      <c r="J895" s="15"/>
      <c r="K895" s="15"/>
      <c r="L895" s="15"/>
    </row>
    <row r="896">
      <c r="D896" s="15"/>
      <c r="E896" s="15"/>
      <c r="F896" s="15"/>
      <c r="J896" s="15"/>
      <c r="K896" s="15"/>
      <c r="L896" s="15"/>
    </row>
    <row r="897">
      <c r="D897" s="15"/>
      <c r="E897" s="15"/>
      <c r="F897" s="15"/>
      <c r="J897" s="15"/>
      <c r="K897" s="15"/>
      <c r="L897" s="15"/>
    </row>
    <row r="898">
      <c r="D898" s="15"/>
      <c r="E898" s="15"/>
      <c r="F898" s="15"/>
      <c r="J898" s="15"/>
      <c r="K898" s="15"/>
      <c r="L898" s="15"/>
    </row>
    <row r="899">
      <c r="D899" s="15"/>
      <c r="E899" s="15"/>
      <c r="F899" s="15"/>
      <c r="J899" s="15"/>
      <c r="K899" s="15"/>
      <c r="L899" s="15"/>
    </row>
    <row r="900">
      <c r="D900" s="15"/>
      <c r="E900" s="15"/>
      <c r="F900" s="15"/>
      <c r="J900" s="15"/>
      <c r="K900" s="15"/>
      <c r="L900" s="15"/>
    </row>
    <row r="901">
      <c r="D901" s="15"/>
      <c r="E901" s="15"/>
      <c r="F901" s="15"/>
      <c r="J901" s="15"/>
      <c r="K901" s="15"/>
      <c r="L901" s="15"/>
    </row>
    <row r="902">
      <c r="D902" s="15"/>
      <c r="E902" s="15"/>
      <c r="F902" s="15"/>
      <c r="J902" s="15"/>
      <c r="K902" s="15"/>
      <c r="L902" s="15"/>
    </row>
    <row r="903">
      <c r="D903" s="15"/>
      <c r="E903" s="15"/>
      <c r="F903" s="15"/>
      <c r="J903" s="15"/>
      <c r="K903" s="15"/>
      <c r="L903" s="15"/>
    </row>
    <row r="904">
      <c r="D904" s="15"/>
      <c r="E904" s="15"/>
      <c r="F904" s="15"/>
      <c r="J904" s="15"/>
      <c r="K904" s="15"/>
      <c r="L904" s="15"/>
    </row>
    <row r="905">
      <c r="D905" s="15"/>
      <c r="E905" s="15"/>
      <c r="F905" s="15"/>
      <c r="J905" s="15"/>
      <c r="K905" s="15"/>
      <c r="L905" s="15"/>
    </row>
    <row r="906">
      <c r="D906" s="15"/>
      <c r="E906" s="15"/>
      <c r="F906" s="15"/>
      <c r="J906" s="15"/>
      <c r="K906" s="15"/>
      <c r="L906" s="15"/>
    </row>
    <row r="907">
      <c r="D907" s="15"/>
      <c r="E907" s="15"/>
      <c r="F907" s="15"/>
      <c r="J907" s="15"/>
      <c r="K907" s="15"/>
      <c r="L907" s="15"/>
    </row>
    <row r="908">
      <c r="D908" s="15"/>
      <c r="E908" s="15"/>
      <c r="F908" s="15"/>
      <c r="J908" s="15"/>
      <c r="K908" s="15"/>
      <c r="L908" s="15"/>
    </row>
    <row r="909">
      <c r="D909" s="15"/>
      <c r="E909" s="15"/>
      <c r="F909" s="15"/>
      <c r="J909" s="15"/>
      <c r="K909" s="15"/>
      <c r="L909" s="15"/>
    </row>
    <row r="910">
      <c r="D910" s="15"/>
      <c r="E910" s="15"/>
      <c r="F910" s="15"/>
      <c r="J910" s="15"/>
      <c r="K910" s="15"/>
      <c r="L910" s="15"/>
    </row>
    <row r="911">
      <c r="D911" s="15"/>
      <c r="E911" s="15"/>
      <c r="F911" s="15"/>
      <c r="J911" s="15"/>
      <c r="K911" s="15"/>
      <c r="L911" s="15"/>
    </row>
    <row r="912">
      <c r="D912" s="15"/>
      <c r="E912" s="15"/>
      <c r="F912" s="15"/>
      <c r="J912" s="15"/>
      <c r="K912" s="15"/>
      <c r="L912" s="15"/>
    </row>
    <row r="913">
      <c r="D913" s="15"/>
      <c r="E913" s="15"/>
      <c r="F913" s="15"/>
      <c r="J913" s="15"/>
      <c r="K913" s="15"/>
      <c r="L913" s="15"/>
    </row>
    <row r="914">
      <c r="D914" s="15"/>
      <c r="E914" s="15"/>
      <c r="F914" s="15"/>
      <c r="J914" s="15"/>
      <c r="K914" s="15"/>
      <c r="L914" s="15"/>
    </row>
    <row r="915">
      <c r="D915" s="15"/>
      <c r="E915" s="15"/>
      <c r="F915" s="15"/>
      <c r="J915" s="15"/>
      <c r="K915" s="15"/>
      <c r="L915" s="15"/>
    </row>
    <row r="916">
      <c r="D916" s="15"/>
      <c r="E916" s="15"/>
      <c r="F916" s="15"/>
      <c r="J916" s="15"/>
      <c r="K916" s="15"/>
      <c r="L916" s="15"/>
    </row>
    <row r="917">
      <c r="D917" s="15"/>
      <c r="E917" s="15"/>
      <c r="F917" s="15"/>
      <c r="J917" s="15"/>
      <c r="K917" s="15"/>
      <c r="L917" s="15"/>
    </row>
    <row r="918">
      <c r="D918" s="15"/>
      <c r="E918" s="15"/>
      <c r="F918" s="15"/>
      <c r="J918" s="15"/>
      <c r="K918" s="15"/>
      <c r="L918" s="15"/>
    </row>
    <row r="919">
      <c r="D919" s="15"/>
      <c r="E919" s="15"/>
      <c r="F919" s="15"/>
      <c r="J919" s="15"/>
      <c r="K919" s="15"/>
      <c r="L919" s="15"/>
    </row>
    <row r="920">
      <c r="D920" s="15"/>
      <c r="E920" s="15"/>
      <c r="F920" s="15"/>
      <c r="J920" s="15"/>
      <c r="K920" s="15"/>
      <c r="L920" s="15"/>
    </row>
    <row r="921">
      <c r="D921" s="15"/>
      <c r="E921" s="15"/>
      <c r="F921" s="15"/>
      <c r="J921" s="15"/>
      <c r="K921" s="15"/>
      <c r="L921" s="15"/>
    </row>
    <row r="922">
      <c r="D922" s="15"/>
      <c r="E922" s="15"/>
      <c r="F922" s="15"/>
      <c r="J922" s="15"/>
      <c r="K922" s="15"/>
      <c r="L922" s="15"/>
    </row>
    <row r="923">
      <c r="D923" s="15"/>
      <c r="E923" s="15"/>
      <c r="F923" s="15"/>
      <c r="J923" s="15"/>
      <c r="K923" s="15"/>
      <c r="L923" s="15"/>
    </row>
    <row r="924">
      <c r="D924" s="15"/>
      <c r="E924" s="15"/>
      <c r="F924" s="15"/>
      <c r="J924" s="15"/>
      <c r="K924" s="15"/>
      <c r="L924" s="15"/>
    </row>
    <row r="925">
      <c r="D925" s="15"/>
      <c r="E925" s="15"/>
      <c r="F925" s="15"/>
      <c r="J925" s="15"/>
      <c r="K925" s="15"/>
      <c r="L925" s="15"/>
    </row>
    <row r="926">
      <c r="D926" s="15"/>
      <c r="E926" s="15"/>
      <c r="F926" s="15"/>
      <c r="J926" s="15"/>
      <c r="K926" s="15"/>
      <c r="L926" s="15"/>
    </row>
    <row r="927">
      <c r="D927" s="15"/>
      <c r="E927" s="15"/>
      <c r="F927" s="15"/>
      <c r="J927" s="15"/>
      <c r="K927" s="15"/>
      <c r="L927" s="15"/>
    </row>
    <row r="928">
      <c r="D928" s="15"/>
      <c r="E928" s="15"/>
      <c r="F928" s="15"/>
      <c r="J928" s="15"/>
      <c r="K928" s="15"/>
      <c r="L928" s="15"/>
    </row>
    <row r="929">
      <c r="D929" s="15"/>
      <c r="E929" s="15"/>
      <c r="F929" s="15"/>
      <c r="J929" s="15"/>
      <c r="K929" s="15"/>
      <c r="L929" s="15"/>
    </row>
    <row r="930">
      <c r="D930" s="15"/>
      <c r="E930" s="15"/>
      <c r="F930" s="15"/>
      <c r="J930" s="15"/>
      <c r="K930" s="15"/>
      <c r="L930" s="15"/>
    </row>
  </sheetData>
  <mergeCells count="3">
    <mergeCell ref="D1:F1"/>
    <mergeCell ref="G1:I1"/>
    <mergeCell ref="J1:L1"/>
  </mergeCell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s>
  <drawing r:id="rId2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359</v>
      </c>
    </row>
    <row r="2">
      <c r="A2" s="34"/>
      <c r="B2" s="35" t="s">
        <v>360</v>
      </c>
      <c r="C2" s="35" t="s">
        <v>361</v>
      </c>
      <c r="D2" s="35" t="s">
        <v>362</v>
      </c>
      <c r="E2" s="35" t="s">
        <v>363</v>
      </c>
      <c r="F2" s="35" t="s">
        <v>364</v>
      </c>
    </row>
    <row r="3">
      <c r="A3" s="35">
        <v>1.0</v>
      </c>
      <c r="B3" s="36"/>
      <c r="C3" s="37"/>
      <c r="D3" s="38"/>
      <c r="E3" s="38"/>
      <c r="F3" s="38"/>
    </row>
    <row r="4">
      <c r="A4" s="35">
        <v>2.0</v>
      </c>
      <c r="B4" s="39" t="s">
        <v>365</v>
      </c>
      <c r="C4" s="40" t="s">
        <v>366</v>
      </c>
      <c r="D4" s="41"/>
      <c r="E4" s="41"/>
      <c r="F4" s="41"/>
    </row>
    <row r="5">
      <c r="A5" s="35">
        <v>3.0</v>
      </c>
      <c r="B5" s="42" t="s">
        <v>367</v>
      </c>
      <c r="C5" s="43" t="s">
        <v>368</v>
      </c>
      <c r="D5" s="43" t="s">
        <v>369</v>
      </c>
      <c r="E5" s="43" t="s">
        <v>2</v>
      </c>
      <c r="F5" s="43" t="s">
        <v>370</v>
      </c>
    </row>
    <row r="6">
      <c r="A6" s="35">
        <v>4.0</v>
      </c>
      <c r="B6" s="44" t="s">
        <v>371</v>
      </c>
      <c r="C6" s="45" t="s">
        <v>372</v>
      </c>
      <c r="D6" s="46" t="s">
        <v>7</v>
      </c>
      <c r="E6" s="5" t="s">
        <v>8</v>
      </c>
      <c r="F6" s="45" t="s">
        <v>373</v>
      </c>
    </row>
    <row r="7">
      <c r="A7" s="35">
        <v>5.0</v>
      </c>
      <c r="B7" s="44" t="s">
        <v>374</v>
      </c>
      <c r="C7" s="45" t="s">
        <v>372</v>
      </c>
      <c r="D7" s="46" t="s">
        <v>9</v>
      </c>
      <c r="E7" s="5" t="s">
        <v>10</v>
      </c>
      <c r="F7" s="45" t="s">
        <v>375</v>
      </c>
    </row>
    <row r="8">
      <c r="A8" s="35">
        <v>6.0</v>
      </c>
      <c r="B8" s="44" t="s">
        <v>376</v>
      </c>
      <c r="C8" s="45" t="s">
        <v>372</v>
      </c>
      <c r="D8" s="46" t="s">
        <v>11</v>
      </c>
      <c r="E8" s="5" t="s">
        <v>12</v>
      </c>
      <c r="F8" s="45" t="s">
        <v>377</v>
      </c>
    </row>
    <row r="9">
      <c r="A9" s="35">
        <v>7.0</v>
      </c>
      <c r="B9" s="44" t="s">
        <v>378</v>
      </c>
      <c r="C9" s="45" t="s">
        <v>372</v>
      </c>
      <c r="D9" s="47" t="s">
        <v>13</v>
      </c>
      <c r="E9" s="5" t="s">
        <v>14</v>
      </c>
      <c r="F9" s="45" t="s">
        <v>379</v>
      </c>
    </row>
    <row r="10">
      <c r="A10" s="35">
        <v>8.0</v>
      </c>
      <c r="B10" s="44" t="s">
        <v>380</v>
      </c>
      <c r="C10" s="45" t="s">
        <v>372</v>
      </c>
      <c r="D10" s="46" t="s">
        <v>15</v>
      </c>
      <c r="E10" s="5" t="s">
        <v>16</v>
      </c>
      <c r="F10" s="45" t="s">
        <v>381</v>
      </c>
    </row>
    <row r="11">
      <c r="A11" s="35">
        <v>9.0</v>
      </c>
      <c r="B11" s="44" t="s">
        <v>382</v>
      </c>
      <c r="C11" s="45" t="s">
        <v>372</v>
      </c>
      <c r="D11" s="47" t="s">
        <v>17</v>
      </c>
      <c r="E11" s="5" t="s">
        <v>18</v>
      </c>
      <c r="F11" s="45" t="s">
        <v>383</v>
      </c>
    </row>
    <row r="12">
      <c r="A12" s="35">
        <v>10.0</v>
      </c>
      <c r="B12" s="44" t="s">
        <v>384</v>
      </c>
      <c r="C12" s="45" t="s">
        <v>372</v>
      </c>
      <c r="D12" s="47" t="s">
        <v>19</v>
      </c>
      <c r="E12" s="5" t="s">
        <v>20</v>
      </c>
      <c r="F12" s="45" t="s">
        <v>385</v>
      </c>
    </row>
    <row r="13">
      <c r="A13" s="35">
        <v>11.0</v>
      </c>
      <c r="B13" s="44" t="s">
        <v>386</v>
      </c>
      <c r="C13" s="45" t="s">
        <v>372</v>
      </c>
      <c r="D13" s="47" t="s">
        <v>21</v>
      </c>
      <c r="E13" s="5" t="s">
        <v>22</v>
      </c>
      <c r="F13" s="45" t="s">
        <v>387</v>
      </c>
    </row>
    <row r="14">
      <c r="A14" s="35">
        <v>12.0</v>
      </c>
      <c r="B14" s="44" t="s">
        <v>388</v>
      </c>
      <c r="C14" s="45" t="s">
        <v>372</v>
      </c>
      <c r="D14" s="47" t="s">
        <v>23</v>
      </c>
      <c r="E14" s="5" t="s">
        <v>24</v>
      </c>
      <c r="F14" s="45" t="s">
        <v>389</v>
      </c>
    </row>
    <row r="15">
      <c r="A15" s="35">
        <v>13.0</v>
      </c>
      <c r="B15" s="44" t="s">
        <v>390</v>
      </c>
      <c r="C15" s="45" t="s">
        <v>372</v>
      </c>
      <c r="D15" s="47" t="s">
        <v>25</v>
      </c>
      <c r="E15" s="5" t="s">
        <v>26</v>
      </c>
      <c r="F15" s="45" t="s">
        <v>391</v>
      </c>
    </row>
    <row r="16">
      <c r="A16" s="35">
        <v>14.0</v>
      </c>
      <c r="B16" s="44" t="s">
        <v>392</v>
      </c>
      <c r="C16" s="45" t="s">
        <v>393</v>
      </c>
      <c r="D16" s="46" t="s">
        <v>27</v>
      </c>
      <c r="E16" s="5" t="s">
        <v>28</v>
      </c>
      <c r="F16" s="45" t="s">
        <v>394</v>
      </c>
    </row>
    <row r="17">
      <c r="A17" s="35">
        <v>15.0</v>
      </c>
      <c r="B17" s="44" t="s">
        <v>395</v>
      </c>
      <c r="C17" s="45" t="s">
        <v>393</v>
      </c>
      <c r="D17" s="46" t="s">
        <v>29</v>
      </c>
      <c r="E17" s="5" t="s">
        <v>30</v>
      </c>
      <c r="F17" s="45" t="s">
        <v>396</v>
      </c>
    </row>
    <row r="18">
      <c r="A18" s="35">
        <v>16.0</v>
      </c>
      <c r="B18" s="44" t="s">
        <v>397</v>
      </c>
      <c r="C18" s="45" t="s">
        <v>393</v>
      </c>
      <c r="D18" s="47" t="s">
        <v>31</v>
      </c>
      <c r="E18" s="5" t="s">
        <v>32</v>
      </c>
      <c r="F18" s="45" t="s">
        <v>398</v>
      </c>
    </row>
    <row r="19">
      <c r="A19" s="35">
        <v>17.0</v>
      </c>
      <c r="B19" s="44" t="s">
        <v>399</v>
      </c>
      <c r="C19" s="45" t="s">
        <v>393</v>
      </c>
      <c r="D19" s="46" t="s">
        <v>33</v>
      </c>
      <c r="E19" s="5" t="s">
        <v>34</v>
      </c>
      <c r="F19" s="45" t="s">
        <v>400</v>
      </c>
    </row>
    <row r="20">
      <c r="A20" s="35">
        <v>18.0</v>
      </c>
      <c r="B20" s="44" t="s">
        <v>401</v>
      </c>
      <c r="C20" s="45" t="s">
        <v>393</v>
      </c>
      <c r="D20" s="46" t="s">
        <v>35</v>
      </c>
      <c r="E20" s="5" t="s">
        <v>36</v>
      </c>
      <c r="F20" s="45" t="s">
        <v>402</v>
      </c>
    </row>
    <row r="21">
      <c r="A21" s="35">
        <v>19.0</v>
      </c>
      <c r="B21" s="44" t="s">
        <v>403</v>
      </c>
      <c r="C21" s="45" t="s">
        <v>404</v>
      </c>
      <c r="D21" s="46" t="s">
        <v>37</v>
      </c>
      <c r="E21" s="5" t="s">
        <v>38</v>
      </c>
      <c r="F21" s="45" t="s">
        <v>405</v>
      </c>
    </row>
    <row r="22">
      <c r="A22" s="35">
        <v>20.0</v>
      </c>
      <c r="B22" s="44" t="s">
        <v>406</v>
      </c>
      <c r="C22" s="45" t="s">
        <v>404</v>
      </c>
      <c r="D22" s="47" t="s">
        <v>39</v>
      </c>
      <c r="E22" s="5" t="s">
        <v>40</v>
      </c>
      <c r="F22" s="48" t="s">
        <v>407</v>
      </c>
    </row>
    <row r="23">
      <c r="A23" s="35">
        <v>21.0</v>
      </c>
      <c r="B23" s="44" t="s">
        <v>408</v>
      </c>
      <c r="C23" s="45" t="s">
        <v>404</v>
      </c>
      <c r="D23" s="47" t="s">
        <v>41</v>
      </c>
      <c r="E23" s="5" t="s">
        <v>42</v>
      </c>
      <c r="F23" s="48" t="s">
        <v>409</v>
      </c>
    </row>
    <row r="24">
      <c r="A24" s="35">
        <v>22.0</v>
      </c>
      <c r="B24" s="44" t="s">
        <v>410</v>
      </c>
      <c r="C24" s="45" t="s">
        <v>404</v>
      </c>
      <c r="D24" s="47" t="s">
        <v>43</v>
      </c>
      <c r="E24" s="5" t="s">
        <v>44</v>
      </c>
      <c r="F24" s="48" t="s">
        <v>411</v>
      </c>
    </row>
    <row r="25">
      <c r="A25" s="35">
        <v>23.0</v>
      </c>
      <c r="B25" s="44" t="s">
        <v>412</v>
      </c>
      <c r="C25" s="45" t="s">
        <v>404</v>
      </c>
      <c r="D25" s="47" t="s">
        <v>45</v>
      </c>
      <c r="E25" s="5" t="s">
        <v>46</v>
      </c>
      <c r="F25" s="45" t="s">
        <v>413</v>
      </c>
    </row>
    <row r="26">
      <c r="A26" s="35">
        <v>24.0</v>
      </c>
      <c r="B26" s="44" t="s">
        <v>414</v>
      </c>
      <c r="C26" s="45" t="s">
        <v>404</v>
      </c>
      <c r="D26" s="47" t="s">
        <v>47</v>
      </c>
      <c r="E26" s="5" t="s">
        <v>48</v>
      </c>
      <c r="F26" s="45" t="s">
        <v>415</v>
      </c>
    </row>
    <row r="27">
      <c r="A27" s="35">
        <v>25.0</v>
      </c>
      <c r="B27" s="44" t="s">
        <v>416</v>
      </c>
      <c r="C27" s="45" t="s">
        <v>404</v>
      </c>
      <c r="D27" s="46" t="s">
        <v>49</v>
      </c>
      <c r="E27" s="6" t="s">
        <v>50</v>
      </c>
      <c r="F27" s="45" t="s">
        <v>417</v>
      </c>
    </row>
    <row r="28">
      <c r="A28" s="35">
        <v>26.0</v>
      </c>
      <c r="B28" s="44" t="s">
        <v>418</v>
      </c>
      <c r="C28" s="45" t="s">
        <v>404</v>
      </c>
      <c r="D28" s="47" t="s">
        <v>51</v>
      </c>
      <c r="E28" s="5" t="s">
        <v>52</v>
      </c>
      <c r="F28" s="45" t="s">
        <v>419</v>
      </c>
    </row>
    <row r="29">
      <c r="A29" s="35">
        <v>27.0</v>
      </c>
      <c r="B29" s="44" t="s">
        <v>420</v>
      </c>
      <c r="C29" s="45" t="s">
        <v>404</v>
      </c>
      <c r="D29" s="47" t="s">
        <v>53</v>
      </c>
      <c r="E29" s="5" t="s">
        <v>54</v>
      </c>
      <c r="F29" s="48" t="s">
        <v>421</v>
      </c>
    </row>
    <row r="30">
      <c r="A30" s="35">
        <v>28.0</v>
      </c>
      <c r="B30" s="44" t="s">
        <v>422</v>
      </c>
      <c r="C30" s="45" t="s">
        <v>404</v>
      </c>
      <c r="D30" s="47" t="s">
        <v>55</v>
      </c>
      <c r="E30" s="5" t="s">
        <v>56</v>
      </c>
      <c r="F30" s="45" t="s">
        <v>423</v>
      </c>
    </row>
    <row r="31">
      <c r="A31" s="35">
        <v>29.0</v>
      </c>
      <c r="B31" s="44" t="s">
        <v>424</v>
      </c>
      <c r="C31" s="45" t="s">
        <v>404</v>
      </c>
      <c r="D31" s="47" t="s">
        <v>57</v>
      </c>
      <c r="E31" s="5" t="s">
        <v>58</v>
      </c>
      <c r="F31" s="48" t="s">
        <v>425</v>
      </c>
    </row>
    <row r="32">
      <c r="A32" s="35">
        <v>30.0</v>
      </c>
      <c r="B32" s="44" t="s">
        <v>426</v>
      </c>
      <c r="C32" s="45" t="s">
        <v>427</v>
      </c>
      <c r="D32" s="47" t="s">
        <v>59</v>
      </c>
      <c r="E32" s="5" t="s">
        <v>60</v>
      </c>
      <c r="F32" s="45" t="s">
        <v>428</v>
      </c>
    </row>
    <row r="33">
      <c r="A33" s="35">
        <v>31.0</v>
      </c>
      <c r="B33" s="44" t="s">
        <v>429</v>
      </c>
      <c r="C33" s="45" t="s">
        <v>427</v>
      </c>
      <c r="D33" s="47" t="s">
        <v>61</v>
      </c>
      <c r="E33" s="5" t="s">
        <v>62</v>
      </c>
      <c r="F33" s="45" t="s">
        <v>430</v>
      </c>
    </row>
    <row r="34">
      <c r="A34" s="35">
        <v>32.0</v>
      </c>
      <c r="B34" s="44" t="s">
        <v>431</v>
      </c>
      <c r="C34" s="45" t="s">
        <v>427</v>
      </c>
      <c r="D34" s="47" t="s">
        <v>63</v>
      </c>
      <c r="E34" s="5" t="s">
        <v>64</v>
      </c>
      <c r="F34" s="45" t="s">
        <v>432</v>
      </c>
    </row>
    <row r="35">
      <c r="A35" s="35">
        <v>33.0</v>
      </c>
      <c r="B35" s="44" t="s">
        <v>433</v>
      </c>
      <c r="C35" s="45" t="s">
        <v>427</v>
      </c>
      <c r="D35" s="47" t="s">
        <v>65</v>
      </c>
      <c r="E35" s="5" t="s">
        <v>66</v>
      </c>
      <c r="F35" s="45" t="s">
        <v>434</v>
      </c>
    </row>
    <row r="36">
      <c r="A36" s="35">
        <v>34.0</v>
      </c>
      <c r="B36" s="44" t="s">
        <v>435</v>
      </c>
      <c r="C36" s="45" t="s">
        <v>427</v>
      </c>
      <c r="D36" s="49" t="s">
        <v>148</v>
      </c>
      <c r="E36" s="5" t="s">
        <v>149</v>
      </c>
      <c r="F36" s="48" t="s">
        <v>436</v>
      </c>
    </row>
    <row r="37">
      <c r="A37" s="35">
        <v>35.0</v>
      </c>
      <c r="B37" s="44" t="s">
        <v>437</v>
      </c>
      <c r="C37" s="50" t="s">
        <v>427</v>
      </c>
      <c r="D37" s="49" t="s">
        <v>152</v>
      </c>
      <c r="E37" s="5" t="s">
        <v>153</v>
      </c>
      <c r="F37" s="48" t="s">
        <v>438</v>
      </c>
    </row>
    <row r="38">
      <c r="A38" s="35">
        <v>36.0</v>
      </c>
      <c r="B38" s="44" t="s">
        <v>439</v>
      </c>
      <c r="C38" s="50" t="s">
        <v>427</v>
      </c>
      <c r="D38" s="47" t="s">
        <v>156</v>
      </c>
      <c r="E38" s="5" t="s">
        <v>157</v>
      </c>
      <c r="F38" s="48" t="s">
        <v>440</v>
      </c>
    </row>
    <row r="39">
      <c r="A39" s="35">
        <v>37.0</v>
      </c>
      <c r="B39" s="44" t="s">
        <v>441</v>
      </c>
      <c r="C39" s="50" t="s">
        <v>427</v>
      </c>
      <c r="D39" s="47" t="s">
        <v>160</v>
      </c>
      <c r="E39" s="5" t="s">
        <v>161</v>
      </c>
      <c r="F39" s="45" t="s">
        <v>442</v>
      </c>
    </row>
    <row r="40">
      <c r="A40" s="35">
        <v>38.0</v>
      </c>
      <c r="B40" s="44" t="s">
        <v>443</v>
      </c>
      <c r="C40" s="45" t="s">
        <v>444</v>
      </c>
      <c r="D40" s="49" t="s">
        <v>164</v>
      </c>
      <c r="E40" s="5" t="s">
        <v>165</v>
      </c>
      <c r="F40" s="45" t="s">
        <v>445</v>
      </c>
    </row>
    <row r="41">
      <c r="A41" s="35">
        <v>39.0</v>
      </c>
      <c r="B41" s="44" t="s">
        <v>446</v>
      </c>
      <c r="C41" s="45" t="s">
        <v>444</v>
      </c>
      <c r="D41" s="47" t="s">
        <v>168</v>
      </c>
      <c r="E41" s="5" t="s">
        <v>169</v>
      </c>
      <c r="F41" s="45" t="s">
        <v>447</v>
      </c>
    </row>
    <row r="42">
      <c r="A42" s="35">
        <v>40.0</v>
      </c>
      <c r="B42" s="44" t="s">
        <v>448</v>
      </c>
      <c r="C42" s="45" t="s">
        <v>444</v>
      </c>
      <c r="D42" s="47" t="s">
        <v>171</v>
      </c>
      <c r="E42" s="5" t="s">
        <v>172</v>
      </c>
      <c r="F42" s="45" t="s">
        <v>449</v>
      </c>
    </row>
    <row r="43">
      <c r="A43" s="35">
        <v>41.0</v>
      </c>
      <c r="B43" s="44" t="s">
        <v>450</v>
      </c>
      <c r="C43" s="50" t="s">
        <v>444</v>
      </c>
      <c r="D43" s="46" t="s">
        <v>175</v>
      </c>
      <c r="E43" s="5" t="s">
        <v>176</v>
      </c>
      <c r="F43" s="45" t="s">
        <v>451</v>
      </c>
    </row>
    <row r="44">
      <c r="A44" s="35">
        <v>42.0</v>
      </c>
      <c r="B44" s="44" t="s">
        <v>452</v>
      </c>
      <c r="C44" s="50" t="s">
        <v>444</v>
      </c>
      <c r="D44" s="47" t="s">
        <v>179</v>
      </c>
      <c r="E44" s="5" t="s">
        <v>180</v>
      </c>
      <c r="F44" s="48" t="s">
        <v>453</v>
      </c>
    </row>
    <row r="45">
      <c r="A45" s="35">
        <v>43.0</v>
      </c>
      <c r="B45" s="44" t="s">
        <v>454</v>
      </c>
      <c r="C45" s="45" t="s">
        <v>455</v>
      </c>
      <c r="D45" s="46" t="s">
        <v>183</v>
      </c>
      <c r="E45" s="5" t="s">
        <v>184</v>
      </c>
      <c r="F45" s="45" t="s">
        <v>456</v>
      </c>
    </row>
    <row r="46">
      <c r="A46" s="35">
        <v>44.0</v>
      </c>
      <c r="B46" s="44" t="s">
        <v>457</v>
      </c>
      <c r="C46" s="45" t="s">
        <v>455</v>
      </c>
      <c r="D46" s="46" t="s">
        <v>187</v>
      </c>
      <c r="E46" s="5" t="s">
        <v>188</v>
      </c>
      <c r="F46" s="45" t="s">
        <v>458</v>
      </c>
    </row>
    <row r="47">
      <c r="A47" s="35">
        <v>45.0</v>
      </c>
      <c r="B47" s="44" t="s">
        <v>459</v>
      </c>
      <c r="C47" s="45" t="s">
        <v>455</v>
      </c>
      <c r="D47" s="46" t="s">
        <v>191</v>
      </c>
      <c r="E47" s="5" t="s">
        <v>192</v>
      </c>
      <c r="F47" s="45" t="s">
        <v>460</v>
      </c>
    </row>
    <row r="48">
      <c r="A48" s="35">
        <v>46.0</v>
      </c>
      <c r="B48" s="44" t="s">
        <v>461</v>
      </c>
      <c r="C48" s="45" t="s">
        <v>455</v>
      </c>
      <c r="D48" s="49" t="s">
        <v>195</v>
      </c>
      <c r="E48" s="5" t="s">
        <v>196</v>
      </c>
      <c r="F48" s="45" t="s">
        <v>462</v>
      </c>
    </row>
    <row r="49">
      <c r="A49" s="35">
        <v>47.0</v>
      </c>
      <c r="B49" s="44" t="s">
        <v>463</v>
      </c>
      <c r="C49" s="45" t="s">
        <v>455</v>
      </c>
      <c r="D49" s="47" t="s">
        <v>199</v>
      </c>
      <c r="E49" s="5" t="s">
        <v>200</v>
      </c>
      <c r="F49" s="45" t="s">
        <v>464</v>
      </c>
    </row>
    <row r="50">
      <c r="A50" s="35">
        <v>48.0</v>
      </c>
      <c r="B50" s="44" t="s">
        <v>465</v>
      </c>
      <c r="C50" s="45" t="s">
        <v>455</v>
      </c>
      <c r="D50" s="47" t="s">
        <v>203</v>
      </c>
      <c r="E50" s="5" t="s">
        <v>204</v>
      </c>
      <c r="F50" s="45" t="s">
        <v>466</v>
      </c>
    </row>
    <row r="51">
      <c r="A51" s="35">
        <v>49.0</v>
      </c>
      <c r="B51" s="44" t="s">
        <v>467</v>
      </c>
      <c r="C51" s="45" t="s">
        <v>468</v>
      </c>
      <c r="D51" s="47" t="s">
        <v>207</v>
      </c>
      <c r="E51" s="5" t="s">
        <v>208</v>
      </c>
      <c r="F51" s="48" t="s">
        <v>469</v>
      </c>
    </row>
    <row r="52">
      <c r="A52" s="35">
        <v>50.0</v>
      </c>
      <c r="B52" s="44" t="s">
        <v>470</v>
      </c>
      <c r="C52" s="45" t="s">
        <v>468</v>
      </c>
      <c r="D52" s="47" t="s">
        <v>211</v>
      </c>
      <c r="E52" s="5" t="s">
        <v>212</v>
      </c>
      <c r="F52" s="45" t="s">
        <v>471</v>
      </c>
    </row>
    <row r="53">
      <c r="A53" s="35">
        <v>51.0</v>
      </c>
      <c r="B53" s="44" t="s">
        <v>472</v>
      </c>
      <c r="C53" s="45" t="s">
        <v>468</v>
      </c>
      <c r="D53" s="47" t="s">
        <v>215</v>
      </c>
      <c r="E53" s="5" t="s">
        <v>216</v>
      </c>
      <c r="F53" s="45" t="s">
        <v>473</v>
      </c>
    </row>
    <row r="54">
      <c r="A54" s="35">
        <v>52.0</v>
      </c>
      <c r="B54" s="44" t="s">
        <v>474</v>
      </c>
      <c r="C54" s="45" t="s">
        <v>468</v>
      </c>
      <c r="D54" s="47" t="s">
        <v>219</v>
      </c>
      <c r="E54" s="5" t="s">
        <v>220</v>
      </c>
      <c r="F54" s="45" t="s">
        <v>475</v>
      </c>
    </row>
    <row r="55">
      <c r="A55" s="35">
        <v>53.0</v>
      </c>
      <c r="B55" s="44" t="s">
        <v>476</v>
      </c>
      <c r="C55" s="45" t="s">
        <v>477</v>
      </c>
      <c r="D55" s="47" t="s">
        <v>223</v>
      </c>
      <c r="E55" s="5" t="s">
        <v>224</v>
      </c>
      <c r="F55" s="45" t="s">
        <v>478</v>
      </c>
    </row>
    <row r="56">
      <c r="A56" s="35">
        <v>54.0</v>
      </c>
      <c r="B56" s="44" t="s">
        <v>479</v>
      </c>
      <c r="C56" s="45" t="s">
        <v>477</v>
      </c>
      <c r="D56" s="47" t="s">
        <v>227</v>
      </c>
      <c r="E56" s="5" t="s">
        <v>228</v>
      </c>
      <c r="F56" s="48" t="s">
        <v>480</v>
      </c>
    </row>
    <row r="57">
      <c r="A57" s="35">
        <v>55.0</v>
      </c>
      <c r="B57" s="51" t="s">
        <v>481</v>
      </c>
      <c r="C57" s="45" t="s">
        <v>477</v>
      </c>
      <c r="D57" s="49" t="s">
        <v>231</v>
      </c>
      <c r="E57" s="5" t="s">
        <v>232</v>
      </c>
      <c r="F57" s="48" t="s">
        <v>482</v>
      </c>
    </row>
    <row r="58">
      <c r="A58" s="35">
        <v>56.0</v>
      </c>
      <c r="B58" s="44" t="s">
        <v>483</v>
      </c>
      <c r="C58" s="45" t="s">
        <v>477</v>
      </c>
      <c r="D58" s="46" t="s">
        <v>235</v>
      </c>
      <c r="E58" s="5" t="s">
        <v>236</v>
      </c>
      <c r="F58" s="45" t="s">
        <v>484</v>
      </c>
    </row>
    <row r="59">
      <c r="A59" s="35">
        <v>57.0</v>
      </c>
      <c r="B59" s="44" t="s">
        <v>485</v>
      </c>
      <c r="C59" s="45" t="s">
        <v>477</v>
      </c>
      <c r="D59" s="47" t="s">
        <v>239</v>
      </c>
      <c r="E59" s="5" t="s">
        <v>240</v>
      </c>
      <c r="F59" s="45" t="s">
        <v>486</v>
      </c>
    </row>
    <row r="60">
      <c r="A60" s="35">
        <v>58.0</v>
      </c>
      <c r="B60" s="44" t="s">
        <v>487</v>
      </c>
      <c r="C60" s="45" t="s">
        <v>477</v>
      </c>
      <c r="D60" s="46" t="s">
        <v>243</v>
      </c>
      <c r="E60" s="5" t="s">
        <v>244</v>
      </c>
      <c r="F60" s="45" t="s">
        <v>488</v>
      </c>
    </row>
    <row r="61">
      <c r="A61" s="35">
        <v>59.0</v>
      </c>
      <c r="B61" s="44" t="s">
        <v>489</v>
      </c>
      <c r="C61" s="45" t="s">
        <v>477</v>
      </c>
      <c r="D61" s="46" t="s">
        <v>247</v>
      </c>
      <c r="E61" s="5" t="s">
        <v>248</v>
      </c>
      <c r="F61" s="45" t="s">
        <v>490</v>
      </c>
    </row>
    <row r="62">
      <c r="A62" s="35">
        <v>60.0</v>
      </c>
      <c r="B62" s="44" t="s">
        <v>491</v>
      </c>
      <c r="C62" s="45" t="s">
        <v>477</v>
      </c>
      <c r="D62" s="47" t="s">
        <v>249</v>
      </c>
      <c r="E62" s="5" t="s">
        <v>250</v>
      </c>
      <c r="F62" s="45" t="s">
        <v>492</v>
      </c>
    </row>
    <row r="63">
      <c r="A63" s="35">
        <v>61.0</v>
      </c>
      <c r="B63" s="44" t="s">
        <v>493</v>
      </c>
      <c r="C63" s="45" t="s">
        <v>477</v>
      </c>
      <c r="D63" s="47" t="s">
        <v>251</v>
      </c>
      <c r="E63" s="5" t="s">
        <v>252</v>
      </c>
      <c r="F63" s="45" t="s">
        <v>494</v>
      </c>
    </row>
    <row r="64">
      <c r="A64" s="35">
        <v>62.0</v>
      </c>
      <c r="B64" s="44" t="s">
        <v>495</v>
      </c>
      <c r="C64" s="50" t="s">
        <v>477</v>
      </c>
      <c r="D64" s="47" t="s">
        <v>253</v>
      </c>
      <c r="E64" s="5" t="s">
        <v>254</v>
      </c>
      <c r="F64" s="45" t="s">
        <v>496</v>
      </c>
    </row>
    <row r="65">
      <c r="A65" s="35">
        <v>63.0</v>
      </c>
      <c r="B65" s="44" t="s">
        <v>497</v>
      </c>
      <c r="C65" s="45" t="s">
        <v>498</v>
      </c>
      <c r="D65" s="46" t="s">
        <v>255</v>
      </c>
      <c r="E65" s="5" t="s">
        <v>256</v>
      </c>
      <c r="F65" s="45" t="s">
        <v>499</v>
      </c>
    </row>
    <row r="66">
      <c r="A66" s="35">
        <v>64.0</v>
      </c>
      <c r="B66" s="44" t="s">
        <v>500</v>
      </c>
      <c r="C66" s="45" t="s">
        <v>498</v>
      </c>
      <c r="D66" s="46" t="s">
        <v>257</v>
      </c>
      <c r="E66" s="5" t="s">
        <v>258</v>
      </c>
      <c r="F66" s="45" t="s">
        <v>501</v>
      </c>
    </row>
    <row r="67">
      <c r="A67" s="35">
        <v>65.0</v>
      </c>
      <c r="B67" s="44" t="s">
        <v>502</v>
      </c>
      <c r="C67" s="45" t="s">
        <v>498</v>
      </c>
      <c r="D67" s="46" t="s">
        <v>259</v>
      </c>
      <c r="E67" s="5" t="s">
        <v>260</v>
      </c>
      <c r="F67" s="45" t="s">
        <v>503</v>
      </c>
    </row>
    <row r="68">
      <c r="A68" s="35">
        <v>66.0</v>
      </c>
      <c r="B68" s="44" t="s">
        <v>504</v>
      </c>
      <c r="C68" s="45" t="s">
        <v>498</v>
      </c>
      <c r="D68" s="49" t="s">
        <v>261</v>
      </c>
      <c r="E68" s="5" t="s">
        <v>262</v>
      </c>
      <c r="F68" s="45" t="s">
        <v>505</v>
      </c>
    </row>
    <row r="69">
      <c r="A69" s="35">
        <v>67.0</v>
      </c>
      <c r="B69" s="44" t="s">
        <v>506</v>
      </c>
      <c r="C69" s="45" t="s">
        <v>498</v>
      </c>
      <c r="D69" s="47" t="s">
        <v>263</v>
      </c>
      <c r="E69" s="5" t="s">
        <v>264</v>
      </c>
      <c r="F69" s="45" t="s">
        <v>507</v>
      </c>
    </row>
    <row r="70">
      <c r="A70" s="35">
        <v>68.0</v>
      </c>
      <c r="B70" s="44" t="s">
        <v>508</v>
      </c>
      <c r="C70" s="45" t="s">
        <v>498</v>
      </c>
      <c r="D70" s="49" t="s">
        <v>265</v>
      </c>
      <c r="E70" s="5" t="s">
        <v>266</v>
      </c>
      <c r="F70" s="48" t="s">
        <v>509</v>
      </c>
    </row>
    <row r="71">
      <c r="A71" s="35">
        <v>69.0</v>
      </c>
      <c r="B71" s="44" t="s">
        <v>510</v>
      </c>
      <c r="C71" s="45" t="s">
        <v>498</v>
      </c>
      <c r="D71" s="46" t="s">
        <v>267</v>
      </c>
      <c r="E71" s="5" t="s">
        <v>268</v>
      </c>
      <c r="F71" s="45" t="s">
        <v>511</v>
      </c>
    </row>
    <row r="72">
      <c r="A72" s="35">
        <v>70.0</v>
      </c>
      <c r="B72" s="44" t="s">
        <v>512</v>
      </c>
      <c r="C72" s="45" t="s">
        <v>498</v>
      </c>
      <c r="D72" s="47" t="s">
        <v>269</v>
      </c>
      <c r="E72" s="5" t="s">
        <v>270</v>
      </c>
      <c r="F72" s="45" t="s">
        <v>513</v>
      </c>
    </row>
    <row r="73">
      <c r="A73" s="35">
        <v>71.0</v>
      </c>
      <c r="B73" s="44" t="s">
        <v>514</v>
      </c>
      <c r="C73" s="45" t="s">
        <v>498</v>
      </c>
      <c r="D73" s="47" t="s">
        <v>271</v>
      </c>
      <c r="E73" s="5" t="s">
        <v>272</v>
      </c>
      <c r="F73" s="45" t="s">
        <v>515</v>
      </c>
    </row>
    <row r="74">
      <c r="A74" s="35">
        <v>72.0</v>
      </c>
      <c r="B74" s="44" t="s">
        <v>516</v>
      </c>
      <c r="C74" s="45" t="s">
        <v>498</v>
      </c>
      <c r="D74" s="47" t="s">
        <v>273</v>
      </c>
      <c r="E74" s="5" t="s">
        <v>274</v>
      </c>
      <c r="F74" s="45" t="s">
        <v>517</v>
      </c>
    </row>
    <row r="75">
      <c r="A75" s="35">
        <v>73.0</v>
      </c>
      <c r="B75" s="44" t="s">
        <v>518</v>
      </c>
      <c r="C75" s="45" t="s">
        <v>498</v>
      </c>
      <c r="D75" s="46" t="s">
        <v>275</v>
      </c>
      <c r="E75" s="5" t="s">
        <v>276</v>
      </c>
      <c r="F75" s="45" t="s">
        <v>519</v>
      </c>
    </row>
    <row r="76">
      <c r="A76" s="35">
        <v>74.0</v>
      </c>
      <c r="B76" s="44" t="s">
        <v>520</v>
      </c>
      <c r="C76" s="45" t="s">
        <v>498</v>
      </c>
      <c r="D76" s="47" t="s">
        <v>277</v>
      </c>
      <c r="E76" s="5" t="s">
        <v>278</v>
      </c>
      <c r="F76" s="45" t="s">
        <v>521</v>
      </c>
    </row>
    <row r="77">
      <c r="A77" s="35">
        <v>75.0</v>
      </c>
      <c r="B77" s="44" t="s">
        <v>522</v>
      </c>
      <c r="C77" s="45" t="s">
        <v>498</v>
      </c>
      <c r="D77" s="47" t="s">
        <v>279</v>
      </c>
      <c r="E77" s="5" t="s">
        <v>280</v>
      </c>
      <c r="F77" s="45" t="s">
        <v>523</v>
      </c>
    </row>
    <row r="78">
      <c r="A78" s="35">
        <v>76.0</v>
      </c>
      <c r="B78" s="44" t="s">
        <v>524</v>
      </c>
      <c r="C78" s="45" t="s">
        <v>498</v>
      </c>
      <c r="D78" s="49" t="s">
        <v>281</v>
      </c>
      <c r="E78" s="5" t="s">
        <v>282</v>
      </c>
      <c r="F78" s="48" t="s">
        <v>525</v>
      </c>
    </row>
    <row r="79">
      <c r="A79" s="35">
        <v>77.0</v>
      </c>
      <c r="B79" s="44" t="s">
        <v>461</v>
      </c>
      <c r="C79" s="45" t="s">
        <v>526</v>
      </c>
      <c r="D79" s="49" t="s">
        <v>195</v>
      </c>
      <c r="E79" s="5" t="s">
        <v>196</v>
      </c>
      <c r="F79" s="45" t="s">
        <v>527</v>
      </c>
    </row>
    <row r="80">
      <c r="A80" s="35">
        <v>78.0</v>
      </c>
      <c r="B80" s="44" t="s">
        <v>528</v>
      </c>
      <c r="C80" s="45" t="s">
        <v>526</v>
      </c>
      <c r="D80" s="47" t="s">
        <v>283</v>
      </c>
      <c r="E80" s="5" t="s">
        <v>284</v>
      </c>
      <c r="F80" s="45" t="s">
        <v>529</v>
      </c>
    </row>
    <row r="81">
      <c r="A81" s="35">
        <v>79.0</v>
      </c>
      <c r="B81" s="44" t="s">
        <v>530</v>
      </c>
      <c r="C81" s="45" t="s">
        <v>526</v>
      </c>
      <c r="D81" s="49" t="s">
        <v>285</v>
      </c>
      <c r="E81" s="5" t="s">
        <v>286</v>
      </c>
      <c r="F81" s="48" t="s">
        <v>531</v>
      </c>
    </row>
  </sheetData>
  <hyperlinks>
    <hyperlink r:id="rId1" ref="C4"/>
    <hyperlink r:id="rId2" ref="B6"/>
    <hyperlink r:id="rId3" ref="E6"/>
    <hyperlink r:id="rId4" ref="B7"/>
    <hyperlink r:id="rId5" ref="E7"/>
    <hyperlink r:id="rId6" ref="B8"/>
    <hyperlink r:id="rId7" ref="E8"/>
    <hyperlink r:id="rId8" ref="B9"/>
    <hyperlink r:id="rId9" ref="E9"/>
    <hyperlink r:id="rId10" ref="B10"/>
    <hyperlink r:id="rId11" ref="E10"/>
    <hyperlink r:id="rId12" ref="B11"/>
    <hyperlink r:id="rId13" ref="E11"/>
    <hyperlink r:id="rId14" ref="B12"/>
    <hyperlink r:id="rId15" ref="E12"/>
    <hyperlink r:id="rId16" ref="B13"/>
    <hyperlink r:id="rId17" ref="E13"/>
    <hyperlink r:id="rId18" ref="B14"/>
    <hyperlink r:id="rId19" ref="E14"/>
    <hyperlink r:id="rId20" ref="B15"/>
    <hyperlink r:id="rId21" ref="E15"/>
    <hyperlink r:id="rId22" ref="B16"/>
    <hyperlink r:id="rId23" ref="E16"/>
    <hyperlink r:id="rId24" ref="B17"/>
    <hyperlink r:id="rId25" ref="E17"/>
    <hyperlink r:id="rId26" ref="B18"/>
    <hyperlink r:id="rId27" ref="E18"/>
    <hyperlink r:id="rId28" ref="B19"/>
    <hyperlink r:id="rId29" ref="E19"/>
    <hyperlink r:id="rId30" ref="B20"/>
    <hyperlink r:id="rId31" ref="E20"/>
    <hyperlink r:id="rId32" ref="B21"/>
    <hyperlink r:id="rId33" ref="E21"/>
    <hyperlink r:id="rId34" ref="B22"/>
    <hyperlink r:id="rId35" ref="E22"/>
    <hyperlink r:id="rId36" ref="B23"/>
    <hyperlink r:id="rId37" ref="E23"/>
    <hyperlink r:id="rId38" ref="B24"/>
    <hyperlink r:id="rId39" ref="E24"/>
    <hyperlink r:id="rId40" ref="B25"/>
    <hyperlink r:id="rId41" ref="E25"/>
    <hyperlink r:id="rId42" ref="B26"/>
    <hyperlink r:id="rId43" ref="E26"/>
    <hyperlink r:id="rId44" ref="B27"/>
    <hyperlink r:id="rId45" ref="E27"/>
    <hyperlink r:id="rId46" ref="B28"/>
    <hyperlink r:id="rId47" ref="E28"/>
    <hyperlink r:id="rId48" ref="B29"/>
    <hyperlink r:id="rId49" ref="E29"/>
    <hyperlink r:id="rId50" ref="B30"/>
    <hyperlink r:id="rId51" ref="E30"/>
    <hyperlink r:id="rId52" ref="B31"/>
    <hyperlink r:id="rId53" ref="E31"/>
    <hyperlink r:id="rId54" ref="B32"/>
    <hyperlink r:id="rId55" ref="E32"/>
    <hyperlink r:id="rId56" ref="B33"/>
    <hyperlink r:id="rId57" ref="E33"/>
    <hyperlink r:id="rId58" ref="B34"/>
    <hyperlink r:id="rId59" ref="E34"/>
    <hyperlink r:id="rId60" ref="B35"/>
    <hyperlink r:id="rId61" ref="E35"/>
    <hyperlink r:id="rId62" ref="B36"/>
    <hyperlink r:id="rId63" ref="E36"/>
    <hyperlink r:id="rId64" ref="B37"/>
    <hyperlink r:id="rId65" ref="E37"/>
    <hyperlink r:id="rId66" ref="B38"/>
    <hyperlink r:id="rId67" ref="E38"/>
    <hyperlink r:id="rId68" ref="B39"/>
    <hyperlink r:id="rId69" ref="E39"/>
    <hyperlink r:id="rId70" ref="B40"/>
    <hyperlink r:id="rId71" ref="E40"/>
    <hyperlink r:id="rId72" ref="B41"/>
    <hyperlink r:id="rId73" ref="E41"/>
    <hyperlink r:id="rId74" ref="B42"/>
    <hyperlink r:id="rId75" ref="E42"/>
    <hyperlink r:id="rId76" ref="B43"/>
    <hyperlink r:id="rId77" ref="E43"/>
    <hyperlink r:id="rId78" ref="B44"/>
    <hyperlink r:id="rId79" ref="E44"/>
    <hyperlink r:id="rId80" ref="B45"/>
    <hyperlink r:id="rId81" ref="E45"/>
    <hyperlink r:id="rId82" ref="B46"/>
    <hyperlink r:id="rId83" ref="E46"/>
    <hyperlink r:id="rId84" ref="B47"/>
    <hyperlink r:id="rId85" ref="E47"/>
    <hyperlink r:id="rId86" ref="B48"/>
    <hyperlink r:id="rId87" ref="E48"/>
    <hyperlink r:id="rId88" ref="B49"/>
    <hyperlink r:id="rId89" ref="E49"/>
    <hyperlink r:id="rId90" ref="B50"/>
    <hyperlink r:id="rId91" ref="E50"/>
    <hyperlink r:id="rId92" ref="B51"/>
    <hyperlink r:id="rId93" ref="E51"/>
    <hyperlink r:id="rId94" ref="B52"/>
    <hyperlink r:id="rId95" ref="E52"/>
    <hyperlink r:id="rId96" ref="B53"/>
    <hyperlink r:id="rId97" ref="E53"/>
    <hyperlink r:id="rId98" ref="B54"/>
    <hyperlink r:id="rId99" ref="E54"/>
    <hyperlink r:id="rId100" ref="B55"/>
    <hyperlink r:id="rId101" ref="E55"/>
    <hyperlink r:id="rId102" ref="B56"/>
    <hyperlink r:id="rId103" ref="E56"/>
    <hyperlink r:id="rId104" ref="B57"/>
    <hyperlink r:id="rId105" ref="E57"/>
    <hyperlink r:id="rId106" ref="B58"/>
    <hyperlink r:id="rId107" ref="E58"/>
    <hyperlink r:id="rId108" ref="B59"/>
    <hyperlink r:id="rId109" ref="E59"/>
    <hyperlink r:id="rId110" ref="B60"/>
    <hyperlink r:id="rId111" ref="E60"/>
    <hyperlink r:id="rId112" ref="B61"/>
    <hyperlink r:id="rId113" ref="E61"/>
    <hyperlink r:id="rId114" ref="B62"/>
    <hyperlink r:id="rId115" ref="E62"/>
    <hyperlink r:id="rId116" ref="B63"/>
    <hyperlink r:id="rId117" ref="E63"/>
    <hyperlink r:id="rId118" ref="B64"/>
    <hyperlink r:id="rId119" ref="E64"/>
    <hyperlink r:id="rId120" ref="B65"/>
    <hyperlink r:id="rId121" ref="E65"/>
    <hyperlink r:id="rId122" ref="B66"/>
    <hyperlink r:id="rId123" ref="E66"/>
    <hyperlink r:id="rId124" ref="B67"/>
    <hyperlink r:id="rId125" ref="E67"/>
    <hyperlink r:id="rId126" ref="B68"/>
    <hyperlink r:id="rId127" ref="E68"/>
    <hyperlink r:id="rId128" ref="B69"/>
    <hyperlink r:id="rId129" ref="E69"/>
    <hyperlink r:id="rId130" ref="B70"/>
    <hyperlink r:id="rId131" ref="E70"/>
    <hyperlink r:id="rId132" ref="B71"/>
    <hyperlink r:id="rId133" ref="E71"/>
    <hyperlink r:id="rId134" ref="B72"/>
    <hyperlink r:id="rId135" ref="E72"/>
    <hyperlink r:id="rId136" ref="B73"/>
    <hyperlink r:id="rId137" ref="E73"/>
    <hyperlink r:id="rId138" ref="B74"/>
    <hyperlink r:id="rId139" ref="E74"/>
    <hyperlink r:id="rId140" ref="B75"/>
    <hyperlink r:id="rId141" ref="E75"/>
    <hyperlink r:id="rId142" ref="B76"/>
    <hyperlink r:id="rId143" ref="E76"/>
    <hyperlink r:id="rId144" ref="B77"/>
    <hyperlink r:id="rId145" ref="E77"/>
    <hyperlink r:id="rId146" ref="B78"/>
    <hyperlink r:id="rId147" ref="E78"/>
    <hyperlink r:id="rId148" ref="B79"/>
    <hyperlink r:id="rId149" ref="E79"/>
    <hyperlink r:id="rId150" ref="B80"/>
    <hyperlink r:id="rId151" ref="E80"/>
    <hyperlink r:id="rId152" ref="B81"/>
    <hyperlink r:id="rId153" ref="E81"/>
  </hyperlinks>
  <drawing r:id="rId154"/>
</worksheet>
</file>