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
    </mc:Choice>
  </mc:AlternateContent>
  <xr:revisionPtr revIDLastSave="0" documentId="13_ncr:1_{D720DD9E-4D9B-40F4-AE69-3590589E626F}" xr6:coauthVersionLast="47" xr6:coauthVersionMax="47" xr10:uidLastSave="{00000000-0000-0000-0000-000000000000}"/>
  <bookViews>
    <workbookView xWindow="-120" yWindow="-120" windowWidth="29040" windowHeight="15720" firstSheet="1" activeTab="7" xr2:uid="{00000000-000D-0000-FFFF-FFFF00000000}"/>
  </bookViews>
  <sheets>
    <sheet name="Introductory Page" sheetId="16" r:id="rId1"/>
    <sheet name="Raw Data" sheetId="2" r:id="rId2"/>
    <sheet name="Data Cleaning" sheetId="5" r:id="rId3"/>
    <sheet name="Data Validation" sheetId="7" r:id="rId4"/>
    <sheet name="Function &amp; Formula" sheetId="8" r:id="rId5"/>
    <sheet name="Sorting &amp; Filtering" sheetId="9" r:id="rId6"/>
    <sheet name="Descriptive Statistics" sheetId="11" r:id="rId7"/>
    <sheet name="Pivot Table" sheetId="13" r:id="rId8"/>
    <sheet name="Dashboard" sheetId="14" r:id="rId9"/>
  </sheets>
  <definedNames>
    <definedName name="_xlnm._FilterDatabase" localSheetId="5" hidden="1">'Sorting &amp; Filtering'!$A$1:$F$41</definedName>
    <definedName name="Slicer_Name">#N/A</definedName>
    <definedName name="Slicer_Year">#N/A</definedName>
    <definedName name="world_happiness_2016" localSheetId="1">'Raw Data'!$A$1</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8" l="1"/>
  <c r="H17" i="8"/>
  <c r="G2" i="8"/>
  <c r="H2" i="8"/>
  <c r="G12" i="8"/>
  <c r="I25" i="8"/>
  <c r="I26" i="8"/>
  <c r="I29" i="8"/>
  <c r="I30" i="8"/>
  <c r="I33" i="8"/>
  <c r="I34" i="8"/>
  <c r="I37" i="8"/>
  <c r="I38" i="8"/>
  <c r="I41" i="8"/>
  <c r="I3" i="8"/>
  <c r="I6" i="8"/>
  <c r="I7" i="8"/>
  <c r="I10" i="8"/>
  <c r="I11" i="8"/>
  <c r="I14" i="8"/>
  <c r="I15" i="8"/>
  <c r="I18" i="8"/>
  <c r="I19" i="8"/>
  <c r="I22" i="8"/>
  <c r="B43" i="8"/>
  <c r="I23" i="8" s="1"/>
  <c r="E20" i="11"/>
  <c r="F3" i="11"/>
  <c r="F4" i="11"/>
  <c r="F5" i="11"/>
  <c r="F6" i="11"/>
  <c r="F7" i="11"/>
  <c r="F2" i="11"/>
  <c r="I21" i="8" l="1"/>
  <c r="I17" i="8"/>
  <c r="I13" i="8"/>
  <c r="I9" i="8"/>
  <c r="I5" i="8"/>
  <c r="I40" i="8"/>
  <c r="I36" i="8"/>
  <c r="I32" i="8"/>
  <c r="I28" i="8"/>
  <c r="I24" i="8"/>
  <c r="I20" i="8"/>
  <c r="I16" i="8"/>
  <c r="I12" i="8"/>
  <c r="I8" i="8"/>
  <c r="I4" i="8"/>
  <c r="I39" i="8"/>
  <c r="I35" i="8"/>
  <c r="I31" i="8"/>
  <c r="I27" i="8"/>
  <c r="H20" i="8"/>
  <c r="H21" i="8"/>
  <c r="H22" i="8"/>
  <c r="H23" i="8"/>
  <c r="H24" i="8"/>
  <c r="H25" i="8"/>
  <c r="H26" i="8"/>
  <c r="H27" i="8"/>
  <c r="H28" i="8"/>
  <c r="H29" i="8"/>
  <c r="H30" i="8"/>
  <c r="H31" i="8"/>
  <c r="H32" i="8"/>
  <c r="H33" i="8"/>
  <c r="H34" i="8"/>
  <c r="H35" i="8"/>
  <c r="H36" i="8"/>
  <c r="H37" i="8"/>
  <c r="H38" i="8"/>
  <c r="H39" i="8"/>
  <c r="H40" i="8"/>
  <c r="H41" i="8"/>
  <c r="H3" i="8"/>
  <c r="H4" i="8"/>
  <c r="H5" i="8"/>
  <c r="H6" i="8"/>
  <c r="H7" i="8"/>
  <c r="H8" i="8"/>
  <c r="H9" i="8"/>
  <c r="H10" i="8"/>
  <c r="H11" i="8"/>
  <c r="H12" i="8"/>
  <c r="H13" i="8"/>
  <c r="H14" i="8"/>
  <c r="H15" i="8"/>
  <c r="H16" i="8"/>
  <c r="H18" i="8"/>
  <c r="H19" i="8"/>
  <c r="G17" i="8"/>
  <c r="G18" i="8"/>
  <c r="G19" i="8"/>
  <c r="G20" i="8"/>
  <c r="G21" i="8"/>
  <c r="G22" i="8"/>
  <c r="G23" i="8"/>
  <c r="G24" i="8"/>
  <c r="G25" i="8"/>
  <c r="G26" i="8"/>
  <c r="G27" i="8"/>
  <c r="G28" i="8"/>
  <c r="G29" i="8"/>
  <c r="G30" i="8"/>
  <c r="G31" i="8"/>
  <c r="G32" i="8"/>
  <c r="G33" i="8"/>
  <c r="G34" i="8"/>
  <c r="G35" i="8"/>
  <c r="G36" i="8"/>
  <c r="G37" i="8"/>
  <c r="G38" i="8"/>
  <c r="G39" i="8"/>
  <c r="G40" i="8"/>
  <c r="G41" i="8"/>
  <c r="G3" i="8"/>
  <c r="G4" i="8"/>
  <c r="G5" i="8"/>
  <c r="G6" i="8"/>
  <c r="G7" i="8"/>
  <c r="G8" i="8"/>
  <c r="G9" i="8"/>
  <c r="G10" i="8"/>
  <c r="G11" i="8"/>
  <c r="G13" i="8"/>
  <c r="G14" i="8"/>
  <c r="G15" i="8"/>
  <c r="G1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4" refreshedVersion="0" background="1" saveData="1">
    <webPr sourceData="1" parsePre="1" consecutive="1" url="https://www.kaggle.com/datasets/bhanupratapbiswas/world-happiness-2016"/>
  </connection>
</connections>
</file>

<file path=xl/sharedStrings.xml><?xml version="1.0" encoding="utf-8"?>
<sst xmlns="http://schemas.openxmlformats.org/spreadsheetml/2006/main" count="904" uniqueCount="176">
  <si>
    <t>No.</t>
  </si>
  <si>
    <t>Name</t>
  </si>
  <si>
    <t>Age</t>
  </si>
  <si>
    <t>Nationality</t>
  </si>
  <si>
    <t>Primary source(s) of wealth</t>
  </si>
  <si>
    <t>LVMH</t>
  </si>
  <si>
    <t>Mukesh Ambani</t>
  </si>
  <si>
    <t>Reliance Industries</t>
  </si>
  <si>
    <t>Jeff Bezos</t>
  </si>
  <si>
    <t>Amazon</t>
  </si>
  <si>
    <t>Larry Ellison</t>
  </si>
  <si>
    <t>Oracle Corporation</t>
  </si>
  <si>
    <t>Warren Buffett</t>
  </si>
  <si>
    <t>Berkshire Hathaway</t>
  </si>
  <si>
    <t>Bill Gates</t>
  </si>
  <si>
    <t>Microsoft</t>
  </si>
  <si>
    <t>Michael Bloomberg</t>
  </si>
  <si>
    <t>Bloomberg L.P.</t>
  </si>
  <si>
    <t>Steve Ballmer</t>
  </si>
  <si>
    <t>Elon Musk</t>
  </si>
  <si>
    <t>Net worth (USD)</t>
  </si>
  <si>
    <t>1 Increase</t>
  </si>
  <si>
    <t>$219 billion Increase</t>
  </si>
  <si>
    <t xml:space="preserve"> United States/ South Africa</t>
  </si>
  <si>
    <t>Tesla, SpaceX</t>
  </si>
  <si>
    <t>2 Decrease</t>
  </si>
  <si>
    <t>$177 billion Decrease</t>
  </si>
  <si>
    <t xml:space="preserve"> United States</t>
  </si>
  <si>
    <t>3 Steady</t>
  </si>
  <si>
    <t>Bernard Arnault &amp; family</t>
  </si>
  <si>
    <t>$158 billion Increase</t>
  </si>
  <si>
    <t xml:space="preserve"> France</t>
  </si>
  <si>
    <t>4 Steady</t>
  </si>
  <si>
    <t>$129 billion Increase</t>
  </si>
  <si>
    <t>5 Increase</t>
  </si>
  <si>
    <t>$118 billion Increase</t>
  </si>
  <si>
    <t>6 Increase</t>
  </si>
  <si>
    <t>Larry Page</t>
  </si>
  <si>
    <t>$111 billion Increase</t>
  </si>
  <si>
    <t>Google</t>
  </si>
  <si>
    <t>7 Increase</t>
  </si>
  <si>
    <t>Sergey Brin</t>
  </si>
  <si>
    <t>$107 billion Increase</t>
  </si>
  <si>
    <t>8 Decrease</t>
  </si>
  <si>
    <t>$106 billion Increase</t>
  </si>
  <si>
    <t>9 Increase</t>
  </si>
  <si>
    <t>$91.4 billion Increase</t>
  </si>
  <si>
    <t>10 Steady</t>
  </si>
  <si>
    <t>$90.7 billion Increase</t>
  </si>
  <si>
    <t xml:space="preserve"> India</t>
  </si>
  <si>
    <t>$211 billion Increase</t>
  </si>
  <si>
    <t>$180 billion Decrease</t>
  </si>
  <si>
    <t>3 Decrease</t>
  </si>
  <si>
    <t>$114 billion Decrease</t>
  </si>
  <si>
    <t>4 Increase</t>
  </si>
  <si>
    <t>5 Steady</t>
  </si>
  <si>
    <t>$106 billion Decrease</t>
  </si>
  <si>
    <t>6 Decrease</t>
  </si>
  <si>
    <t>$104 billion Decrease</t>
  </si>
  <si>
    <t>$94.5 billion Increase</t>
  </si>
  <si>
    <t>8 Increase</t>
  </si>
  <si>
    <t>Carlos Slim &amp; family</t>
  </si>
  <si>
    <t>$93 billion Increase</t>
  </si>
  <si>
    <t xml:space="preserve"> Mexico</t>
  </si>
  <si>
    <t>Telmex, América Móvil, Grupo Carso</t>
  </si>
  <si>
    <t>$83.4 billion Decrease</t>
  </si>
  <si>
    <t>10 Decrease</t>
  </si>
  <si>
    <t>$80.7 billion Decrease</t>
  </si>
  <si>
    <t>Source(s) of wealth</t>
  </si>
  <si>
    <t>1 Steady</t>
  </si>
  <si>
    <t>$177 billion Increase</t>
  </si>
  <si>
    <t>2 Increase</t>
  </si>
  <si>
    <t>$151 billion Increase</t>
  </si>
  <si>
    <t>$150 billion Increase</t>
  </si>
  <si>
    <t>4 Decrease</t>
  </si>
  <si>
    <t>$124 billion Increase</t>
  </si>
  <si>
    <t>Mark Zuckerberg</t>
  </si>
  <si>
    <t>$97 billion Increase</t>
  </si>
  <si>
    <t>Meta Platforms</t>
  </si>
  <si>
    <t>$96 billion Increase</t>
  </si>
  <si>
    <t>7 Decrease</t>
  </si>
  <si>
    <t>$91.5 billion Increase</t>
  </si>
  <si>
    <t>$89 billion Increase</t>
  </si>
  <si>
    <t>10 Increase</t>
  </si>
  <si>
    <t>$84.5 billion Increase</t>
  </si>
  <si>
    <t>$113 billion Decrease</t>
  </si>
  <si>
    <t>2 Steady</t>
  </si>
  <si>
    <t>$98 billion Increase</t>
  </si>
  <si>
    <t>3 Increase</t>
  </si>
  <si>
    <t>$76 billion Steady</t>
  </si>
  <si>
    <t>$67.5 billion Decrease</t>
  </si>
  <si>
    <t>$59 billion Decrease</t>
  </si>
  <si>
    <t>6 Steady</t>
  </si>
  <si>
    <t>Amancio Ortega</t>
  </si>
  <si>
    <t>$55.1 billion Decrease</t>
  </si>
  <si>
    <t xml:space="preserve"> Spain</t>
  </si>
  <si>
    <t>Inditex, Zara</t>
  </si>
  <si>
    <t>$54.7 billion Decrease</t>
  </si>
  <si>
    <t>Facebook, Inc.</t>
  </si>
  <si>
    <t>Jim Walton</t>
  </si>
  <si>
    <t>$54.6 billion Increase</t>
  </si>
  <si>
    <t>Walmart</t>
  </si>
  <si>
    <t>Alice Walton</t>
  </si>
  <si>
    <t>$54.4 billion Increase</t>
  </si>
  <si>
    <t>S. Robson Walton</t>
  </si>
  <si>
    <t>$54.1 billion Increase</t>
  </si>
  <si>
    <t>Primary  Source(s) of Wealth</t>
  </si>
  <si>
    <t>Net Worth (USD)</t>
  </si>
  <si>
    <t>Year</t>
  </si>
  <si>
    <t>United States</t>
  </si>
  <si>
    <t>France</t>
  </si>
  <si>
    <t>Mexico</t>
  </si>
  <si>
    <t>India</t>
  </si>
  <si>
    <t>Spain</t>
  </si>
  <si>
    <t>South Africa</t>
  </si>
  <si>
    <t>Row Labels</t>
  </si>
  <si>
    <t>Grand Total</t>
  </si>
  <si>
    <t>Largest(1)</t>
  </si>
  <si>
    <t>Smallest(1)</t>
  </si>
  <si>
    <t>Mean</t>
  </si>
  <si>
    <t>Standard Error</t>
  </si>
  <si>
    <t>Median</t>
  </si>
  <si>
    <t>Mode</t>
  </si>
  <si>
    <t>Standard Deviation</t>
  </si>
  <si>
    <t>Sample Variance</t>
  </si>
  <si>
    <t>Kurtosis</t>
  </si>
  <si>
    <t>Skewness</t>
  </si>
  <si>
    <t>Range</t>
  </si>
  <si>
    <t>Minimum</t>
  </si>
  <si>
    <t>Maximum</t>
  </si>
  <si>
    <t>Sum</t>
  </si>
  <si>
    <t>Count</t>
  </si>
  <si>
    <t>PERCENTILES</t>
  </si>
  <si>
    <t>P10</t>
  </si>
  <si>
    <t>P25</t>
  </si>
  <si>
    <t>P50</t>
  </si>
  <si>
    <t>P75</t>
  </si>
  <si>
    <t>P90</t>
  </si>
  <si>
    <t>P99</t>
  </si>
  <si>
    <t>SUMMARY STATISTICS</t>
  </si>
  <si>
    <t>0 to 30</t>
  </si>
  <si>
    <t>30 to 40</t>
  </si>
  <si>
    <t>40 to 50</t>
  </si>
  <si>
    <t>50 to 60</t>
  </si>
  <si>
    <t>60 to 70</t>
  </si>
  <si>
    <t>70 to 80</t>
  </si>
  <si>
    <t>80 to 90</t>
  </si>
  <si>
    <t>90 to 100</t>
  </si>
  <si>
    <t>Lower Bin</t>
  </si>
  <si>
    <t>Upper Bin</t>
  </si>
  <si>
    <t>More</t>
  </si>
  <si>
    <t>Frequency</t>
  </si>
  <si>
    <t>FREQUENCY TABLE</t>
  </si>
  <si>
    <t>Age Grade(IF FUNCTION)</t>
  </si>
  <si>
    <t>Net Worth and Age</t>
  </si>
  <si>
    <t>% Total of Net Worth</t>
  </si>
  <si>
    <t>TOTAL</t>
  </si>
  <si>
    <t>Sum of Net Worth (USD)</t>
  </si>
  <si>
    <t>x</t>
  </si>
  <si>
    <r>
      <rPr>
        <b/>
        <sz val="26"/>
        <rFont val="Calibri"/>
        <family val="2"/>
        <scheme val="minor"/>
      </rPr>
      <t xml:space="preserve">   </t>
    </r>
    <r>
      <rPr>
        <b/>
        <sz val="22"/>
        <rFont val="Algerian"/>
        <family val="5"/>
      </rPr>
      <t>WORLD'S BILLIONAIRES DASHBOARD</t>
    </r>
    <r>
      <rPr>
        <b/>
        <sz val="26"/>
        <rFont val="Calibri"/>
        <family val="2"/>
        <scheme val="minor"/>
      </rPr>
      <t xml:space="preserve"> </t>
    </r>
    <r>
      <rPr>
        <sz val="36"/>
        <color theme="1"/>
        <rFont val="Calibri"/>
        <family val="2"/>
        <scheme val="minor"/>
      </rPr>
      <t xml:space="preserve">            </t>
    </r>
    <r>
      <rPr>
        <sz val="18"/>
        <color theme="1"/>
        <rFont val="Calibri"/>
        <family val="2"/>
        <scheme val="minor"/>
      </rPr>
      <t xml:space="preserve">                              </t>
    </r>
    <r>
      <rPr>
        <i/>
        <sz val="18"/>
        <color theme="1"/>
        <rFont val="Calibri"/>
        <family val="2"/>
        <scheme val="minor"/>
      </rPr>
      <t>Source: Wikipedia.</t>
    </r>
    <r>
      <rPr>
        <sz val="18"/>
        <color theme="1"/>
        <rFont val="Calibri"/>
        <family val="2"/>
        <scheme val="minor"/>
      </rPr>
      <t xml:space="preserve">                                                                                 </t>
    </r>
    <r>
      <rPr>
        <i/>
        <sz val="18"/>
        <color theme="1"/>
        <rFont val="Calibri"/>
        <family val="2"/>
        <scheme val="minor"/>
      </rPr>
      <t>Date: 10th January, 2024.</t>
    </r>
  </si>
  <si>
    <t>Sum Of Net Worth by Nationality</t>
  </si>
  <si>
    <t>Sum Of Net Worth by Source Of Wealth</t>
  </si>
  <si>
    <t>Sum Of Net Worth by Age</t>
  </si>
  <si>
    <t>Net Worth by Nationality Rank</t>
  </si>
  <si>
    <t>% Total Of Net Worth by Age</t>
  </si>
  <si>
    <t>1. DATA CLEANING</t>
  </si>
  <si>
    <t>2. DATA VALIDATION</t>
  </si>
  <si>
    <t>3. FUNCTION &amp; FORMULA</t>
  </si>
  <si>
    <t>4. SORTING &amp; FILTERING</t>
  </si>
  <si>
    <t>5. DESCRIPTIVE STATISTICS</t>
  </si>
  <si>
    <t>6. PIVOT TABLE</t>
  </si>
  <si>
    <t>7. DASHBOARD</t>
  </si>
  <si>
    <r>
      <rPr>
        <b/>
        <i/>
        <u/>
        <sz val="48"/>
        <color theme="1"/>
        <rFont val="Calibri"/>
        <family val="2"/>
        <scheme val="minor"/>
      </rPr>
      <t>NAME</t>
    </r>
    <r>
      <rPr>
        <sz val="48"/>
        <color theme="1"/>
        <rFont val="Calibri"/>
        <family val="2"/>
        <scheme val="minor"/>
      </rPr>
      <t>: Ibeneme Obianuju Peace</t>
    </r>
  </si>
  <si>
    <r>
      <rPr>
        <b/>
        <i/>
        <u/>
        <sz val="48"/>
        <color theme="1"/>
        <rFont val="Calibri"/>
        <family val="2"/>
        <scheme val="minor"/>
      </rPr>
      <t>TOPIC</t>
    </r>
    <r>
      <rPr>
        <u/>
        <sz val="48"/>
        <color theme="1"/>
        <rFont val="Calibri"/>
        <family val="2"/>
        <scheme val="minor"/>
      </rPr>
      <t>:</t>
    </r>
    <r>
      <rPr>
        <sz val="48"/>
        <color theme="1"/>
        <rFont val="Calibri"/>
        <family val="2"/>
        <scheme val="minor"/>
      </rPr>
      <t xml:space="preserve"> The World's Billionaires(2020-2023)</t>
    </r>
  </si>
  <si>
    <t>SOURCE: WIKIPEDIA</t>
  </si>
  <si>
    <t>Source Of Wealth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</si>
</sst>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quot;$&quot;#,##0.0_);[Red]\(&quot;$&quot;#,##0.0\)"/>
    <numFmt numFmtId="165" formatCode="_(&quot;$&quot;* #,##0_);_(&quot;$&quot;* \(#,##0\);_(&quot;$&quot;* &quot;-&quot;??_);_(@_)"/>
    <numFmt numFmtId="166" formatCode="&quot;$&quot;#,##0.0"/>
    <numFmt numFmtId="167" formatCode="&quot;$&quot;#,##0"/>
  </numFmts>
  <fonts count="18"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i/>
      <sz val="24"/>
      <color theme="1"/>
      <name val="Calibri"/>
      <family val="2"/>
      <scheme val="minor"/>
    </font>
    <font>
      <i/>
      <sz val="11"/>
      <color theme="1"/>
      <name val="Calibri"/>
      <family val="2"/>
      <scheme val="minor"/>
    </font>
    <font>
      <i/>
      <sz val="16"/>
      <color theme="1"/>
      <name val="Calibri"/>
      <family val="2"/>
      <scheme val="minor"/>
    </font>
    <font>
      <sz val="36"/>
      <color theme="1"/>
      <name val="Calibri"/>
      <family val="2"/>
      <scheme val="minor"/>
    </font>
    <font>
      <sz val="18"/>
      <color theme="1"/>
      <name val="Calibri"/>
      <family val="2"/>
      <scheme val="minor"/>
    </font>
    <font>
      <b/>
      <sz val="26"/>
      <name val="Calibri"/>
      <family val="2"/>
      <scheme val="minor"/>
    </font>
    <font>
      <i/>
      <sz val="18"/>
      <color theme="1"/>
      <name val="Calibri"/>
      <family val="2"/>
      <scheme val="minor"/>
    </font>
    <font>
      <b/>
      <sz val="22"/>
      <name val="Algerian"/>
      <family val="5"/>
    </font>
    <font>
      <b/>
      <i/>
      <u/>
      <sz val="11"/>
      <color theme="1"/>
      <name val="Calibri"/>
      <family val="2"/>
      <scheme val="minor"/>
    </font>
    <font>
      <sz val="48"/>
      <color theme="1"/>
      <name val="Calibri"/>
      <family val="2"/>
      <scheme val="minor"/>
    </font>
    <font>
      <b/>
      <i/>
      <u/>
      <sz val="48"/>
      <color theme="1"/>
      <name val="Calibri"/>
      <family val="2"/>
      <scheme val="minor"/>
    </font>
    <font>
      <u/>
      <sz val="48"/>
      <color theme="1"/>
      <name val="Calibri"/>
      <family val="2"/>
      <scheme val="minor"/>
    </font>
    <font>
      <i/>
      <sz val="36"/>
      <color theme="1"/>
      <name val="Calibri"/>
      <family val="2"/>
      <scheme val="minor"/>
    </font>
    <font>
      <b/>
      <i/>
      <sz val="20"/>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0" fontId="2" fillId="0" borderId="0" xfId="0" applyFont="1"/>
    <xf numFmtId="0" fontId="3" fillId="0" borderId="0" xfId="0" applyFont="1"/>
    <xf numFmtId="0" fontId="0" fillId="0" borderId="1" xfId="0" applyBorder="1"/>
    <xf numFmtId="0" fontId="5" fillId="0" borderId="2" xfId="0" applyFont="1" applyBorder="1" applyAlignment="1">
      <alignment horizontal="centerContinuous"/>
    </xf>
    <xf numFmtId="9" fontId="0" fillId="0" borderId="0" xfId="0" applyNumberFormat="1"/>
    <xf numFmtId="0" fontId="5" fillId="0" borderId="0" xfId="0" applyFont="1"/>
    <xf numFmtId="0" fontId="6" fillId="0" borderId="2" xfId="0" applyFont="1" applyBorder="1" applyAlignment="1">
      <alignment horizontal="centerContinuous"/>
    </xf>
    <xf numFmtId="0" fontId="6" fillId="0" borderId="3" xfId="0" applyFont="1" applyBorder="1"/>
    <xf numFmtId="0" fontId="0" fillId="0" borderId="3" xfId="0" applyBorder="1"/>
    <xf numFmtId="0" fontId="5" fillId="0" borderId="3" xfId="0" applyFont="1" applyBorder="1" applyAlignment="1">
      <alignment horizontal="center"/>
    </xf>
    <xf numFmtId="2" fontId="0" fillId="0" borderId="0" xfId="0" applyNumberFormat="1"/>
    <xf numFmtId="2" fontId="0" fillId="0" borderId="1" xfId="0" applyNumberFormat="1" applyBorder="1"/>
    <xf numFmtId="0" fontId="0" fillId="2" borderId="0" xfId="0" applyFill="1"/>
    <xf numFmtId="0" fontId="0" fillId="2" borderId="1" xfId="0" applyFill="1" applyBorder="1"/>
    <xf numFmtId="6" fontId="0" fillId="0" borderId="0" xfId="1" applyNumberFormat="1" applyFont="1"/>
    <xf numFmtId="164" fontId="0" fillId="0" borderId="0" xfId="1" applyNumberFormat="1" applyFont="1"/>
    <xf numFmtId="6" fontId="0" fillId="0" borderId="0" xfId="0" applyNumberFormat="1"/>
    <xf numFmtId="9" fontId="0" fillId="0" borderId="0" xfId="2" applyFont="1"/>
    <xf numFmtId="6" fontId="2" fillId="0" borderId="0" xfId="0" applyNumberFormat="1"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7" fillId="0" borderId="0" xfId="0" applyFont="1" applyAlignment="1">
      <alignment vertical="top" wrapText="1"/>
    </xf>
    <xf numFmtId="0" fontId="7" fillId="0" borderId="0" xfId="0" applyFont="1" applyAlignment="1">
      <alignment vertical="top"/>
    </xf>
    <xf numFmtId="0" fontId="0" fillId="0" borderId="0" xfId="0" applyAlignment="1">
      <alignment vertical="top" wrapText="1"/>
    </xf>
    <xf numFmtId="167" fontId="0" fillId="0" borderId="0" xfId="0" applyNumberFormat="1"/>
    <xf numFmtId="166" fontId="0" fillId="0" borderId="0" xfId="0" applyNumberFormat="1" applyAlignment="1">
      <alignment horizontal="left"/>
    </xf>
    <xf numFmtId="0" fontId="13" fillId="0" borderId="0" xfId="0" applyFont="1"/>
    <xf numFmtId="0" fontId="16" fillId="0" borderId="0" xfId="0" applyFont="1"/>
    <xf numFmtId="0" fontId="17" fillId="0" borderId="0" xfId="0" applyFont="1"/>
    <xf numFmtId="0" fontId="4" fillId="0" borderId="0" xfId="0" applyFont="1" applyAlignment="1">
      <alignment horizontal="center"/>
    </xf>
    <xf numFmtId="0" fontId="12" fillId="0" borderId="0" xfId="0" applyFont="1"/>
    <xf numFmtId="0" fontId="7" fillId="3" borderId="0" xfId="0" applyFont="1" applyFill="1" applyAlignment="1">
      <alignment vertical="top" wrapText="1"/>
    </xf>
  </cellXfs>
  <cellStyles count="3">
    <cellStyle name="Currency" xfId="1" builtinId="4"/>
    <cellStyle name="Normal" xfId="0" builtinId="0"/>
    <cellStyle name="Percent" xfId="2" builtinId="5"/>
  </cellStyles>
  <dxfs count="39">
    <dxf>
      <numFmt numFmtId="167" formatCode="&quot;$&quot;#,##0"/>
    </dxf>
    <dxf>
      <numFmt numFmtId="167" formatCode="&quot;$&quot;#,##0"/>
    </dxf>
    <dxf>
      <numFmt numFmtId="0" formatCode="General"/>
    </dxf>
    <dxf>
      <numFmt numFmtId="34" formatCode="_(&quot;$&quot;* #,##0.00_);_(&quot;$&quot;* \(#,##0.00\);_(&quot;$&quot;* &quot;-&quot;??_);_(@_)"/>
    </dxf>
    <dxf>
      <numFmt numFmtId="168" formatCode="_(&quot;$&quot;* #,##0.0_);_(&quot;$&quot;* \(#,##0.0\);_(&quot;$&quot;* &quot;-&quot;??_);_(@_)"/>
    </dxf>
    <dxf>
      <numFmt numFmtId="165" formatCode="_(&quot;$&quot;* #,##0_);_(&quot;$&quot;* \(#,##0\);_(&quot;$&quot;* &quot;-&quot;??_);_(@_)"/>
    </dxf>
    <dxf>
      <numFmt numFmtId="34" formatCode="_(&quot;$&quot;* #,##0.00_);_(&quot;$&quot;* \(#,##0.00\);_(&quot;$&quot;* &quot;-&quot;??_);_(@_)"/>
    </dxf>
    <dxf>
      <numFmt numFmtId="168" formatCode="_(&quot;$&quot;* #,##0.0_);_(&quot;$&quot;* \(#,##0.0\);_(&quot;$&quot;* &quot;-&quot;??_);_(@_)"/>
    </dxf>
    <dxf>
      <numFmt numFmtId="165" formatCode="_(&quot;$&quot;* #,##0_);_(&quot;$&quot;* \(#,##0\);_(&quot;$&quot;* &quot;-&quot;??_);_(@_)"/>
    </dxf>
    <dxf>
      <numFmt numFmtId="34" formatCode="_(&quot;$&quot;* #,##0.00_);_(&quot;$&quot;* \(#,##0.00\);_(&quot;$&quot;* &quot;-&quot;??_);_(@_)"/>
    </dxf>
    <dxf>
      <numFmt numFmtId="168" formatCode="_(&quot;$&quot;* #,##0.0_);_(&quot;$&quot;* \(#,##0.0\);_(&quot;$&quot;* &quot;-&quot;??_);_(@_)"/>
    </dxf>
    <dxf>
      <numFmt numFmtId="165" formatCode="_(&quot;$&quot;* #,##0_);_(&quot;$&quot;* \(#,##0\);_(&quot;$&quot;* &quot;-&quot;??_);_(@_)"/>
    </dxf>
    <dxf>
      <numFmt numFmtId="13" formatCode="0%"/>
    </dxf>
    <dxf>
      <numFmt numFmtId="13" formatCode="0%"/>
    </dxf>
    <dxf>
      <numFmt numFmtId="14" formatCode="0.00%"/>
    </dxf>
    <dxf>
      <numFmt numFmtId="166" formatCode="&quot;$&quot;#,##0.0"/>
    </dxf>
    <dxf>
      <numFmt numFmtId="166" formatCode="&quot;$&quot;#,##0.0"/>
    </dxf>
    <dxf>
      <numFmt numFmtId="165" formatCode="_(&quot;$&quot;* #,##0_);_(&quot;$&quot;* \(#,##0\);_(&quot;$&quot;* &quot;-&quot;??_);_(@_)"/>
    </dxf>
    <dxf>
      <numFmt numFmtId="168" formatCode="_(&quot;$&quot;* #,##0.0_);_(&quot;$&quot;* \(#,##0.0\);_(&quot;$&quot;* &quot;-&quot;??_);_(@_)"/>
    </dxf>
    <dxf>
      <numFmt numFmtId="34" formatCode="_(&quot;$&quot;* #,##0.00_);_(&quot;$&quot;* \(#,##0.00\);_(&quot;$&quot;* &quot;-&quot;??_);_(@_)"/>
    </dxf>
    <dxf>
      <numFmt numFmtId="165" formatCode="_(&quot;$&quot;* #,##0_);_(&quot;$&quot;* \(#,##0\);_(&quot;$&quot;* &quot;-&quot;??_);_(@_)"/>
    </dxf>
    <dxf>
      <numFmt numFmtId="168" formatCode="_(&quot;$&quot;* #,##0.0_);_(&quot;$&quot;* \(#,##0.0\);_(&quot;$&quot;* &quot;-&quot;??_);_(@_)"/>
    </dxf>
    <dxf>
      <numFmt numFmtId="34" formatCode="_(&quot;$&quot;* #,##0.00_);_(&quot;$&quot;* \(#,##0.00\);_(&quot;$&quot;* &quot;-&quot;??_);_(@_)"/>
    </dxf>
    <dxf>
      <numFmt numFmtId="165" formatCode="_(&quot;$&quot;* #,##0_);_(&quot;$&quot;* \(#,##0\);_(&quot;$&quot;* &quot;-&quot;??_);_(@_)"/>
    </dxf>
    <dxf>
      <numFmt numFmtId="168" formatCode="_(&quot;$&quot;* #,##0.0_);_(&quot;$&quot;* \(#,##0.0\);_(&quot;$&quot;* &quot;-&quot;??_);_(@_)"/>
    </dxf>
    <dxf>
      <numFmt numFmtId="34" formatCode="_(&quot;$&quot;* #,##0.00_);_(&quot;$&quot;* \(#,##0.00\);_(&quot;$&quot;* &quot;-&quot;??_);_(@_)"/>
    </dxf>
    <dxf>
      <numFmt numFmtId="0" formatCode="General"/>
    </dxf>
    <dxf>
      <numFmt numFmtId="10" formatCode="&quot;$&quot;#,##0_);[Red]\(&quot;$&quot;#,##0\)"/>
    </dxf>
    <dxf>
      <font>
        <b/>
        <i val="0"/>
        <strike val="0"/>
        <condense val="0"/>
        <extend val="0"/>
        <outline val="0"/>
        <shadow val="0"/>
        <u val="none"/>
        <vertAlign val="baseline"/>
        <sz val="11"/>
        <color theme="1"/>
        <name val="Calibri"/>
        <scheme val="minor"/>
      </font>
    </dxf>
    <dxf>
      <font>
        <b/>
        <i/>
        <color rgb="FFFF0000"/>
      </font>
    </dxf>
    <dxf>
      <font>
        <b/>
        <i/>
        <color theme="8" tint="-0.499984740745262"/>
      </font>
    </dxf>
    <dxf>
      <fill>
        <patternFill>
          <bgColor rgb="FFFFC7CE"/>
        </patternFill>
      </fill>
    </dxf>
    <dxf>
      <font>
        <b/>
        <i/>
        <color rgb="FFFF0000"/>
      </font>
    </dxf>
    <dxf>
      <font>
        <b/>
        <i/>
        <color theme="8" tint="-0.499984740745262"/>
      </font>
    </dxf>
    <dxf>
      <font>
        <b/>
        <i/>
        <color rgb="FFFF0000"/>
      </font>
    </dxf>
    <dxf>
      <font>
        <b/>
        <i/>
        <color rgb="FFFF0000"/>
      </font>
    </dxf>
    <dxf>
      <font>
        <b/>
        <i/>
        <color theme="8" tint="-0.499984740745262"/>
      </font>
    </dxf>
    <dxf>
      <fill>
        <patternFill>
          <bgColor rgb="FFFFC7CE"/>
        </patternFill>
      </fill>
    </dxf>
    <dxf>
      <font>
        <color rgb="FF9C6500"/>
      </font>
      <fill>
        <patternFill>
          <bgColor rgb="FFFFEB9C"/>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'Descriptive Statistics'!$D$11:$D$19</c:f>
              <c:strCache>
                <c:ptCount val="9"/>
                <c:pt idx="0">
                  <c:v>30</c:v>
                </c:pt>
                <c:pt idx="1">
                  <c:v>40</c:v>
                </c:pt>
                <c:pt idx="2">
                  <c:v>50</c:v>
                </c:pt>
                <c:pt idx="3">
                  <c:v>60</c:v>
                </c:pt>
                <c:pt idx="4">
                  <c:v>70</c:v>
                </c:pt>
                <c:pt idx="5">
                  <c:v>80</c:v>
                </c:pt>
                <c:pt idx="6">
                  <c:v>90</c:v>
                </c:pt>
                <c:pt idx="7">
                  <c:v>100</c:v>
                </c:pt>
                <c:pt idx="8">
                  <c:v>More</c:v>
                </c:pt>
              </c:strCache>
            </c:strRef>
          </c:cat>
          <c:val>
            <c:numRef>
              <c:f>'Descriptive Statistics'!$E$11:$E$19</c:f>
              <c:numCache>
                <c:formatCode>General</c:formatCode>
                <c:ptCount val="9"/>
                <c:pt idx="0">
                  <c:v>0</c:v>
                </c:pt>
                <c:pt idx="1">
                  <c:v>2</c:v>
                </c:pt>
                <c:pt idx="2">
                  <c:v>6</c:v>
                </c:pt>
                <c:pt idx="3">
                  <c:v>5</c:v>
                </c:pt>
                <c:pt idx="4">
                  <c:v>10</c:v>
                </c:pt>
                <c:pt idx="5">
                  <c:v>10</c:v>
                </c:pt>
                <c:pt idx="6">
                  <c:v>5</c:v>
                </c:pt>
                <c:pt idx="7">
                  <c:v>2</c:v>
                </c:pt>
                <c:pt idx="8">
                  <c:v>0</c:v>
                </c:pt>
              </c:numCache>
            </c:numRef>
          </c:val>
          <c:extLst>
            <c:ext xmlns:c16="http://schemas.microsoft.com/office/drawing/2014/chart" uri="{C3380CC4-5D6E-409C-BE32-E72D297353CC}">
              <c16:uniqueId val="{00000001-8903-40F1-B027-8D33A6600B5E}"/>
            </c:ext>
          </c:extLst>
        </c:ser>
        <c:dLbls>
          <c:dLblPos val="inEnd"/>
          <c:showLegendKey val="0"/>
          <c:showVal val="1"/>
          <c:showCatName val="0"/>
          <c:showSerName val="0"/>
          <c:showPercent val="0"/>
          <c:showBubbleSize val="0"/>
        </c:dLbls>
        <c:gapWidth val="41"/>
        <c:axId val="496136936"/>
        <c:axId val="496139560"/>
      </c:barChart>
      <c:catAx>
        <c:axId val="496136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Upper 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96139560"/>
        <c:crosses val="autoZero"/>
        <c:auto val="1"/>
        <c:lblAlgn val="ctr"/>
        <c:lblOffset val="100"/>
        <c:noMultiLvlLbl val="0"/>
      </c:catAx>
      <c:valAx>
        <c:axId val="4961395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96136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[UJU DATA PROJECT.xlsx]Pivot Table!PivotTable12</c:name>
    <c:fmtId val="3"/>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b="1" i="1" u="sng"/>
              <a:t>Nationality</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Table'!$A$3:$A$9</c:f>
              <c:strCache>
                <c:ptCount val="6"/>
                <c:pt idx="0">
                  <c:v> France</c:v>
                </c:pt>
                <c:pt idx="1">
                  <c:v> Mexico</c:v>
                </c:pt>
                <c:pt idx="2">
                  <c:v> Spain</c:v>
                </c:pt>
                <c:pt idx="3">
                  <c:v> United States</c:v>
                </c:pt>
                <c:pt idx="4">
                  <c:v> United States/ South Africa</c:v>
                </c:pt>
                <c:pt idx="5">
                  <c:v>x</c:v>
                </c:pt>
              </c:strCache>
            </c:strRef>
          </c:cat>
          <c:val>
            <c:numRef>
              <c:f>'Pivot Table'!$B$3:$B$9</c:f>
              <c:numCache>
                <c:formatCode>_("$"* #,##0_);_("$"* \(#,##0\);_("$"* "-"??_);_(@_)</c:formatCode>
                <c:ptCount val="6"/>
                <c:pt idx="0">
                  <c:v>595</c:v>
                </c:pt>
                <c:pt idx="1">
                  <c:v>93</c:v>
                </c:pt>
                <c:pt idx="2">
                  <c:v>55.1</c:v>
                </c:pt>
                <c:pt idx="3">
                  <c:v>2768.4</c:v>
                </c:pt>
                <c:pt idx="4">
                  <c:v>550</c:v>
                </c:pt>
                <c:pt idx="5">
                  <c:v>258.60000000000002</c:v>
                </c:pt>
              </c:numCache>
            </c:numRef>
          </c:val>
          <c:extLst>
            <c:ext xmlns:c16="http://schemas.microsoft.com/office/drawing/2014/chart" uri="{C3380CC4-5D6E-409C-BE32-E72D297353CC}">
              <c16:uniqueId val="{00000000-F438-45CE-BFF7-D13A2764C424}"/>
            </c:ext>
          </c:extLst>
        </c:ser>
        <c:dLbls>
          <c:showLegendKey val="0"/>
          <c:showVal val="0"/>
          <c:showCatName val="0"/>
          <c:showSerName val="0"/>
          <c:showPercent val="0"/>
          <c:showBubbleSize val="0"/>
        </c:dLbls>
        <c:gapWidth val="150"/>
        <c:overlap val="100"/>
        <c:axId val="496144480"/>
        <c:axId val="496139888"/>
      </c:barChart>
      <c:catAx>
        <c:axId val="49614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39888"/>
        <c:crosses val="autoZero"/>
        <c:auto val="1"/>
        <c:lblAlgn val="ctr"/>
        <c:lblOffset val="100"/>
        <c:noMultiLvlLbl val="0"/>
      </c:catAx>
      <c:valAx>
        <c:axId val="4961398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44480"/>
        <c:crosses val="autoZero"/>
        <c:crossBetween val="between"/>
      </c:valAx>
      <c:spPr>
        <a:noFill/>
        <a:ln>
          <a:noFill/>
        </a:ln>
        <a:effectLst/>
      </c:spPr>
    </c:plotArea>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[UJU DATA PROJECT.xlsx]Pivot Table!PivotTable1</c:name>
    <c:fmtId val="6"/>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b="1" i="1" u="sng"/>
              <a:t>Age</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05927729510537E-2"/>
          <c:y val="0.17171296296296298"/>
          <c:w val="0.91571669710320602"/>
          <c:h val="0.72088764946048411"/>
        </c:manualLayout>
      </c:layout>
      <c:areaChart>
        <c:grouping val="standard"/>
        <c:varyColors val="0"/>
        <c:ser>
          <c:idx val="0"/>
          <c:order val="0"/>
          <c:tx>
            <c:strRef>
              <c:f>'Pivot Table'!$B$12</c:f>
              <c:strCache>
                <c:ptCount val="1"/>
                <c:pt idx="0">
                  <c:v>Total</c:v>
                </c:pt>
              </c:strCache>
            </c:strRef>
          </c:tx>
          <c:spPr>
            <a:solidFill>
              <a:schemeClr val="accent1"/>
            </a:solidFill>
            <a:ln>
              <a:noFill/>
            </a:ln>
            <a:effectLst/>
          </c:spPr>
          <c:cat>
            <c:strRef>
              <c:f>'Pivot Table'!$A$13:$A$45</c:f>
              <c:strCache>
                <c:ptCount val="32"/>
                <c:pt idx="0">
                  <c:v>35</c:v>
                </c:pt>
                <c:pt idx="1">
                  <c:v>36</c:v>
                </c:pt>
                <c:pt idx="2">
                  <c:v>47</c:v>
                </c:pt>
                <c:pt idx="3">
                  <c:v>48</c:v>
                </c:pt>
                <c:pt idx="4">
                  <c:v>49</c:v>
                </c:pt>
                <c:pt idx="5">
                  <c:v>50</c:v>
                </c:pt>
                <c:pt idx="6">
                  <c:v>51</c:v>
                </c:pt>
                <c:pt idx="7">
                  <c:v>56</c:v>
                </c:pt>
                <c:pt idx="8">
                  <c:v>57</c:v>
                </c:pt>
                <c:pt idx="9">
                  <c:v>58</c:v>
                </c:pt>
                <c:pt idx="10">
                  <c:v>59</c:v>
                </c:pt>
                <c:pt idx="11">
                  <c:v>63</c:v>
                </c:pt>
                <c:pt idx="12">
                  <c:v>64</c:v>
                </c:pt>
                <c:pt idx="13">
                  <c:v>65</c:v>
                </c:pt>
                <c:pt idx="14">
                  <c:v>66</c:v>
                </c:pt>
                <c:pt idx="15">
                  <c:v>67</c:v>
                </c:pt>
                <c:pt idx="16">
                  <c:v>70</c:v>
                </c:pt>
                <c:pt idx="17">
                  <c:v>71</c:v>
                </c:pt>
                <c:pt idx="18">
                  <c:v>72</c:v>
                </c:pt>
                <c:pt idx="19">
                  <c:v>73</c:v>
                </c:pt>
                <c:pt idx="20">
                  <c:v>74</c:v>
                </c:pt>
                <c:pt idx="21">
                  <c:v>75</c:v>
                </c:pt>
                <c:pt idx="22">
                  <c:v>76</c:v>
                </c:pt>
                <c:pt idx="23">
                  <c:v>77</c:v>
                </c:pt>
                <c:pt idx="24">
                  <c:v>78</c:v>
                </c:pt>
                <c:pt idx="25">
                  <c:v>81</c:v>
                </c:pt>
                <c:pt idx="26">
                  <c:v>83</c:v>
                </c:pt>
                <c:pt idx="27">
                  <c:v>84</c:v>
                </c:pt>
                <c:pt idx="28">
                  <c:v>89</c:v>
                </c:pt>
                <c:pt idx="29">
                  <c:v>90</c:v>
                </c:pt>
                <c:pt idx="30">
                  <c:v>91</c:v>
                </c:pt>
                <c:pt idx="31">
                  <c:v>92</c:v>
                </c:pt>
              </c:strCache>
            </c:strRef>
          </c:cat>
          <c:val>
            <c:numRef>
              <c:f>'Pivot Table'!$B$13:$B$45</c:f>
              <c:numCache>
                <c:formatCode>_("$"* #,##0_);_("$"* \(#,##0\);_("$"* "-"??_);_(@_)</c:formatCode>
                <c:ptCount val="32"/>
                <c:pt idx="0">
                  <c:v>54.7</c:v>
                </c:pt>
                <c:pt idx="1">
                  <c:v>97</c:v>
                </c:pt>
                <c:pt idx="2">
                  <c:v>89</c:v>
                </c:pt>
                <c:pt idx="3">
                  <c:v>198.5</c:v>
                </c:pt>
                <c:pt idx="4">
                  <c:v>262</c:v>
                </c:pt>
                <c:pt idx="5">
                  <c:v>219</c:v>
                </c:pt>
                <c:pt idx="6">
                  <c:v>180</c:v>
                </c:pt>
                <c:pt idx="7">
                  <c:v>113</c:v>
                </c:pt>
                <c:pt idx="8">
                  <c:v>177</c:v>
                </c:pt>
                <c:pt idx="9">
                  <c:v>177</c:v>
                </c:pt>
                <c:pt idx="10">
                  <c:v>114</c:v>
                </c:pt>
                <c:pt idx="11">
                  <c:v>84.5</c:v>
                </c:pt>
                <c:pt idx="12">
                  <c:v>188.7</c:v>
                </c:pt>
                <c:pt idx="13">
                  <c:v>207.4</c:v>
                </c:pt>
                <c:pt idx="14">
                  <c:v>220.4</c:v>
                </c:pt>
                <c:pt idx="15">
                  <c:v>184.7</c:v>
                </c:pt>
                <c:pt idx="16">
                  <c:v>54.4</c:v>
                </c:pt>
                <c:pt idx="17">
                  <c:v>130.6</c:v>
                </c:pt>
                <c:pt idx="18">
                  <c:v>150</c:v>
                </c:pt>
                <c:pt idx="19">
                  <c:v>158</c:v>
                </c:pt>
                <c:pt idx="20">
                  <c:v>211</c:v>
                </c:pt>
                <c:pt idx="21">
                  <c:v>59</c:v>
                </c:pt>
                <c:pt idx="22">
                  <c:v>93</c:v>
                </c:pt>
                <c:pt idx="23">
                  <c:v>160.1</c:v>
                </c:pt>
                <c:pt idx="24">
                  <c:v>107</c:v>
                </c:pt>
                <c:pt idx="25">
                  <c:v>94.5</c:v>
                </c:pt>
                <c:pt idx="26">
                  <c:v>93</c:v>
                </c:pt>
                <c:pt idx="27">
                  <c:v>55.1</c:v>
                </c:pt>
                <c:pt idx="28">
                  <c:v>67.5</c:v>
                </c:pt>
                <c:pt idx="29">
                  <c:v>96</c:v>
                </c:pt>
                <c:pt idx="30">
                  <c:v>118</c:v>
                </c:pt>
                <c:pt idx="31">
                  <c:v>106</c:v>
                </c:pt>
              </c:numCache>
            </c:numRef>
          </c:val>
          <c:extLst>
            <c:ext xmlns:c16="http://schemas.microsoft.com/office/drawing/2014/chart" uri="{C3380CC4-5D6E-409C-BE32-E72D297353CC}">
              <c16:uniqueId val="{00000000-255B-44F6-BD46-8450C5EA4D50}"/>
            </c:ext>
          </c:extLst>
        </c:ser>
        <c:dLbls>
          <c:showLegendKey val="0"/>
          <c:showVal val="0"/>
          <c:showCatName val="0"/>
          <c:showSerName val="0"/>
          <c:showPercent val="0"/>
          <c:showBubbleSize val="0"/>
        </c:dLbls>
        <c:axId val="330506176"/>
        <c:axId val="330514496"/>
      </c:areaChart>
      <c:catAx>
        <c:axId val="33050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14496"/>
        <c:crosses val="autoZero"/>
        <c:auto val="1"/>
        <c:lblAlgn val="ctr"/>
        <c:lblOffset val="100"/>
        <c:noMultiLvlLbl val="0"/>
      </c:catAx>
      <c:valAx>
        <c:axId val="3305144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06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[UJU DATA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Source Of Wealth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15487244988414"/>
          <c:y val="0.12777786699795851"/>
          <c:w val="0.5416880024388645"/>
          <c:h val="0.80160337453627806"/>
        </c:manualLayout>
      </c:layout>
      <c:barChart>
        <c:barDir val="bar"/>
        <c:grouping val="cluster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Table'!$D$3:$D$17</c:f>
              <c:strCache>
                <c:ptCount val="14"/>
                <c:pt idx="0">
                  <c:v>Amazon</c:v>
                </c:pt>
                <c:pt idx="1">
                  <c:v>Berkshire Hathaway</c:v>
                </c:pt>
                <c:pt idx="2">
                  <c:v>Bloomberg L.P.</c:v>
                </c:pt>
                <c:pt idx="3">
                  <c:v>Facebook, Inc.</c:v>
                </c:pt>
                <c:pt idx="4">
                  <c:v>Google</c:v>
                </c:pt>
                <c:pt idx="5">
                  <c:v>Inditex, Zara</c:v>
                </c:pt>
                <c:pt idx="6">
                  <c:v>LVMH</c:v>
                </c:pt>
                <c:pt idx="7">
                  <c:v>Meta Platforms</c:v>
                </c:pt>
                <c:pt idx="8">
                  <c:v>Microsoft</c:v>
                </c:pt>
                <c:pt idx="9">
                  <c:v>Oracle Corporation</c:v>
                </c:pt>
                <c:pt idx="10">
                  <c:v>Reliance Industries</c:v>
                </c:pt>
                <c:pt idx="11">
                  <c:v>Telmex, América Móvil, Grupo Carso</c:v>
                </c:pt>
                <c:pt idx="12">
                  <c:v>Tesla, SpaceX</c:v>
                </c:pt>
                <c:pt idx="13">
                  <c:v>Walmart</c:v>
                </c:pt>
              </c:strCache>
            </c:strRef>
          </c:cat>
          <c:val>
            <c:numRef>
              <c:f>'Pivot Table'!$E$3:$E$17</c:f>
              <c:numCache>
                <c:formatCode>_("$"* #,##0_);_("$"* \(#,##0\);_("$"* "-"??_);_(@_)</c:formatCode>
                <c:ptCount val="14"/>
                <c:pt idx="0">
                  <c:v>581</c:v>
                </c:pt>
                <c:pt idx="1">
                  <c:v>387.5</c:v>
                </c:pt>
                <c:pt idx="2">
                  <c:v>94.5</c:v>
                </c:pt>
                <c:pt idx="3">
                  <c:v>54.7</c:v>
                </c:pt>
                <c:pt idx="4">
                  <c:v>398.5</c:v>
                </c:pt>
                <c:pt idx="5">
                  <c:v>55.1</c:v>
                </c:pt>
                <c:pt idx="6">
                  <c:v>595</c:v>
                </c:pt>
                <c:pt idx="7">
                  <c:v>97</c:v>
                </c:pt>
                <c:pt idx="8">
                  <c:v>627.1</c:v>
                </c:pt>
                <c:pt idx="9">
                  <c:v>365</c:v>
                </c:pt>
                <c:pt idx="10">
                  <c:v>258.60000000000002</c:v>
                </c:pt>
                <c:pt idx="11">
                  <c:v>93</c:v>
                </c:pt>
                <c:pt idx="12">
                  <c:v>550</c:v>
                </c:pt>
                <c:pt idx="13">
                  <c:v>163.1</c:v>
                </c:pt>
              </c:numCache>
            </c:numRef>
          </c:val>
          <c:extLst>
            <c:ext xmlns:c16="http://schemas.microsoft.com/office/drawing/2014/chart" uri="{C3380CC4-5D6E-409C-BE32-E72D297353CC}">
              <c16:uniqueId val="{00000000-1DDA-4076-B140-F1F55F9A4F45}"/>
            </c:ext>
          </c:extLst>
        </c:ser>
        <c:dLbls>
          <c:showLegendKey val="0"/>
          <c:showVal val="0"/>
          <c:showCatName val="0"/>
          <c:showSerName val="0"/>
          <c:showPercent val="0"/>
          <c:showBubbleSize val="0"/>
        </c:dLbls>
        <c:gapWidth val="182"/>
        <c:axId val="439374112"/>
        <c:axId val="439374528"/>
      </c:barChart>
      <c:catAx>
        <c:axId val="43937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74528"/>
        <c:crosses val="autoZero"/>
        <c:auto val="1"/>
        <c:lblAlgn val="ctr"/>
        <c:lblOffset val="100"/>
        <c:noMultiLvlLbl val="0"/>
      </c:catAx>
      <c:valAx>
        <c:axId val="4393745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7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[UJU DATA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a:t>
            </a:r>
            <a:r>
              <a:rPr lang="en-US" b="1" i="1" u="sng" baseline="0"/>
              <a:t> Total Of Net Worth By Age</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c:f>
              <c:strCache>
                <c:ptCount val="1"/>
                <c:pt idx="0">
                  <c:v>Total</c:v>
                </c:pt>
              </c:strCache>
            </c:strRef>
          </c:tx>
          <c:spPr>
            <a:ln w="28575" cap="rnd">
              <a:solidFill>
                <a:schemeClr val="accent1"/>
              </a:solidFill>
              <a:round/>
            </a:ln>
            <a:effectLst/>
          </c:spPr>
          <c:marker>
            <c:symbol val="none"/>
          </c:marker>
          <c:cat>
            <c:strRef>
              <c:f>'Pivot Table'!$G$3:$G$35</c:f>
              <c:strCache>
                <c:ptCount val="32"/>
                <c:pt idx="0">
                  <c:v>35</c:v>
                </c:pt>
                <c:pt idx="1">
                  <c:v>36</c:v>
                </c:pt>
                <c:pt idx="2">
                  <c:v>47</c:v>
                </c:pt>
                <c:pt idx="3">
                  <c:v>48</c:v>
                </c:pt>
                <c:pt idx="4">
                  <c:v>49</c:v>
                </c:pt>
                <c:pt idx="5">
                  <c:v>50</c:v>
                </c:pt>
                <c:pt idx="6">
                  <c:v>51</c:v>
                </c:pt>
                <c:pt idx="7">
                  <c:v>56</c:v>
                </c:pt>
                <c:pt idx="8">
                  <c:v>57</c:v>
                </c:pt>
                <c:pt idx="9">
                  <c:v>58</c:v>
                </c:pt>
                <c:pt idx="10">
                  <c:v>59</c:v>
                </c:pt>
                <c:pt idx="11">
                  <c:v>63</c:v>
                </c:pt>
                <c:pt idx="12">
                  <c:v>64</c:v>
                </c:pt>
                <c:pt idx="13">
                  <c:v>65</c:v>
                </c:pt>
                <c:pt idx="14">
                  <c:v>66</c:v>
                </c:pt>
                <c:pt idx="15">
                  <c:v>67</c:v>
                </c:pt>
                <c:pt idx="16">
                  <c:v>70</c:v>
                </c:pt>
                <c:pt idx="17">
                  <c:v>71</c:v>
                </c:pt>
                <c:pt idx="18">
                  <c:v>72</c:v>
                </c:pt>
                <c:pt idx="19">
                  <c:v>73</c:v>
                </c:pt>
                <c:pt idx="20">
                  <c:v>74</c:v>
                </c:pt>
                <c:pt idx="21">
                  <c:v>75</c:v>
                </c:pt>
                <c:pt idx="22">
                  <c:v>76</c:v>
                </c:pt>
                <c:pt idx="23">
                  <c:v>77</c:v>
                </c:pt>
                <c:pt idx="24">
                  <c:v>78</c:v>
                </c:pt>
                <c:pt idx="25">
                  <c:v>81</c:v>
                </c:pt>
                <c:pt idx="26">
                  <c:v>83</c:v>
                </c:pt>
                <c:pt idx="27">
                  <c:v>84</c:v>
                </c:pt>
                <c:pt idx="28">
                  <c:v>89</c:v>
                </c:pt>
                <c:pt idx="29">
                  <c:v>90</c:v>
                </c:pt>
                <c:pt idx="30">
                  <c:v>91</c:v>
                </c:pt>
                <c:pt idx="31">
                  <c:v>92</c:v>
                </c:pt>
              </c:strCache>
            </c:strRef>
          </c:cat>
          <c:val>
            <c:numRef>
              <c:f>'Pivot Table'!$H$3:$H$35</c:f>
              <c:numCache>
                <c:formatCode>0%</c:formatCode>
                <c:ptCount val="32"/>
                <c:pt idx="0">
                  <c:v>1.2661743941112474E-2</c:v>
                </c:pt>
                <c:pt idx="1">
                  <c:v>2.2453183954075136E-2</c:v>
                </c:pt>
                <c:pt idx="2">
                  <c:v>2.0601374968172031E-2</c:v>
                </c:pt>
                <c:pt idx="3">
                  <c:v>4.5948010462720769E-2</c:v>
                </c:pt>
                <c:pt idx="4">
                  <c:v>6.0646744288326657E-2</c:v>
                </c:pt>
                <c:pt idx="5">
                  <c:v>5.0693270989097469E-2</c:v>
                </c:pt>
                <c:pt idx="6">
                  <c:v>4.1665702182819842E-2</c:v>
                </c:pt>
                <c:pt idx="7">
                  <c:v>2.6156801925881344E-2</c:v>
                </c:pt>
                <c:pt idx="8">
                  <c:v>4.0971273813106175E-2</c:v>
                </c:pt>
                <c:pt idx="9">
                  <c:v>4.0971273813106175E-2</c:v>
                </c:pt>
                <c:pt idx="10">
                  <c:v>2.6388278049119231E-2</c:v>
                </c:pt>
                <c:pt idx="11">
                  <c:v>1.9559732413601535E-2</c:v>
                </c:pt>
                <c:pt idx="12">
                  <c:v>4.3679544454989463E-2</c:v>
                </c:pt>
                <c:pt idx="13">
                  <c:v>4.8008147959537971E-2</c:v>
                </c:pt>
                <c:pt idx="14">
                  <c:v>5.1017337561630516E-2</c:v>
                </c:pt>
                <c:pt idx="15">
                  <c:v>4.2753639962037911E-2</c:v>
                </c:pt>
                <c:pt idx="16">
                  <c:v>1.2592301104141106E-2</c:v>
                </c:pt>
                <c:pt idx="17">
                  <c:v>3.0230781694868172E-2</c:v>
                </c:pt>
                <c:pt idx="18">
                  <c:v>3.4721418485683199E-2</c:v>
                </c:pt>
                <c:pt idx="19">
                  <c:v>3.6573227471586305E-2</c:v>
                </c:pt>
                <c:pt idx="20">
                  <c:v>4.8841462003194364E-2</c:v>
                </c:pt>
                <c:pt idx="21">
                  <c:v>1.3657091271035392E-2</c:v>
                </c:pt>
                <c:pt idx="22">
                  <c:v>2.1527279461123584E-2</c:v>
                </c:pt>
                <c:pt idx="23">
                  <c:v>3.7059327330385868E-2</c:v>
                </c:pt>
                <c:pt idx="24">
                  <c:v>2.4767945186454015E-2</c:v>
                </c:pt>
                <c:pt idx="25">
                  <c:v>2.1874493645980417E-2</c:v>
                </c:pt>
                <c:pt idx="26">
                  <c:v>2.1527279461123584E-2</c:v>
                </c:pt>
                <c:pt idx="27">
                  <c:v>1.2754334390407629E-2</c:v>
                </c:pt>
                <c:pt idx="28">
                  <c:v>1.5624638318557439E-2</c:v>
                </c:pt>
                <c:pt idx="29">
                  <c:v>2.2221707830837246E-2</c:v>
                </c:pt>
                <c:pt idx="30">
                  <c:v>2.7314182542070783E-2</c:v>
                </c:pt>
                <c:pt idx="31">
                  <c:v>2.4536469063216128E-2</c:v>
                </c:pt>
              </c:numCache>
            </c:numRef>
          </c:val>
          <c:smooth val="0"/>
          <c:extLst>
            <c:ext xmlns:c16="http://schemas.microsoft.com/office/drawing/2014/chart" uri="{C3380CC4-5D6E-409C-BE32-E72D297353CC}">
              <c16:uniqueId val="{00000045-6B95-428D-83A1-A40E0832B0D5}"/>
            </c:ext>
          </c:extLst>
        </c:ser>
        <c:dLbls>
          <c:showLegendKey val="0"/>
          <c:showVal val="0"/>
          <c:showCatName val="0"/>
          <c:showSerName val="0"/>
          <c:showPercent val="0"/>
          <c:showBubbleSize val="0"/>
        </c:dLbls>
        <c:smooth val="0"/>
        <c:axId val="393827696"/>
        <c:axId val="393828528"/>
      </c:lineChart>
      <c:catAx>
        <c:axId val="393827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28528"/>
        <c:crosses val="autoZero"/>
        <c:auto val="1"/>
        <c:lblAlgn val="ctr"/>
        <c:lblOffset val="100"/>
        <c:noMultiLvlLbl val="0"/>
      </c:catAx>
      <c:valAx>
        <c:axId val="393828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[UJU DATA PROJECT.xlsx]Pivot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Nationality Rank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Table'!$E$20</c:f>
              <c:strCache>
                <c:ptCount val="1"/>
                <c:pt idx="0">
                  <c:v>Total</c:v>
                </c:pt>
              </c:strCache>
            </c:strRef>
          </c:tx>
          <c:explosion val="4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315-4B6B-9A79-9D3F38ED980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315-4B6B-9A79-9D3F38ED980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315-4B6B-9A79-9D3F38ED980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315-4B6B-9A79-9D3F38ED980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315-4B6B-9A79-9D3F38ED980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315-4B6B-9A79-9D3F38ED9807}"/>
              </c:ext>
            </c:extLst>
          </c:dPt>
          <c:cat>
            <c:strRef>
              <c:f>'Pivot Table'!$D$21:$D$27</c:f>
              <c:strCache>
                <c:ptCount val="6"/>
                <c:pt idx="0">
                  <c:v> France</c:v>
                </c:pt>
                <c:pt idx="1">
                  <c:v> Mexico</c:v>
                </c:pt>
                <c:pt idx="2">
                  <c:v> Spain</c:v>
                </c:pt>
                <c:pt idx="3">
                  <c:v> United States</c:v>
                </c:pt>
                <c:pt idx="4">
                  <c:v> United States/ South Africa</c:v>
                </c:pt>
                <c:pt idx="5">
                  <c:v>x</c:v>
                </c:pt>
              </c:strCache>
            </c:strRef>
          </c:cat>
          <c:val>
            <c:numRef>
              <c:f>'Pivot Table'!$E$21:$E$27</c:f>
              <c:numCache>
                <c:formatCode>General</c:formatCode>
                <c:ptCount val="6"/>
                <c:pt idx="0">
                  <c:v>5</c:v>
                </c:pt>
                <c:pt idx="1">
                  <c:v>2</c:v>
                </c:pt>
                <c:pt idx="2">
                  <c:v>1</c:v>
                </c:pt>
                <c:pt idx="3">
                  <c:v>6</c:v>
                </c:pt>
                <c:pt idx="4">
                  <c:v>4</c:v>
                </c:pt>
                <c:pt idx="5">
                  <c:v>3</c:v>
                </c:pt>
              </c:numCache>
            </c:numRef>
          </c:val>
          <c:extLst>
            <c:ext xmlns:c16="http://schemas.microsoft.com/office/drawing/2014/chart" uri="{C3380CC4-5D6E-409C-BE32-E72D297353CC}">
              <c16:uniqueId val="{0000000C-D315-4B6B-9A79-9D3F38ED9807}"/>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4.xml"/><Relationship Id="rId7" Type="http://schemas.openxmlformats.org/officeDocument/2006/relationships/image" Target="../media/image3.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png"/><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9</xdr:col>
      <xdr:colOff>180974</xdr:colOff>
      <xdr:row>1</xdr:row>
      <xdr:rowOff>0</xdr:rowOff>
    </xdr:from>
    <xdr:to>
      <xdr:col>16</xdr:col>
      <xdr:colOff>609599</xdr:colOff>
      <xdr:row>17</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19051</xdr:colOff>
      <xdr:row>7</xdr:row>
      <xdr:rowOff>19048</xdr:rowOff>
    </xdr:from>
    <xdr:to>
      <xdr:col>9</xdr:col>
      <xdr:colOff>1</xdr:colOff>
      <xdr:row>22</xdr:row>
      <xdr:rowOff>19049</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38099</xdr:rowOff>
    </xdr:from>
    <xdr:to>
      <xdr:col>3</xdr:col>
      <xdr:colOff>0</xdr:colOff>
      <xdr:row>13</xdr:row>
      <xdr:rowOff>104774</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371599"/>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114299</xdr:rowOff>
    </xdr:from>
    <xdr:to>
      <xdr:col>3</xdr:col>
      <xdr:colOff>0</xdr:colOff>
      <xdr:row>38</xdr:row>
      <xdr:rowOff>180974</xdr:rowOff>
    </xdr:to>
    <mc:AlternateContent xmlns:mc="http://schemas.openxmlformats.org/markup-compatibility/2006" xmlns:a14="http://schemas.microsoft.com/office/drawing/2010/main">
      <mc:Choice Requires="a14">
        <xdr:graphicFrame macro="">
          <xdr:nvGraphicFramePr>
            <xdr:cNvPr id="5" name="Name">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2590799"/>
              <a:ext cx="1828800" cy="482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22</xdr:row>
      <xdr:rowOff>38099</xdr:rowOff>
    </xdr:from>
    <xdr:to>
      <xdr:col>17</xdr:col>
      <xdr:colOff>190500</xdr:colOff>
      <xdr:row>38</xdr:row>
      <xdr:rowOff>180975</xdr:rowOff>
    </xdr:to>
    <xdr:graphicFrame macro="">
      <xdr:nvGraphicFramePr>
        <xdr:cNvPr id="6" name="Chart 5">
          <a:extLst>
            <a:ext uri="{FF2B5EF4-FFF2-40B4-BE49-F238E27FC236}">
              <a16:creationId xmlns:a16="http://schemas.microsoft.com/office/drawing/2014/main" id="{FACCFDC3-0B5E-4721-9875-81AF4D28F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19049</xdr:colOff>
      <xdr:row>0</xdr:row>
      <xdr:rowOff>19049</xdr:rowOff>
    </xdr:from>
    <xdr:to>
      <xdr:col>17</xdr:col>
      <xdr:colOff>190500</xdr:colOff>
      <xdr:row>22</xdr:row>
      <xdr:rowOff>19050</xdr:rowOff>
    </xdr:to>
    <xdr:graphicFrame macro="">
      <xdr:nvGraphicFramePr>
        <xdr:cNvPr id="7" name="Chart 6">
          <a:extLst>
            <a:ext uri="{FF2B5EF4-FFF2-40B4-BE49-F238E27FC236}">
              <a16:creationId xmlns:a16="http://schemas.microsoft.com/office/drawing/2014/main" id="{5424DAB6-3336-49B0-B5B8-CC89048B3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209551</xdr:colOff>
      <xdr:row>22</xdr:row>
      <xdr:rowOff>38101</xdr:rowOff>
    </xdr:from>
    <xdr:to>
      <xdr:col>26</xdr:col>
      <xdr:colOff>600075</xdr:colOff>
      <xdr:row>38</xdr:row>
      <xdr:rowOff>180977</xdr:rowOff>
    </xdr:to>
    <xdr:graphicFrame macro="">
      <xdr:nvGraphicFramePr>
        <xdr:cNvPr id="8" name="Chart 7">
          <a:extLst>
            <a:ext uri="{FF2B5EF4-FFF2-40B4-BE49-F238E27FC236}">
              <a16:creationId xmlns:a16="http://schemas.microsoft.com/office/drawing/2014/main" id="{E385F2F5-FD26-4A5A-828C-E893BDCB6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209550</xdr:colOff>
      <xdr:row>0</xdr:row>
      <xdr:rowOff>1</xdr:rowOff>
    </xdr:from>
    <xdr:to>
      <xdr:col>26</xdr:col>
      <xdr:colOff>590550</xdr:colOff>
      <xdr:row>22</xdr:row>
      <xdr:rowOff>19051</xdr:rowOff>
    </xdr:to>
    <xdr:graphicFrame macro="">
      <xdr:nvGraphicFramePr>
        <xdr:cNvPr id="9" name="Chart 8">
          <a:extLst>
            <a:ext uri="{FF2B5EF4-FFF2-40B4-BE49-F238E27FC236}">
              <a16:creationId xmlns:a16="http://schemas.microsoft.com/office/drawing/2014/main" id="{355502C8-31DB-4749-8C48-7301D4439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xdr:colOff>
      <xdr:row>1</xdr:row>
      <xdr:rowOff>9525</xdr:rowOff>
    </xdr:from>
    <xdr:to>
      <xdr:col>0</xdr:col>
      <xdr:colOff>333375</xdr:colOff>
      <xdr:row>2</xdr:row>
      <xdr:rowOff>165502</xdr:rowOff>
    </xdr:to>
    <xdr:pic>
      <xdr:nvPicPr>
        <xdr:cNvPr id="12" name="Graphic 11" descr="Business Growth with solid fill">
          <a:extLst>
            <a:ext uri="{FF2B5EF4-FFF2-40B4-BE49-F238E27FC236}">
              <a16:creationId xmlns:a16="http://schemas.microsoft.com/office/drawing/2014/main" id="{3719FF85-7EA0-49E0-8571-3B06BCFA30D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9050" y="200025"/>
          <a:ext cx="314325" cy="346477"/>
        </a:xfrm>
        <a:prstGeom prst="rect">
          <a:avLst/>
        </a:prstGeom>
      </xdr:spPr>
    </xdr:pic>
    <xdr:clientData/>
  </xdr:twoCellAnchor>
  <xdr:twoCellAnchor editAs="oneCell">
    <xdr:from>
      <xdr:col>8</xdr:col>
      <xdr:colOff>266700</xdr:colOff>
      <xdr:row>0</xdr:row>
      <xdr:rowOff>169050</xdr:rowOff>
    </xdr:from>
    <xdr:to>
      <xdr:col>9</xdr:col>
      <xdr:colOff>19051</xdr:colOff>
      <xdr:row>2</xdr:row>
      <xdr:rowOff>134527</xdr:rowOff>
    </xdr:to>
    <xdr:pic>
      <xdr:nvPicPr>
        <xdr:cNvPr id="14" name="Graphic 13" descr="Business Growth with solid fill">
          <a:extLst>
            <a:ext uri="{FF2B5EF4-FFF2-40B4-BE49-F238E27FC236}">
              <a16:creationId xmlns:a16="http://schemas.microsoft.com/office/drawing/2014/main" id="{5E56BA2F-B259-4F8E-90AC-C53F3863552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143500" y="169050"/>
          <a:ext cx="361951" cy="34647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HP" refreshedDate="45300.616872569444" createdVersion="6" refreshedVersion="6" minRefreshableVersion="3" recordCount="40" xr:uid="{00000000-000A-0000-FFFF-FFFF00000000}">
  <cacheSource type="worksheet">
    <worksheetSource ref="A1:F41" sheet="Data Cleaning"/>
  </cacheSource>
  <cacheFields count="6">
    <cacheField name="Name" numFmtId="0">
      <sharedItems count="17">
        <s v="Bernard Arnault &amp; family"/>
        <s v="Elon Musk"/>
        <s v="Jeff Bezos"/>
        <s v="Larry Ellison"/>
        <s v="Warren Buffett"/>
        <s v="Bill Gates"/>
        <s v="Michael Bloomberg"/>
        <s v="Carlos Slim &amp; family"/>
        <s v="Mukesh Ambani"/>
        <s v="Steve Ballmer"/>
        <s v="Larry Page"/>
        <s v="Sergey Brin"/>
        <s v="Mark Zuckerberg"/>
        <s v="Amancio Ortega"/>
        <s v="Jim Walton"/>
        <s v="Alice Walton"/>
        <s v="S. Robson Walton"/>
      </sharedItems>
    </cacheField>
    <cacheField name="Net Worth (USD)" numFmtId="0">
      <sharedItems containsSemiMixedTypes="0" containsString="0" containsNumber="1" minValue="54.1" maxValue="219" count="36">
        <n v="211"/>
        <n v="180"/>
        <n v="114"/>
        <n v="107"/>
        <n v="106"/>
        <n v="104"/>
        <n v="94.5"/>
        <n v="93"/>
        <n v="83.4"/>
        <n v="80.7"/>
        <n v="219"/>
        <n v="177"/>
        <n v="158"/>
        <n v="129"/>
        <n v="118"/>
        <n v="111"/>
        <n v="91.4"/>
        <n v="90.7"/>
        <n v="151"/>
        <n v="150"/>
        <n v="124"/>
        <n v="97"/>
        <n v="96"/>
        <n v="91.5"/>
        <n v="89"/>
        <n v="84.5"/>
        <n v="113"/>
        <n v="98"/>
        <n v="76"/>
        <n v="67.5"/>
        <n v="59"/>
        <n v="55.1"/>
        <n v="54.7"/>
        <n v="54.6"/>
        <n v="54.4"/>
        <n v="54.1"/>
      </sharedItems>
    </cacheField>
    <cacheField name="Age" numFmtId="0">
      <sharedItems containsSemiMixedTypes="0" containsString="0" containsNumber="1" containsInteger="1" minValue="35" maxValue="92" count="32">
        <n v="74"/>
        <n v="51"/>
        <n v="59"/>
        <n v="78"/>
        <n v="92"/>
        <n v="67"/>
        <n v="81"/>
        <n v="83"/>
        <n v="65"/>
        <n v="50"/>
        <n v="58"/>
        <n v="73"/>
        <n v="66"/>
        <n v="91"/>
        <n v="49"/>
        <n v="48"/>
        <n v="77"/>
        <n v="64"/>
        <n v="57"/>
        <n v="72"/>
        <n v="36"/>
        <n v="90"/>
        <n v="76"/>
        <n v="47"/>
        <n v="63"/>
        <n v="56"/>
        <n v="71"/>
        <n v="89"/>
        <n v="75"/>
        <n v="84"/>
        <n v="35"/>
        <n v="70"/>
      </sharedItems>
    </cacheField>
    <cacheField name="Nationality" numFmtId="0">
      <sharedItems count="6">
        <s v=" France"/>
        <s v=" United States/ South Africa"/>
        <s v=" United States"/>
        <s v=" Mexico"/>
        <s v=" India"/>
        <s v=" Spain"/>
      </sharedItems>
    </cacheField>
    <cacheField name="Primary  Source(s) of Wealth" numFmtId="0">
      <sharedItems count="14">
        <s v="LVMH"/>
        <s v="Tesla, SpaceX"/>
        <s v="Amazon"/>
        <s v="Oracle Corporation"/>
        <s v="Berkshire Hathaway"/>
        <s v="Microsoft"/>
        <s v="Bloomberg L.P."/>
        <s v="Telmex, América Móvil, Grupo Carso"/>
        <s v="Reliance Industries"/>
        <s v="Google"/>
        <s v="Meta Platforms"/>
        <s v="Inditex, Zara"/>
        <s v="Facebook, Inc."/>
        <s v="Walmart"/>
      </sharedItems>
    </cacheField>
    <cacheField name="Year" numFmtId="0">
      <sharedItems containsSemiMixedTypes="0" containsString="0" containsNumber="1" containsInteger="1" minValue="2020" maxValue="2023" count="4">
        <n v="2023"/>
        <n v="2022"/>
        <n v="2021"/>
        <n v="2020"/>
      </sharedItems>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F51AD3-68C9-4A2A-9BC8-994D8D825B19}"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D20:E27" firstHeaderRow="1" firstDataRow="1" firstDataCol="1"/>
  <pivotFields count="6">
    <pivotField showAll="0">
      <items count="18">
        <item x="15"/>
        <item x="13"/>
        <item x="0"/>
        <item x="5"/>
        <item x="7"/>
        <item x="1"/>
        <item x="2"/>
        <item x="14"/>
        <item x="3"/>
        <item x="10"/>
        <item x="12"/>
        <item x="6"/>
        <item x="8"/>
        <item x="16"/>
        <item x="11"/>
        <item x="9"/>
        <item x="4"/>
        <item t="default"/>
      </items>
    </pivotField>
    <pivotField dataField="1" showAll="0">
      <items count="37">
        <item x="35"/>
        <item x="34"/>
        <item x="33"/>
        <item x="32"/>
        <item x="31"/>
        <item x="30"/>
        <item x="29"/>
        <item x="28"/>
        <item x="9"/>
        <item x="8"/>
        <item x="25"/>
        <item x="24"/>
        <item x="17"/>
        <item x="16"/>
        <item x="23"/>
        <item x="7"/>
        <item x="6"/>
        <item x="22"/>
        <item x="21"/>
        <item x="27"/>
        <item x="5"/>
        <item x="4"/>
        <item x="3"/>
        <item x="15"/>
        <item x="26"/>
        <item x="2"/>
        <item x="14"/>
        <item x="20"/>
        <item x="13"/>
        <item x="19"/>
        <item x="18"/>
        <item x="12"/>
        <item x="11"/>
        <item x="1"/>
        <item x="0"/>
        <item x="10"/>
        <item t="default"/>
      </items>
    </pivotField>
    <pivotField showAll="0">
      <items count="33">
        <item x="30"/>
        <item x="20"/>
        <item x="23"/>
        <item x="15"/>
        <item x="14"/>
        <item x="9"/>
        <item x="1"/>
        <item x="25"/>
        <item x="18"/>
        <item x="10"/>
        <item x="2"/>
        <item x="24"/>
        <item x="17"/>
        <item x="8"/>
        <item x="12"/>
        <item x="5"/>
        <item x="31"/>
        <item x="26"/>
        <item x="19"/>
        <item x="11"/>
        <item x="0"/>
        <item x="28"/>
        <item x="22"/>
        <item x="16"/>
        <item x="3"/>
        <item x="6"/>
        <item x="7"/>
        <item x="29"/>
        <item x="27"/>
        <item x="21"/>
        <item x="13"/>
        <item x="4"/>
        <item t="default"/>
      </items>
    </pivotField>
    <pivotField axis="axisRow" showAll="0" sortType="ascending">
      <items count="7">
        <item x="0"/>
        <item x="3"/>
        <item x="5"/>
        <item x="2"/>
        <item x="1"/>
        <item n="x" x="4"/>
        <item t="default"/>
      </items>
    </pivotField>
    <pivotField showAll="0">
      <items count="15">
        <item x="2"/>
        <item x="4"/>
        <item x="6"/>
        <item x="12"/>
        <item x="9"/>
        <item x="11"/>
        <item x="0"/>
        <item x="10"/>
        <item x="5"/>
        <item x="3"/>
        <item x="8"/>
        <item x="7"/>
        <item x="1"/>
        <item x="13"/>
        <item t="default"/>
      </items>
    </pivotField>
    <pivotField showAll="0">
      <items count="5">
        <item x="3"/>
        <item x="2"/>
        <item x="1"/>
        <item x="0"/>
        <item t="default"/>
      </items>
    </pivotField>
  </pivotFields>
  <rowFields count="1">
    <field x="3"/>
  </rowFields>
  <rowItems count="7">
    <i>
      <x/>
    </i>
    <i>
      <x v="1"/>
    </i>
    <i>
      <x v="2"/>
    </i>
    <i>
      <x v="3"/>
    </i>
    <i>
      <x v="4"/>
    </i>
    <i>
      <x v="5"/>
    </i>
    <i t="grand">
      <x/>
    </i>
  </rowItems>
  <colItems count="1">
    <i/>
  </colItems>
  <dataFields count="1">
    <dataField name="Sum of Net Worth (USD)" fld="1" baseField="3" baseItem="0">
      <extLst>
        <ext xmlns:x14="http://schemas.microsoft.com/office/spreadsheetml/2009/9/main" uri="{E15A36E0-9728-4e99-A89B-3F7291B0FE68}">
          <x14:dataField pivotShowAs="rankAscending"/>
        </ext>
      </extLst>
    </dataField>
  </dataFields>
  <formats count="3">
    <format dxfId="0">
      <pivotArea outline="0" collapsedLevelsAreSubtotals="1" fieldPosition="0"/>
    </format>
    <format dxfId="1">
      <pivotArea dataOnly="0" labelOnly="1" outline="0" axis="axisValues" fieldPosition="0"/>
    </format>
    <format dxfId="2">
      <pivotArea outline="0" fieldPosition="0">
        <references count="1">
          <reference field="4294967294" count="1">
            <x v="0"/>
          </reference>
        </references>
      </pivotArea>
    </format>
  </formats>
  <chartFormats count="7">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3" count="1" selected="0">
            <x v="0"/>
          </reference>
        </references>
      </pivotArea>
    </chartFormat>
    <chartFormat chart="12" format="10">
      <pivotArea type="data" outline="0" fieldPosition="0">
        <references count="2">
          <reference field="4294967294" count="1" selected="0">
            <x v="0"/>
          </reference>
          <reference field="3" count="1" selected="0">
            <x v="1"/>
          </reference>
        </references>
      </pivotArea>
    </chartFormat>
    <chartFormat chart="12" format="11">
      <pivotArea type="data" outline="0" fieldPosition="0">
        <references count="2">
          <reference field="4294967294" count="1" selected="0">
            <x v="0"/>
          </reference>
          <reference field="3" count="1" selected="0">
            <x v="2"/>
          </reference>
        </references>
      </pivotArea>
    </chartFormat>
    <chartFormat chart="12" format="12">
      <pivotArea type="data" outline="0" fieldPosition="0">
        <references count="2">
          <reference field="4294967294" count="1" selected="0">
            <x v="0"/>
          </reference>
          <reference field="3" count="1" selected="0">
            <x v="3"/>
          </reference>
        </references>
      </pivotArea>
    </chartFormat>
    <chartFormat chart="12" format="13">
      <pivotArea type="data" outline="0" fieldPosition="0">
        <references count="2">
          <reference field="4294967294" count="1" selected="0">
            <x v="0"/>
          </reference>
          <reference field="3" count="1" selected="0">
            <x v="4"/>
          </reference>
        </references>
      </pivotArea>
    </chartFormat>
    <chartFormat chart="1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632105-EAEB-40AB-94AB-FF34C602F0C4}"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G2:H35" firstHeaderRow="1" firstDataRow="1" firstDataCol="1"/>
  <pivotFields count="6">
    <pivotField showAll="0">
      <items count="18">
        <item x="15"/>
        <item x="13"/>
        <item x="0"/>
        <item x="5"/>
        <item x="7"/>
        <item x="1"/>
        <item x="2"/>
        <item x="14"/>
        <item x="3"/>
        <item x="10"/>
        <item x="12"/>
        <item x="6"/>
        <item x="8"/>
        <item x="16"/>
        <item x="11"/>
        <item x="9"/>
        <item x="4"/>
        <item t="default"/>
      </items>
    </pivotField>
    <pivotField dataField="1" showAll="0">
      <items count="37">
        <item x="35"/>
        <item x="34"/>
        <item x="33"/>
        <item x="32"/>
        <item x="31"/>
        <item x="30"/>
        <item x="29"/>
        <item x="28"/>
        <item x="9"/>
        <item x="8"/>
        <item x="25"/>
        <item x="24"/>
        <item x="17"/>
        <item x="16"/>
        <item x="23"/>
        <item x="7"/>
        <item x="6"/>
        <item x="22"/>
        <item x="21"/>
        <item x="27"/>
        <item x="5"/>
        <item x="4"/>
        <item x="3"/>
        <item x="15"/>
        <item x="26"/>
        <item x="2"/>
        <item x="14"/>
        <item x="20"/>
        <item x="13"/>
        <item x="19"/>
        <item x="18"/>
        <item x="12"/>
        <item x="11"/>
        <item x="1"/>
        <item x="0"/>
        <item x="10"/>
        <item t="default"/>
      </items>
    </pivotField>
    <pivotField axis="axisRow" showAll="0">
      <items count="33">
        <item x="30"/>
        <item x="20"/>
        <item x="23"/>
        <item x="15"/>
        <item x="14"/>
        <item x="9"/>
        <item x="1"/>
        <item x="25"/>
        <item x="18"/>
        <item x="10"/>
        <item x="2"/>
        <item x="24"/>
        <item x="17"/>
        <item x="8"/>
        <item x="12"/>
        <item x="5"/>
        <item x="31"/>
        <item x="26"/>
        <item x="19"/>
        <item x="11"/>
        <item x="0"/>
        <item x="28"/>
        <item x="22"/>
        <item x="16"/>
        <item x="3"/>
        <item x="6"/>
        <item x="7"/>
        <item x="29"/>
        <item x="27"/>
        <item x="21"/>
        <item x="13"/>
        <item x="4"/>
        <item t="default"/>
      </items>
    </pivotField>
    <pivotField showAll="0" sortType="ascending">
      <items count="7">
        <item x="0"/>
        <item x="3"/>
        <item x="5"/>
        <item x="2"/>
        <item x="1"/>
        <item n="x" x="4"/>
        <item t="default"/>
      </items>
    </pivotField>
    <pivotField showAll="0">
      <items count="15">
        <item x="2"/>
        <item x="4"/>
        <item x="6"/>
        <item x="12"/>
        <item x="9"/>
        <item x="11"/>
        <item x="0"/>
        <item x="10"/>
        <item x="5"/>
        <item x="3"/>
        <item x="8"/>
        <item x="7"/>
        <item x="1"/>
        <item x="13"/>
        <item t="default"/>
      </items>
    </pivotField>
    <pivotField showAll="0">
      <items count="5">
        <item x="3"/>
        <item x="2"/>
        <item x="1"/>
        <item x="0"/>
        <item t="default"/>
      </items>
    </pivotField>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Net Worth (USD)" fld="1" showDataAs="percentOfTotal" baseField="0" baseItem="0" numFmtId="9"/>
  </dataFields>
  <formats count="5">
    <format dxfId="16">
      <pivotArea field="1" type="button" dataOnly="0" labelOnly="1" outline="0"/>
    </format>
    <format dxfId="15">
      <pivotArea dataOnly="0" labelOnly="1" grandRow="1" outline="0" fieldPosition="0"/>
    </format>
    <format dxfId="14">
      <pivotArea outline="0" fieldPosition="0">
        <references count="1">
          <reference field="4294967294" count="1">
            <x v="0"/>
          </reference>
        </references>
      </pivotArea>
    </format>
    <format dxfId="13">
      <pivotArea outline="0" collapsedLevelsAreSubtotals="1" fieldPosition="0"/>
    </format>
    <format dxfId="12">
      <pivotArea dataOnly="0" labelOnly="1" outline="0" axis="axisValues" fieldPosition="0"/>
    </format>
  </formats>
  <chartFormats count="1">
    <chartFormat chart="9" format="7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B428B2-B29D-4F76-AD16-EF721F242C26}"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rowHeaderCaption="Source Of Wealth">
  <location ref="D2:E17" firstHeaderRow="1" firstDataRow="1" firstDataCol="1"/>
  <pivotFields count="6">
    <pivotField showAll="0">
      <items count="18">
        <item x="15"/>
        <item x="13"/>
        <item x="0"/>
        <item x="5"/>
        <item x="7"/>
        <item x="1"/>
        <item x="2"/>
        <item x="14"/>
        <item x="3"/>
        <item x="10"/>
        <item x="12"/>
        <item x="6"/>
        <item x="8"/>
        <item x="16"/>
        <item x="11"/>
        <item x="9"/>
        <item x="4"/>
        <item t="default"/>
      </items>
    </pivotField>
    <pivotField dataField="1" showAll="0"/>
    <pivotField showAll="0"/>
    <pivotField showAll="0" sortType="ascending">
      <items count="7">
        <item x="0"/>
        <item x="3"/>
        <item x="5"/>
        <item x="2"/>
        <item x="1"/>
        <item n="x" x="4"/>
        <item t="default"/>
      </items>
    </pivotField>
    <pivotField axis="axisRow" showAll="0">
      <items count="15">
        <item x="2"/>
        <item x="4"/>
        <item x="6"/>
        <item x="12"/>
        <item x="9"/>
        <item x="11"/>
        <item x="0"/>
        <item x="10"/>
        <item x="5"/>
        <item x="3"/>
        <item x="8"/>
        <item x="7"/>
        <item x="1"/>
        <item x="13"/>
        <item t="default"/>
      </items>
    </pivotField>
    <pivotField showAll="0">
      <items count="5">
        <item x="3"/>
        <item x="2"/>
        <item x="1"/>
        <item x="0"/>
        <item t="default"/>
      </items>
    </pivotField>
  </pivotFields>
  <rowFields count="1">
    <field x="4"/>
  </rowFields>
  <rowItems count="15">
    <i>
      <x/>
    </i>
    <i>
      <x v="1"/>
    </i>
    <i>
      <x v="2"/>
    </i>
    <i>
      <x v="3"/>
    </i>
    <i>
      <x v="4"/>
    </i>
    <i>
      <x v="5"/>
    </i>
    <i>
      <x v="6"/>
    </i>
    <i>
      <x v="7"/>
    </i>
    <i>
      <x v="8"/>
    </i>
    <i>
      <x v="9"/>
    </i>
    <i>
      <x v="10"/>
    </i>
    <i>
      <x v="11"/>
    </i>
    <i>
      <x v="12"/>
    </i>
    <i>
      <x v="13"/>
    </i>
    <i t="grand">
      <x/>
    </i>
  </rowItems>
  <colItems count="1">
    <i/>
  </colItems>
  <dataFields count="1">
    <dataField name="Sum of Net Worth (USD)" fld="1" baseField="0" baseItem="0" numFmtId="165"/>
  </dataFields>
  <formats count="3">
    <format dxfId="19">
      <pivotArea outline="0" collapsedLevelsAreSubtotals="1" fieldPosition="0"/>
    </format>
    <format dxfId="18">
      <pivotArea outline="0" collapsedLevelsAreSubtotals="1" fieldPosition="0"/>
    </format>
    <format dxfId="17">
      <pivotArea outline="0" collapsedLevelsAreSubtotals="1" fieldPosition="0"/>
    </format>
  </formats>
  <chartFormats count="4">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4211E6-5735-4F84-9278-F0C03B0C0783}"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rowHeaderCaption="Age">
  <location ref="A12:B45" firstHeaderRow="1" firstDataRow="1" firstDataCol="1"/>
  <pivotFields count="6">
    <pivotField showAll="0">
      <items count="18">
        <item x="15"/>
        <item x="13"/>
        <item x="0"/>
        <item x="5"/>
        <item x="7"/>
        <item x="1"/>
        <item x="2"/>
        <item x="14"/>
        <item x="3"/>
        <item x="10"/>
        <item x="12"/>
        <item x="6"/>
        <item x="8"/>
        <item x="16"/>
        <item x="11"/>
        <item x="9"/>
        <item x="4"/>
        <item t="default"/>
      </items>
    </pivotField>
    <pivotField dataField="1" showAll="0"/>
    <pivotField axis="axisRow" showAll="0">
      <items count="33">
        <item x="30"/>
        <item x="20"/>
        <item x="23"/>
        <item x="15"/>
        <item x="14"/>
        <item x="9"/>
        <item x="1"/>
        <item x="25"/>
        <item x="18"/>
        <item x="10"/>
        <item x="2"/>
        <item x="24"/>
        <item x="17"/>
        <item x="8"/>
        <item x="12"/>
        <item x="5"/>
        <item x="31"/>
        <item x="26"/>
        <item x="19"/>
        <item x="11"/>
        <item x="0"/>
        <item x="28"/>
        <item x="22"/>
        <item x="16"/>
        <item x="3"/>
        <item x="6"/>
        <item x="7"/>
        <item x="29"/>
        <item x="27"/>
        <item x="21"/>
        <item x="13"/>
        <item x="4"/>
        <item t="default"/>
      </items>
    </pivotField>
    <pivotField showAll="0" sortType="ascending">
      <items count="7">
        <item x="0"/>
        <item x="3"/>
        <item x="5"/>
        <item x="2"/>
        <item x="1"/>
        <item n="x" x="4"/>
        <item t="default"/>
      </items>
    </pivotField>
    <pivotField showAll="0"/>
    <pivotField showAll="0">
      <items count="5">
        <item x="3"/>
        <item x="2"/>
        <item x="1"/>
        <item x="0"/>
        <item t="default"/>
      </items>
    </pivotField>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Net Worth (USD)" fld="1" baseField="0" baseItem="0" numFmtId="165"/>
  </dataFields>
  <formats count="3">
    <format dxfId="22">
      <pivotArea outline="0" collapsedLevelsAreSubtotals="1" fieldPosition="0"/>
    </format>
    <format dxfId="21">
      <pivotArea outline="0" collapsedLevelsAreSubtotals="1" fieldPosition="0"/>
    </format>
    <format dxfId="20">
      <pivotArea outline="0" collapsedLevelsAreSubtotals="1" fieldPosition="0"/>
    </format>
  </formats>
  <chartFormats count="4">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rowHeaderCaption="Nationality">
  <location ref="A2:B9" firstHeaderRow="1" firstDataRow="1" firstDataCol="1"/>
  <pivotFields count="6">
    <pivotField showAll="0">
      <items count="18">
        <item x="15"/>
        <item x="13"/>
        <item x="0"/>
        <item x="5"/>
        <item x="7"/>
        <item x="1"/>
        <item x="2"/>
        <item x="14"/>
        <item x="3"/>
        <item x="10"/>
        <item x="12"/>
        <item x="6"/>
        <item x="8"/>
        <item x="16"/>
        <item x="11"/>
        <item x="9"/>
        <item x="4"/>
        <item t="default"/>
      </items>
    </pivotField>
    <pivotField dataField="1" showAll="0"/>
    <pivotField showAll="0"/>
    <pivotField axis="axisRow" showAll="0" sortType="ascending">
      <items count="7">
        <item x="0"/>
        <item x="3"/>
        <item x="5"/>
        <item x="2"/>
        <item x="1"/>
        <item n="x" x="4"/>
        <item t="default"/>
      </items>
    </pivotField>
    <pivotField showAll="0"/>
    <pivotField showAll="0">
      <items count="5">
        <item x="3"/>
        <item x="2"/>
        <item x="1"/>
        <item x="0"/>
        <item t="default"/>
      </items>
    </pivotField>
  </pivotFields>
  <rowFields count="1">
    <field x="3"/>
  </rowFields>
  <rowItems count="7">
    <i>
      <x/>
    </i>
    <i>
      <x v="1"/>
    </i>
    <i>
      <x v="2"/>
    </i>
    <i>
      <x v="3"/>
    </i>
    <i>
      <x v="4"/>
    </i>
    <i>
      <x v="5"/>
    </i>
    <i t="grand">
      <x/>
    </i>
  </rowItems>
  <colItems count="1">
    <i/>
  </colItems>
  <dataFields count="1">
    <dataField name="Sum of Net Worth (USD)" fld="1" baseField="0" baseItem="0" numFmtId="165"/>
  </dataFields>
  <formats count="3">
    <format dxfId="25">
      <pivotArea outline="0" collapsedLevelsAreSubtotals="1" fieldPosition="0"/>
    </format>
    <format dxfId="24">
      <pivotArea outline="0" collapsedLevelsAreSubtotals="1" fieldPosition="0"/>
    </format>
    <format dxfId="23">
      <pivotArea outline="0" collapsedLevelsAreSubtotals="1" fieldPosition="0"/>
    </format>
  </formats>
  <chartFormats count="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orld-happiness-2016" firstBackgroundRefresh="1" connectionId="1" xr16:uid="{00000000-0016-0000-0000-000000000000}"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13" name="PivotTable12"/>
    <pivotTable tabId="13" name="PivotTable1"/>
    <pivotTable tabId="13" name="PivotTable2"/>
    <pivotTable tabId="13" name="PivotTable3"/>
    <pivotTable tabId="13" name="PivotTable4"/>
  </pivotTables>
  <data>
    <tabular pivotCacheId="1">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2000000}" sourceName="Name">
  <pivotTables>
    <pivotTable tabId="13" name="PivotTable12"/>
    <pivotTable tabId="13" name="PivotTable1"/>
    <pivotTable tabId="13" name="PivotTable2"/>
    <pivotTable tabId="13" name="PivotTable3"/>
    <pivotTable tabId="13" name="PivotTable4"/>
  </pivotTables>
  <data>
    <tabular pivotCacheId="1">
      <items count="17">
        <i x="15" s="1"/>
        <i x="13" s="1"/>
        <i x="0" s="1"/>
        <i x="5" s="1"/>
        <i x="7" s="1"/>
        <i x="1" s="1"/>
        <i x="2" s="1"/>
        <i x="14" s="1"/>
        <i x="3" s="1"/>
        <i x="10" s="1"/>
        <i x="12" s="1"/>
        <i x="6" s="1"/>
        <i x="8" s="1"/>
        <i x="16" s="1"/>
        <i x="11" s="1"/>
        <i x="9"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howCaption="0" rowHeight="241300"/>
  <slicer name="Name" xr10:uid="{00000000-0014-0000-FFFF-FFFF02000000}" cache="Slicer_Name" caption="Name"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41" totalsRowShown="0" headerRowDxfId="28">
  <autoFilter ref="A1:F41" xr:uid="{00000000-0009-0000-0100-000001000000}"/>
  <tableColumns count="6">
    <tableColumn id="1" xr3:uid="{00000000-0010-0000-0000-000001000000}" name="Name"/>
    <tableColumn id="2" xr3:uid="{00000000-0010-0000-0000-000002000000}" name="Net Worth (USD)" dataDxfId="27"/>
    <tableColumn id="3" xr3:uid="{00000000-0010-0000-0000-000003000000}" name="Age" dataDxfId="26"/>
    <tableColumn id="4" xr3:uid="{00000000-0010-0000-0000-000004000000}" name="Nationality"/>
    <tableColumn id="5" xr3:uid="{00000000-0010-0000-0000-000005000000}" name="Primary  Source(s) of Wealth"/>
    <tableColumn id="6" xr3:uid="{00000000-0010-0000-0000-000006000000}"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4.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F318-8470-4F3A-B962-A5C0DA706F52}">
  <dimension ref="A1:D11"/>
  <sheetViews>
    <sheetView showGridLines="0" workbookViewId="0">
      <selection activeCell="T1" sqref="T1"/>
    </sheetView>
  </sheetViews>
  <sheetFormatPr defaultRowHeight="15" x14ac:dyDescent="0.25"/>
  <sheetData>
    <row r="1" spans="1:4" ht="61.5" x14ac:dyDescent="0.9">
      <c r="A1" s="29" t="s">
        <v>172</v>
      </c>
    </row>
    <row r="2" spans="1:4" ht="61.5" x14ac:dyDescent="0.9">
      <c r="A2" s="29" t="s">
        <v>173</v>
      </c>
    </row>
    <row r="3" spans="1:4" ht="26.25" x14ac:dyDescent="0.4">
      <c r="D3" s="31" t="s">
        <v>174</v>
      </c>
    </row>
    <row r="5" spans="1:4" ht="46.5" x14ac:dyDescent="0.7">
      <c r="B5" s="30" t="s">
        <v>165</v>
      </c>
    </row>
    <row r="6" spans="1:4" ht="46.5" x14ac:dyDescent="0.7">
      <c r="B6" s="30" t="s">
        <v>166</v>
      </c>
    </row>
    <row r="7" spans="1:4" ht="46.5" x14ac:dyDescent="0.7">
      <c r="B7" s="30" t="s">
        <v>167</v>
      </c>
    </row>
    <row r="8" spans="1:4" ht="46.5" x14ac:dyDescent="0.7">
      <c r="B8" s="30" t="s">
        <v>168</v>
      </c>
    </row>
    <row r="9" spans="1:4" ht="46.5" x14ac:dyDescent="0.7">
      <c r="B9" s="30" t="s">
        <v>169</v>
      </c>
    </row>
    <row r="10" spans="1:4" ht="46.5" x14ac:dyDescent="0.7">
      <c r="B10" s="30" t="s">
        <v>170</v>
      </c>
    </row>
    <row r="11" spans="1:4" ht="46.5" x14ac:dyDescent="0.7">
      <c r="B11" s="30" t="s">
        <v>171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workbookViewId="0">
      <selection activeCell="B33" sqref="B33"/>
    </sheetView>
  </sheetViews>
  <sheetFormatPr defaultRowHeight="15" x14ac:dyDescent="0.25"/>
  <sheetData>
    <row r="1" spans="1:14" ht="30" customHeight="1" x14ac:dyDescent="0.5">
      <c r="A1" s="32">
        <v>2023</v>
      </c>
      <c r="B1" s="32"/>
      <c r="C1" s="32"/>
      <c r="D1" s="32"/>
      <c r="E1" s="32"/>
      <c r="F1" s="32"/>
      <c r="I1" s="32">
        <v>2022</v>
      </c>
      <c r="J1" s="32"/>
      <c r="K1" s="32"/>
      <c r="L1" s="32"/>
      <c r="M1" s="32"/>
      <c r="N1" s="32"/>
    </row>
    <row r="2" spans="1:14" x14ac:dyDescent="0.25">
      <c r="A2" t="s">
        <v>0</v>
      </c>
      <c r="B2" t="s">
        <v>1</v>
      </c>
      <c r="C2" t="s">
        <v>20</v>
      </c>
      <c r="D2" t="s">
        <v>2</v>
      </c>
      <c r="E2" t="s">
        <v>3</v>
      </c>
      <c r="F2" t="s">
        <v>4</v>
      </c>
      <c r="I2" t="s">
        <v>0</v>
      </c>
      <c r="J2" t="s">
        <v>1</v>
      </c>
      <c r="K2" t="s">
        <v>20</v>
      </c>
      <c r="L2" t="s">
        <v>2</v>
      </c>
      <c r="M2" t="s">
        <v>3</v>
      </c>
      <c r="N2" t="s">
        <v>4</v>
      </c>
    </row>
    <row r="3" spans="1:14" x14ac:dyDescent="0.25">
      <c r="A3" t="s">
        <v>21</v>
      </c>
      <c r="B3" t="s">
        <v>29</v>
      </c>
      <c r="C3" t="s">
        <v>50</v>
      </c>
      <c r="D3">
        <v>74</v>
      </c>
      <c r="E3" t="s">
        <v>31</v>
      </c>
      <c r="F3" t="s">
        <v>5</v>
      </c>
      <c r="I3" t="s">
        <v>21</v>
      </c>
      <c r="J3" t="s">
        <v>19</v>
      </c>
      <c r="K3" t="s">
        <v>22</v>
      </c>
      <c r="L3">
        <v>50</v>
      </c>
      <c r="M3" t="s">
        <v>23</v>
      </c>
      <c r="N3" t="s">
        <v>24</v>
      </c>
    </row>
    <row r="4" spans="1:14" x14ac:dyDescent="0.25">
      <c r="A4" t="s">
        <v>25</v>
      </c>
      <c r="B4" t="s">
        <v>19</v>
      </c>
      <c r="C4" t="s">
        <v>51</v>
      </c>
      <c r="D4">
        <v>51</v>
      </c>
      <c r="E4" t="s">
        <v>23</v>
      </c>
      <c r="F4" t="s">
        <v>24</v>
      </c>
      <c r="I4" t="s">
        <v>25</v>
      </c>
      <c r="J4" t="s">
        <v>8</v>
      </c>
      <c r="K4" t="s">
        <v>26</v>
      </c>
      <c r="L4">
        <v>58</v>
      </c>
      <c r="M4" t="s">
        <v>27</v>
      </c>
      <c r="N4" t="s">
        <v>9</v>
      </c>
    </row>
    <row r="5" spans="1:14" x14ac:dyDescent="0.25">
      <c r="A5" t="s">
        <v>52</v>
      </c>
      <c r="B5" t="s">
        <v>8</v>
      </c>
      <c r="C5" t="s">
        <v>53</v>
      </c>
      <c r="D5">
        <v>59</v>
      </c>
      <c r="E5" t="s">
        <v>27</v>
      </c>
      <c r="F5" t="s">
        <v>9</v>
      </c>
      <c r="I5" t="s">
        <v>28</v>
      </c>
      <c r="J5" t="s">
        <v>29</v>
      </c>
      <c r="K5" t="s">
        <v>30</v>
      </c>
      <c r="L5">
        <v>73</v>
      </c>
      <c r="M5" t="s">
        <v>31</v>
      </c>
      <c r="N5" t="s">
        <v>5</v>
      </c>
    </row>
    <row r="6" spans="1:14" x14ac:dyDescent="0.25">
      <c r="A6" t="s">
        <v>54</v>
      </c>
      <c r="B6" t="s">
        <v>10</v>
      </c>
      <c r="C6" t="s">
        <v>42</v>
      </c>
      <c r="D6">
        <v>78</v>
      </c>
      <c r="E6" t="s">
        <v>27</v>
      </c>
      <c r="F6" t="s">
        <v>11</v>
      </c>
      <c r="I6" t="s">
        <v>32</v>
      </c>
      <c r="J6" t="s">
        <v>14</v>
      </c>
      <c r="K6" t="s">
        <v>33</v>
      </c>
      <c r="L6">
        <v>66</v>
      </c>
      <c r="M6" t="s">
        <v>27</v>
      </c>
      <c r="N6" t="s">
        <v>15</v>
      </c>
    </row>
    <row r="7" spans="1:14" x14ac:dyDescent="0.25">
      <c r="A7" t="s">
        <v>55</v>
      </c>
      <c r="B7" t="s">
        <v>12</v>
      </c>
      <c r="C7" t="s">
        <v>56</v>
      </c>
      <c r="D7">
        <v>92</v>
      </c>
      <c r="E7" t="s">
        <v>27</v>
      </c>
      <c r="F7" t="s">
        <v>13</v>
      </c>
      <c r="I7" t="s">
        <v>34</v>
      </c>
      <c r="J7" t="s">
        <v>12</v>
      </c>
      <c r="K7" t="s">
        <v>35</v>
      </c>
      <c r="L7">
        <v>91</v>
      </c>
      <c r="M7" t="s">
        <v>27</v>
      </c>
      <c r="N7" t="s">
        <v>13</v>
      </c>
    </row>
    <row r="8" spans="1:14" x14ac:dyDescent="0.25">
      <c r="A8" t="s">
        <v>57</v>
      </c>
      <c r="B8" t="s">
        <v>14</v>
      </c>
      <c r="C8" t="s">
        <v>58</v>
      </c>
      <c r="D8">
        <v>67</v>
      </c>
      <c r="E8" t="s">
        <v>27</v>
      </c>
      <c r="F8" t="s">
        <v>15</v>
      </c>
      <c r="I8" t="s">
        <v>36</v>
      </c>
      <c r="J8" t="s">
        <v>37</v>
      </c>
      <c r="K8" t="s">
        <v>38</v>
      </c>
      <c r="L8">
        <v>49</v>
      </c>
      <c r="M8" t="s">
        <v>27</v>
      </c>
      <c r="N8" t="s">
        <v>39</v>
      </c>
    </row>
    <row r="9" spans="1:14" x14ac:dyDescent="0.25">
      <c r="A9" t="s">
        <v>40</v>
      </c>
      <c r="B9" t="s">
        <v>16</v>
      </c>
      <c r="C9" t="s">
        <v>59</v>
      </c>
      <c r="D9">
        <v>81</v>
      </c>
      <c r="E9" t="s">
        <v>27</v>
      </c>
      <c r="F9" t="s">
        <v>17</v>
      </c>
      <c r="I9" t="s">
        <v>40</v>
      </c>
      <c r="J9" t="s">
        <v>41</v>
      </c>
      <c r="K9" t="s">
        <v>42</v>
      </c>
      <c r="L9">
        <v>48</v>
      </c>
      <c r="M9" t="s">
        <v>27</v>
      </c>
      <c r="N9" t="s">
        <v>39</v>
      </c>
    </row>
    <row r="10" spans="1:14" x14ac:dyDescent="0.25">
      <c r="A10" t="s">
        <v>60</v>
      </c>
      <c r="B10" t="s">
        <v>61</v>
      </c>
      <c r="C10" t="s">
        <v>62</v>
      </c>
      <c r="D10">
        <v>83</v>
      </c>
      <c r="E10" t="s">
        <v>63</v>
      </c>
      <c r="F10" t="s">
        <v>64</v>
      </c>
      <c r="I10" t="s">
        <v>43</v>
      </c>
      <c r="J10" t="s">
        <v>10</v>
      </c>
      <c r="K10" t="s">
        <v>44</v>
      </c>
      <c r="L10">
        <v>77</v>
      </c>
      <c r="M10" t="s">
        <v>27</v>
      </c>
      <c r="N10" t="s">
        <v>11</v>
      </c>
    </row>
    <row r="11" spans="1:14" x14ac:dyDescent="0.25">
      <c r="A11" t="s">
        <v>45</v>
      </c>
      <c r="B11" t="s">
        <v>6</v>
      </c>
      <c r="C11" t="s">
        <v>65</v>
      </c>
      <c r="D11">
        <v>65</v>
      </c>
      <c r="E11" t="s">
        <v>49</v>
      </c>
      <c r="F11" t="s">
        <v>7</v>
      </c>
      <c r="I11" t="s">
        <v>45</v>
      </c>
      <c r="J11" t="s">
        <v>18</v>
      </c>
      <c r="K11" t="s">
        <v>46</v>
      </c>
      <c r="L11">
        <v>66</v>
      </c>
      <c r="M11" t="s">
        <v>27</v>
      </c>
      <c r="N11" t="s">
        <v>15</v>
      </c>
    </row>
    <row r="12" spans="1:14" x14ac:dyDescent="0.25">
      <c r="A12" t="s">
        <v>66</v>
      </c>
      <c r="B12" t="s">
        <v>18</v>
      </c>
      <c r="C12" t="s">
        <v>67</v>
      </c>
      <c r="D12">
        <v>67</v>
      </c>
      <c r="E12" t="s">
        <v>27</v>
      </c>
      <c r="F12" t="s">
        <v>15</v>
      </c>
      <c r="I12" t="s">
        <v>47</v>
      </c>
      <c r="J12" t="s">
        <v>6</v>
      </c>
      <c r="K12" t="s">
        <v>48</v>
      </c>
      <c r="L12">
        <v>64</v>
      </c>
      <c r="M12" t="s">
        <v>49</v>
      </c>
      <c r="N12" t="s">
        <v>7</v>
      </c>
    </row>
    <row r="15" spans="1:14" ht="30.75" customHeight="1" x14ac:dyDescent="0.5">
      <c r="A15" s="32">
        <v>2021</v>
      </c>
      <c r="B15" s="32"/>
      <c r="C15" s="32"/>
      <c r="D15" s="32"/>
      <c r="E15" s="32"/>
      <c r="F15" s="32"/>
      <c r="I15" s="32">
        <v>2020</v>
      </c>
      <c r="J15" s="32"/>
      <c r="K15" s="32"/>
      <c r="L15" s="32"/>
      <c r="M15" s="32"/>
      <c r="N15" s="32"/>
    </row>
    <row r="16" spans="1:14" x14ac:dyDescent="0.25">
      <c r="A16" t="s">
        <v>0</v>
      </c>
      <c r="B16" t="s">
        <v>1</v>
      </c>
      <c r="C16" t="s">
        <v>20</v>
      </c>
      <c r="D16" t="s">
        <v>2</v>
      </c>
      <c r="E16" t="s">
        <v>3</v>
      </c>
      <c r="F16" t="s">
        <v>68</v>
      </c>
      <c r="I16" t="s">
        <v>0</v>
      </c>
      <c r="J16" t="s">
        <v>1</v>
      </c>
      <c r="K16" t="s">
        <v>20</v>
      </c>
      <c r="L16" t="s">
        <v>2</v>
      </c>
      <c r="M16" t="s">
        <v>3</v>
      </c>
      <c r="N16" t="s">
        <v>68</v>
      </c>
    </row>
    <row r="17" spans="1:14" x14ac:dyDescent="0.25">
      <c r="A17" t="s">
        <v>69</v>
      </c>
      <c r="B17" t="s">
        <v>8</v>
      </c>
      <c r="C17" t="s">
        <v>70</v>
      </c>
      <c r="D17">
        <v>57</v>
      </c>
      <c r="E17" t="s">
        <v>27</v>
      </c>
      <c r="F17" t="s">
        <v>9</v>
      </c>
      <c r="I17" t="s">
        <v>69</v>
      </c>
      <c r="J17" t="s">
        <v>8</v>
      </c>
      <c r="K17" t="s">
        <v>85</v>
      </c>
      <c r="L17">
        <v>56</v>
      </c>
      <c r="M17" t="s">
        <v>27</v>
      </c>
      <c r="N17" t="s">
        <v>9</v>
      </c>
    </row>
    <row r="18" spans="1:14" x14ac:dyDescent="0.25">
      <c r="A18" t="s">
        <v>71</v>
      </c>
      <c r="B18" t="s">
        <v>19</v>
      </c>
      <c r="C18" t="s">
        <v>72</v>
      </c>
      <c r="D18">
        <v>49</v>
      </c>
      <c r="E18" t="s">
        <v>23</v>
      </c>
      <c r="F18" t="s">
        <v>24</v>
      </c>
      <c r="I18" t="s">
        <v>86</v>
      </c>
      <c r="J18" t="s">
        <v>14</v>
      </c>
      <c r="K18" t="s">
        <v>87</v>
      </c>
      <c r="L18">
        <v>64</v>
      </c>
      <c r="M18" t="s">
        <v>27</v>
      </c>
      <c r="N18" t="s">
        <v>15</v>
      </c>
    </row>
    <row r="19" spans="1:14" x14ac:dyDescent="0.25">
      <c r="A19" t="s">
        <v>28</v>
      </c>
      <c r="B19" t="s">
        <v>29</v>
      </c>
      <c r="C19" t="s">
        <v>73</v>
      </c>
      <c r="D19">
        <v>72</v>
      </c>
      <c r="E19" t="s">
        <v>31</v>
      </c>
      <c r="F19" t="s">
        <v>5</v>
      </c>
      <c r="I19" t="s">
        <v>88</v>
      </c>
      <c r="J19" t="s">
        <v>29</v>
      </c>
      <c r="K19" t="s">
        <v>89</v>
      </c>
      <c r="L19">
        <v>71</v>
      </c>
      <c r="M19" t="s">
        <v>31</v>
      </c>
      <c r="N19" t="s">
        <v>5</v>
      </c>
    </row>
    <row r="20" spans="1:14" x14ac:dyDescent="0.25">
      <c r="A20" t="s">
        <v>74</v>
      </c>
      <c r="B20" t="s">
        <v>14</v>
      </c>
      <c r="C20" t="s">
        <v>75</v>
      </c>
      <c r="D20">
        <v>65</v>
      </c>
      <c r="E20" t="s">
        <v>27</v>
      </c>
      <c r="F20" t="s">
        <v>15</v>
      </c>
      <c r="I20" t="s">
        <v>74</v>
      </c>
      <c r="J20" t="s">
        <v>12</v>
      </c>
      <c r="K20" t="s">
        <v>90</v>
      </c>
      <c r="L20">
        <v>89</v>
      </c>
      <c r="M20" t="s">
        <v>27</v>
      </c>
      <c r="N20" t="s">
        <v>13</v>
      </c>
    </row>
    <row r="21" spans="1:14" x14ac:dyDescent="0.25">
      <c r="A21" t="s">
        <v>34</v>
      </c>
      <c r="B21" t="s">
        <v>76</v>
      </c>
      <c r="C21" t="s">
        <v>77</v>
      </c>
      <c r="D21">
        <v>36</v>
      </c>
      <c r="E21" t="s">
        <v>27</v>
      </c>
      <c r="F21" t="s">
        <v>78</v>
      </c>
      <c r="I21" t="s">
        <v>34</v>
      </c>
      <c r="J21" t="s">
        <v>10</v>
      </c>
      <c r="K21" t="s">
        <v>91</v>
      </c>
      <c r="L21">
        <v>75</v>
      </c>
      <c r="M21" t="s">
        <v>27</v>
      </c>
      <c r="N21" t="s">
        <v>11</v>
      </c>
    </row>
    <row r="22" spans="1:14" x14ac:dyDescent="0.25">
      <c r="A22" t="s">
        <v>57</v>
      </c>
      <c r="B22" t="s">
        <v>12</v>
      </c>
      <c r="C22" t="s">
        <v>79</v>
      </c>
      <c r="D22">
        <v>90</v>
      </c>
      <c r="E22" t="s">
        <v>27</v>
      </c>
      <c r="F22" t="s">
        <v>13</v>
      </c>
      <c r="I22" t="s">
        <v>92</v>
      </c>
      <c r="J22" t="s">
        <v>93</v>
      </c>
      <c r="K22" t="s">
        <v>94</v>
      </c>
      <c r="L22">
        <v>84</v>
      </c>
      <c r="M22" t="s">
        <v>95</v>
      </c>
      <c r="N22" t="s">
        <v>96</v>
      </c>
    </row>
    <row r="23" spans="1:14" x14ac:dyDescent="0.25">
      <c r="A23" t="s">
        <v>80</v>
      </c>
      <c r="B23" t="s">
        <v>10</v>
      </c>
      <c r="C23" t="s">
        <v>62</v>
      </c>
      <c r="D23">
        <v>76</v>
      </c>
      <c r="E23" t="s">
        <v>27</v>
      </c>
      <c r="F23" t="s">
        <v>11</v>
      </c>
      <c r="I23" t="s">
        <v>40</v>
      </c>
      <c r="J23" t="s">
        <v>76</v>
      </c>
      <c r="K23" t="s">
        <v>97</v>
      </c>
      <c r="L23">
        <v>35</v>
      </c>
      <c r="M23" t="s">
        <v>27</v>
      </c>
      <c r="N23" t="s">
        <v>98</v>
      </c>
    </row>
    <row r="24" spans="1:14" x14ac:dyDescent="0.25">
      <c r="A24" t="s">
        <v>60</v>
      </c>
      <c r="B24" t="s">
        <v>37</v>
      </c>
      <c r="C24" t="s">
        <v>81</v>
      </c>
      <c r="D24">
        <v>48</v>
      </c>
      <c r="E24" t="s">
        <v>27</v>
      </c>
      <c r="F24" t="s">
        <v>39</v>
      </c>
      <c r="I24" t="s">
        <v>60</v>
      </c>
      <c r="J24" t="s">
        <v>99</v>
      </c>
      <c r="K24" t="s">
        <v>100</v>
      </c>
      <c r="L24">
        <v>71</v>
      </c>
      <c r="M24" t="s">
        <v>27</v>
      </c>
      <c r="N24" t="s">
        <v>101</v>
      </c>
    </row>
    <row r="25" spans="1:14" x14ac:dyDescent="0.25">
      <c r="A25" t="s">
        <v>45</v>
      </c>
      <c r="B25" t="s">
        <v>41</v>
      </c>
      <c r="C25" t="s">
        <v>82</v>
      </c>
      <c r="D25">
        <v>47</v>
      </c>
      <c r="E25" t="s">
        <v>27</v>
      </c>
      <c r="F25" t="s">
        <v>39</v>
      </c>
      <c r="I25" t="s">
        <v>45</v>
      </c>
      <c r="J25" t="s">
        <v>102</v>
      </c>
      <c r="K25" t="s">
        <v>103</v>
      </c>
      <c r="L25">
        <v>70</v>
      </c>
      <c r="M25" t="s">
        <v>27</v>
      </c>
      <c r="N25" t="s">
        <v>101</v>
      </c>
    </row>
    <row r="26" spans="1:14" x14ac:dyDescent="0.25">
      <c r="A26" t="s">
        <v>83</v>
      </c>
      <c r="B26" t="s">
        <v>6</v>
      </c>
      <c r="C26" t="s">
        <v>84</v>
      </c>
      <c r="D26">
        <v>63</v>
      </c>
      <c r="E26" t="s">
        <v>49</v>
      </c>
      <c r="F26" t="s">
        <v>7</v>
      </c>
      <c r="I26" t="s">
        <v>83</v>
      </c>
      <c r="J26" t="s">
        <v>104</v>
      </c>
      <c r="K26" t="s">
        <v>105</v>
      </c>
      <c r="L26">
        <v>77</v>
      </c>
      <c r="M26" t="s">
        <v>27</v>
      </c>
      <c r="N26" t="s">
        <v>101</v>
      </c>
    </row>
  </sheetData>
  <mergeCells count="4">
    <mergeCell ref="A1:F1"/>
    <mergeCell ref="I1:N1"/>
    <mergeCell ref="A15:F15"/>
    <mergeCell ref="I15:N15"/>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
  <sheetViews>
    <sheetView workbookViewId="0">
      <selection activeCell="F1" sqref="F1"/>
    </sheetView>
  </sheetViews>
  <sheetFormatPr defaultRowHeight="15" x14ac:dyDescent="0.25"/>
  <cols>
    <col min="1" max="1" width="23.28515625" bestFit="1" customWidth="1"/>
    <col min="2" max="2" width="16.140625" bestFit="1" customWidth="1"/>
    <col min="4" max="4" width="25.85546875" bestFit="1" customWidth="1"/>
    <col min="5" max="5" width="33.85546875" bestFit="1" customWidth="1"/>
  </cols>
  <sheetData>
    <row r="1" spans="1:6" x14ac:dyDescent="0.25">
      <c r="A1" s="1" t="s">
        <v>1</v>
      </c>
      <c r="B1" s="1" t="s">
        <v>107</v>
      </c>
      <c r="C1" s="1" t="s">
        <v>2</v>
      </c>
      <c r="D1" s="1" t="s">
        <v>3</v>
      </c>
      <c r="E1" s="1" t="s">
        <v>106</v>
      </c>
      <c r="F1" s="1" t="s">
        <v>108</v>
      </c>
    </row>
    <row r="2" spans="1:6" x14ac:dyDescent="0.25">
      <c r="A2" t="s">
        <v>29</v>
      </c>
      <c r="B2" s="17">
        <v>211</v>
      </c>
      <c r="C2">
        <v>74</v>
      </c>
      <c r="D2" t="s">
        <v>31</v>
      </c>
      <c r="E2" t="s">
        <v>5</v>
      </c>
      <c r="F2">
        <v>2023</v>
      </c>
    </row>
    <row r="3" spans="1:6" x14ac:dyDescent="0.25">
      <c r="A3" t="s">
        <v>19</v>
      </c>
      <c r="B3" s="17">
        <v>180</v>
      </c>
      <c r="C3">
        <v>51</v>
      </c>
      <c r="D3" t="s">
        <v>23</v>
      </c>
      <c r="E3" t="s">
        <v>24</v>
      </c>
      <c r="F3">
        <v>2023</v>
      </c>
    </row>
    <row r="4" spans="1:6" x14ac:dyDescent="0.25">
      <c r="A4" t="s">
        <v>8</v>
      </c>
      <c r="B4" s="17">
        <v>114</v>
      </c>
      <c r="C4">
        <v>59</v>
      </c>
      <c r="D4" t="s">
        <v>27</v>
      </c>
      <c r="E4" t="s">
        <v>9</v>
      </c>
      <c r="F4">
        <v>2023</v>
      </c>
    </row>
    <row r="5" spans="1:6" x14ac:dyDescent="0.25">
      <c r="A5" t="s">
        <v>10</v>
      </c>
      <c r="B5" s="17">
        <v>107</v>
      </c>
      <c r="C5">
        <v>78</v>
      </c>
      <c r="D5" t="s">
        <v>27</v>
      </c>
      <c r="E5" t="s">
        <v>11</v>
      </c>
      <c r="F5">
        <v>2023</v>
      </c>
    </row>
    <row r="6" spans="1:6" x14ac:dyDescent="0.25">
      <c r="A6" t="s">
        <v>12</v>
      </c>
      <c r="B6" s="17">
        <v>106</v>
      </c>
      <c r="C6">
        <v>92</v>
      </c>
      <c r="D6" t="s">
        <v>27</v>
      </c>
      <c r="E6" t="s">
        <v>13</v>
      </c>
      <c r="F6">
        <v>2023</v>
      </c>
    </row>
    <row r="7" spans="1:6" x14ac:dyDescent="0.25">
      <c r="A7" t="s">
        <v>14</v>
      </c>
      <c r="B7" s="17">
        <v>104</v>
      </c>
      <c r="C7">
        <v>67</v>
      </c>
      <c r="D7" t="s">
        <v>27</v>
      </c>
      <c r="E7" t="s">
        <v>15</v>
      </c>
      <c r="F7">
        <v>2023</v>
      </c>
    </row>
    <row r="8" spans="1:6" x14ac:dyDescent="0.25">
      <c r="A8" t="s">
        <v>16</v>
      </c>
      <c r="B8" s="22">
        <v>94.5</v>
      </c>
      <c r="C8">
        <v>81</v>
      </c>
      <c r="D8" t="s">
        <v>27</v>
      </c>
      <c r="E8" t="s">
        <v>17</v>
      </c>
      <c r="F8">
        <v>2023</v>
      </c>
    </row>
    <row r="9" spans="1:6" x14ac:dyDescent="0.25">
      <c r="A9" t="s">
        <v>61</v>
      </c>
      <c r="B9" s="17">
        <v>93</v>
      </c>
      <c r="C9">
        <v>83</v>
      </c>
      <c r="D9" t="s">
        <v>63</v>
      </c>
      <c r="E9" t="s">
        <v>64</v>
      </c>
      <c r="F9">
        <v>2023</v>
      </c>
    </row>
    <row r="10" spans="1:6" x14ac:dyDescent="0.25">
      <c r="A10" t="s">
        <v>6</v>
      </c>
      <c r="B10" s="22">
        <v>83.4</v>
      </c>
      <c r="C10">
        <v>65</v>
      </c>
      <c r="D10" t="s">
        <v>49</v>
      </c>
      <c r="E10" t="s">
        <v>7</v>
      </c>
      <c r="F10">
        <v>2023</v>
      </c>
    </row>
    <row r="11" spans="1:6" x14ac:dyDescent="0.25">
      <c r="A11" t="s">
        <v>18</v>
      </c>
      <c r="B11" s="22">
        <v>80.7</v>
      </c>
      <c r="C11">
        <v>67</v>
      </c>
      <c r="D11" t="s">
        <v>27</v>
      </c>
      <c r="E11" t="s">
        <v>15</v>
      </c>
      <c r="F11">
        <v>2022</v>
      </c>
    </row>
    <row r="12" spans="1:6" x14ac:dyDescent="0.25">
      <c r="A12" t="s">
        <v>19</v>
      </c>
      <c r="B12" s="17">
        <v>219</v>
      </c>
      <c r="C12">
        <v>50</v>
      </c>
      <c r="D12" t="s">
        <v>23</v>
      </c>
      <c r="E12" t="s">
        <v>24</v>
      </c>
      <c r="F12">
        <v>2022</v>
      </c>
    </row>
    <row r="13" spans="1:6" x14ac:dyDescent="0.25">
      <c r="A13" t="s">
        <v>8</v>
      </c>
      <c r="B13" s="17">
        <v>177</v>
      </c>
      <c r="C13">
        <v>58</v>
      </c>
      <c r="D13" t="s">
        <v>27</v>
      </c>
      <c r="E13" t="s">
        <v>9</v>
      </c>
      <c r="F13">
        <v>2022</v>
      </c>
    </row>
    <row r="14" spans="1:6" x14ac:dyDescent="0.25">
      <c r="A14" t="s">
        <v>29</v>
      </c>
      <c r="B14" s="17">
        <v>158</v>
      </c>
      <c r="C14">
        <v>73</v>
      </c>
      <c r="D14" t="s">
        <v>31</v>
      </c>
      <c r="E14" t="s">
        <v>5</v>
      </c>
      <c r="F14">
        <v>2022</v>
      </c>
    </row>
    <row r="15" spans="1:6" x14ac:dyDescent="0.25">
      <c r="A15" t="s">
        <v>14</v>
      </c>
      <c r="B15" s="17">
        <v>129</v>
      </c>
      <c r="C15">
        <v>66</v>
      </c>
      <c r="D15" t="s">
        <v>27</v>
      </c>
      <c r="E15" t="s">
        <v>15</v>
      </c>
      <c r="F15">
        <v>2022</v>
      </c>
    </row>
    <row r="16" spans="1:6" x14ac:dyDescent="0.25">
      <c r="A16" t="s">
        <v>12</v>
      </c>
      <c r="B16" s="17">
        <v>118</v>
      </c>
      <c r="C16">
        <v>91</v>
      </c>
      <c r="D16" t="s">
        <v>27</v>
      </c>
      <c r="E16" t="s">
        <v>13</v>
      </c>
      <c r="F16">
        <v>2022</v>
      </c>
    </row>
    <row r="17" spans="1:6" x14ac:dyDescent="0.25">
      <c r="A17" t="s">
        <v>37</v>
      </c>
      <c r="B17" s="17">
        <v>111</v>
      </c>
      <c r="C17">
        <v>49</v>
      </c>
      <c r="D17" t="s">
        <v>27</v>
      </c>
      <c r="E17" t="s">
        <v>39</v>
      </c>
      <c r="F17">
        <v>2022</v>
      </c>
    </row>
    <row r="18" spans="1:6" x14ac:dyDescent="0.25">
      <c r="A18" t="s">
        <v>41</v>
      </c>
      <c r="B18" s="17">
        <v>107</v>
      </c>
      <c r="C18">
        <v>48</v>
      </c>
      <c r="D18" t="s">
        <v>27</v>
      </c>
      <c r="E18" t="s">
        <v>39</v>
      </c>
      <c r="F18">
        <v>2022</v>
      </c>
    </row>
    <row r="19" spans="1:6" x14ac:dyDescent="0.25">
      <c r="A19" t="s">
        <v>10</v>
      </c>
      <c r="B19" s="17">
        <v>106</v>
      </c>
      <c r="C19">
        <v>77</v>
      </c>
      <c r="D19" t="s">
        <v>27</v>
      </c>
      <c r="E19" t="s">
        <v>11</v>
      </c>
      <c r="F19">
        <v>2022</v>
      </c>
    </row>
    <row r="20" spans="1:6" x14ac:dyDescent="0.25">
      <c r="A20" t="s">
        <v>18</v>
      </c>
      <c r="B20" s="22">
        <v>91.4</v>
      </c>
      <c r="C20">
        <v>66</v>
      </c>
      <c r="D20" t="s">
        <v>27</v>
      </c>
      <c r="E20" t="s">
        <v>15</v>
      </c>
      <c r="F20">
        <v>2022</v>
      </c>
    </row>
    <row r="21" spans="1:6" x14ac:dyDescent="0.25">
      <c r="A21" t="s">
        <v>6</v>
      </c>
      <c r="B21" s="22">
        <v>90.7</v>
      </c>
      <c r="C21">
        <v>64</v>
      </c>
      <c r="D21" t="s">
        <v>49</v>
      </c>
      <c r="E21" t="s">
        <v>7</v>
      </c>
      <c r="F21">
        <v>2021</v>
      </c>
    </row>
    <row r="22" spans="1:6" x14ac:dyDescent="0.25">
      <c r="A22" t="s">
        <v>8</v>
      </c>
      <c r="B22" s="17">
        <v>177</v>
      </c>
      <c r="C22">
        <v>57</v>
      </c>
      <c r="D22" t="s">
        <v>27</v>
      </c>
      <c r="E22" t="s">
        <v>9</v>
      </c>
      <c r="F22">
        <v>2021</v>
      </c>
    </row>
    <row r="23" spans="1:6" x14ac:dyDescent="0.25">
      <c r="A23" t="s">
        <v>19</v>
      </c>
      <c r="B23" s="17">
        <v>151</v>
      </c>
      <c r="C23">
        <v>49</v>
      </c>
      <c r="D23" t="s">
        <v>23</v>
      </c>
      <c r="E23" t="s">
        <v>24</v>
      </c>
      <c r="F23">
        <v>2021</v>
      </c>
    </row>
    <row r="24" spans="1:6" x14ac:dyDescent="0.25">
      <c r="A24" t="s">
        <v>29</v>
      </c>
      <c r="B24" s="17">
        <v>150</v>
      </c>
      <c r="C24">
        <v>72</v>
      </c>
      <c r="D24" t="s">
        <v>31</v>
      </c>
      <c r="E24" t="s">
        <v>5</v>
      </c>
      <c r="F24">
        <v>2021</v>
      </c>
    </row>
    <row r="25" spans="1:6" x14ac:dyDescent="0.25">
      <c r="A25" t="s">
        <v>14</v>
      </c>
      <c r="B25" s="17">
        <v>124</v>
      </c>
      <c r="C25">
        <v>65</v>
      </c>
      <c r="D25" t="s">
        <v>27</v>
      </c>
      <c r="E25" t="s">
        <v>15</v>
      </c>
      <c r="F25">
        <v>2021</v>
      </c>
    </row>
    <row r="26" spans="1:6" x14ac:dyDescent="0.25">
      <c r="A26" t="s">
        <v>76</v>
      </c>
      <c r="B26" s="17">
        <v>97</v>
      </c>
      <c r="C26">
        <v>36</v>
      </c>
      <c r="D26" t="s">
        <v>27</v>
      </c>
      <c r="E26" t="s">
        <v>78</v>
      </c>
      <c r="F26">
        <v>2021</v>
      </c>
    </row>
    <row r="27" spans="1:6" x14ac:dyDescent="0.25">
      <c r="A27" t="s">
        <v>12</v>
      </c>
      <c r="B27" s="17">
        <v>96</v>
      </c>
      <c r="C27">
        <v>90</v>
      </c>
      <c r="D27" t="s">
        <v>27</v>
      </c>
      <c r="E27" t="s">
        <v>13</v>
      </c>
      <c r="F27">
        <v>2021</v>
      </c>
    </row>
    <row r="28" spans="1:6" x14ac:dyDescent="0.25">
      <c r="A28" t="s">
        <v>10</v>
      </c>
      <c r="B28" s="17">
        <v>93</v>
      </c>
      <c r="C28">
        <v>76</v>
      </c>
      <c r="D28" t="s">
        <v>27</v>
      </c>
      <c r="E28" t="s">
        <v>11</v>
      </c>
      <c r="F28">
        <v>2021</v>
      </c>
    </row>
    <row r="29" spans="1:6" x14ac:dyDescent="0.25">
      <c r="A29" t="s">
        <v>37</v>
      </c>
      <c r="B29" s="22">
        <v>91.5</v>
      </c>
      <c r="C29">
        <v>48</v>
      </c>
      <c r="D29" t="s">
        <v>27</v>
      </c>
      <c r="E29" t="s">
        <v>39</v>
      </c>
      <c r="F29">
        <v>2021</v>
      </c>
    </row>
    <row r="30" spans="1:6" x14ac:dyDescent="0.25">
      <c r="A30" t="s">
        <v>41</v>
      </c>
      <c r="B30" s="17">
        <v>89</v>
      </c>
      <c r="C30">
        <v>47</v>
      </c>
      <c r="D30" t="s">
        <v>27</v>
      </c>
      <c r="E30" t="s">
        <v>39</v>
      </c>
      <c r="F30">
        <v>2021</v>
      </c>
    </row>
    <row r="31" spans="1:6" x14ac:dyDescent="0.25">
      <c r="A31" t="s">
        <v>6</v>
      </c>
      <c r="B31" s="22">
        <v>84.5</v>
      </c>
      <c r="C31">
        <v>63</v>
      </c>
      <c r="D31" t="s">
        <v>49</v>
      </c>
      <c r="E31" t="s">
        <v>7</v>
      </c>
      <c r="F31">
        <v>2020</v>
      </c>
    </row>
    <row r="32" spans="1:6" x14ac:dyDescent="0.25">
      <c r="A32" t="s">
        <v>8</v>
      </c>
      <c r="B32" s="17">
        <v>113</v>
      </c>
      <c r="C32">
        <v>56</v>
      </c>
      <c r="D32" t="s">
        <v>27</v>
      </c>
      <c r="E32" t="s">
        <v>9</v>
      </c>
      <c r="F32">
        <v>2020</v>
      </c>
    </row>
    <row r="33" spans="1:6" x14ac:dyDescent="0.25">
      <c r="A33" t="s">
        <v>14</v>
      </c>
      <c r="B33" s="17">
        <v>98</v>
      </c>
      <c r="C33">
        <v>64</v>
      </c>
      <c r="D33" t="s">
        <v>27</v>
      </c>
      <c r="E33" t="s">
        <v>15</v>
      </c>
      <c r="F33">
        <v>2020</v>
      </c>
    </row>
    <row r="34" spans="1:6" x14ac:dyDescent="0.25">
      <c r="A34" t="s">
        <v>29</v>
      </c>
      <c r="B34" s="17">
        <v>76</v>
      </c>
      <c r="C34">
        <v>71</v>
      </c>
      <c r="D34" t="s">
        <v>31</v>
      </c>
      <c r="E34" t="s">
        <v>5</v>
      </c>
      <c r="F34">
        <v>2020</v>
      </c>
    </row>
    <row r="35" spans="1:6" x14ac:dyDescent="0.25">
      <c r="A35" t="s">
        <v>12</v>
      </c>
      <c r="B35" s="22">
        <v>67.5</v>
      </c>
      <c r="C35">
        <v>89</v>
      </c>
      <c r="D35" t="s">
        <v>27</v>
      </c>
      <c r="E35" t="s">
        <v>13</v>
      </c>
      <c r="F35">
        <v>2020</v>
      </c>
    </row>
    <row r="36" spans="1:6" x14ac:dyDescent="0.25">
      <c r="A36" t="s">
        <v>10</v>
      </c>
      <c r="B36" s="17">
        <v>59</v>
      </c>
      <c r="C36">
        <v>75</v>
      </c>
      <c r="D36" t="s">
        <v>27</v>
      </c>
      <c r="E36" t="s">
        <v>11</v>
      </c>
      <c r="F36">
        <v>2020</v>
      </c>
    </row>
    <row r="37" spans="1:6" x14ac:dyDescent="0.25">
      <c r="A37" t="s">
        <v>93</v>
      </c>
      <c r="B37" s="22">
        <v>55.1</v>
      </c>
      <c r="C37">
        <v>84</v>
      </c>
      <c r="D37" t="s">
        <v>95</v>
      </c>
      <c r="E37" t="s">
        <v>96</v>
      </c>
      <c r="F37">
        <v>2020</v>
      </c>
    </row>
    <row r="38" spans="1:6" x14ac:dyDescent="0.25">
      <c r="A38" t="s">
        <v>76</v>
      </c>
      <c r="B38" s="22">
        <v>54.7</v>
      </c>
      <c r="C38">
        <v>35</v>
      </c>
      <c r="D38" t="s">
        <v>27</v>
      </c>
      <c r="E38" t="s">
        <v>98</v>
      </c>
      <c r="F38">
        <v>2020</v>
      </c>
    </row>
    <row r="39" spans="1:6" x14ac:dyDescent="0.25">
      <c r="A39" t="s">
        <v>99</v>
      </c>
      <c r="B39" s="22">
        <v>54.6</v>
      </c>
      <c r="C39">
        <v>71</v>
      </c>
      <c r="D39" t="s">
        <v>27</v>
      </c>
      <c r="E39" t="s">
        <v>101</v>
      </c>
      <c r="F39">
        <v>2020</v>
      </c>
    </row>
    <row r="40" spans="1:6" x14ac:dyDescent="0.25">
      <c r="A40" t="s">
        <v>102</v>
      </c>
      <c r="B40" s="22">
        <v>54.4</v>
      </c>
      <c r="C40">
        <v>70</v>
      </c>
      <c r="D40" t="s">
        <v>27</v>
      </c>
      <c r="E40" t="s">
        <v>101</v>
      </c>
      <c r="F40">
        <v>2020</v>
      </c>
    </row>
    <row r="41" spans="1:6" x14ac:dyDescent="0.25">
      <c r="A41" t="s">
        <v>104</v>
      </c>
      <c r="B41" s="22">
        <v>54.1</v>
      </c>
      <c r="C41">
        <v>77</v>
      </c>
      <c r="D41" t="s">
        <v>27</v>
      </c>
      <c r="E41" t="s">
        <v>101</v>
      </c>
      <c r="F41">
        <v>2020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
  <sheetViews>
    <sheetView topLeftCell="A11" zoomScaleNormal="100" workbookViewId="0">
      <selection activeCell="A44" sqref="A44"/>
    </sheetView>
  </sheetViews>
  <sheetFormatPr defaultRowHeight="15" x14ac:dyDescent="0.25"/>
  <cols>
    <col min="1" max="1" width="23.28515625" bestFit="1" customWidth="1"/>
    <col min="2" max="2" width="16.140625" bestFit="1" customWidth="1"/>
    <col min="4" max="4" width="25.85546875" bestFit="1" customWidth="1"/>
    <col min="5" max="5" width="33.85546875" bestFit="1" customWidth="1"/>
    <col min="6" max="7" width="9.7109375" customWidth="1"/>
    <col min="8" max="9" width="23.28515625" bestFit="1" customWidth="1"/>
    <col min="10" max="10" width="18.85546875" bestFit="1" customWidth="1"/>
    <col min="11" max="11" width="15.42578125" bestFit="1" customWidth="1"/>
    <col min="12" max="12" width="15.28515625" bestFit="1" customWidth="1"/>
    <col min="13" max="13" width="11.7109375" bestFit="1" customWidth="1"/>
  </cols>
  <sheetData>
    <row r="1" spans="1:9" x14ac:dyDescent="0.25">
      <c r="A1" s="1" t="s">
        <v>1</v>
      </c>
      <c r="B1" s="1" t="s">
        <v>107</v>
      </c>
      <c r="C1" s="1" t="s">
        <v>2</v>
      </c>
      <c r="D1" s="1" t="s">
        <v>3</v>
      </c>
      <c r="E1" s="1" t="s">
        <v>106</v>
      </c>
      <c r="F1" s="1" t="s">
        <v>108</v>
      </c>
      <c r="G1" s="1"/>
    </row>
    <row r="2" spans="1:9" x14ac:dyDescent="0.25">
      <c r="A2" t="s">
        <v>29</v>
      </c>
      <c r="B2" s="17">
        <v>211</v>
      </c>
      <c r="C2">
        <v>74</v>
      </c>
      <c r="D2" t="s">
        <v>31</v>
      </c>
      <c r="E2" t="s">
        <v>5</v>
      </c>
      <c r="F2">
        <v>2023</v>
      </c>
    </row>
    <row r="3" spans="1:9" x14ac:dyDescent="0.25">
      <c r="A3" t="s">
        <v>19</v>
      </c>
      <c r="B3" s="17">
        <v>180</v>
      </c>
      <c r="C3">
        <v>51</v>
      </c>
      <c r="D3" t="s">
        <v>23</v>
      </c>
      <c r="E3" t="s">
        <v>24</v>
      </c>
      <c r="F3">
        <v>2023</v>
      </c>
    </row>
    <row r="4" spans="1:9" x14ac:dyDescent="0.25">
      <c r="A4" t="s">
        <v>8</v>
      </c>
      <c r="B4" s="17">
        <v>114</v>
      </c>
      <c r="C4">
        <v>59</v>
      </c>
      <c r="D4" t="s">
        <v>27</v>
      </c>
      <c r="E4" t="s">
        <v>9</v>
      </c>
      <c r="F4">
        <v>2023</v>
      </c>
      <c r="H4" s="2" t="s">
        <v>1</v>
      </c>
      <c r="I4" s="2" t="s">
        <v>3</v>
      </c>
    </row>
    <row r="5" spans="1:9" x14ac:dyDescent="0.25">
      <c r="A5" t="s">
        <v>10</v>
      </c>
      <c r="B5" s="17">
        <v>107</v>
      </c>
      <c r="C5">
        <v>78</v>
      </c>
      <c r="D5" t="s">
        <v>27</v>
      </c>
      <c r="E5" t="s">
        <v>11</v>
      </c>
      <c r="F5">
        <v>2023</v>
      </c>
      <c r="H5" t="s">
        <v>76</v>
      </c>
      <c r="I5" t="s">
        <v>109</v>
      </c>
    </row>
    <row r="6" spans="1:9" x14ac:dyDescent="0.25">
      <c r="A6" t="s">
        <v>12</v>
      </c>
      <c r="B6" s="17">
        <v>106</v>
      </c>
      <c r="C6">
        <v>92</v>
      </c>
      <c r="D6" t="s">
        <v>27</v>
      </c>
      <c r="E6" t="s">
        <v>13</v>
      </c>
      <c r="F6">
        <v>2023</v>
      </c>
      <c r="H6" t="s">
        <v>99</v>
      </c>
      <c r="I6" t="s">
        <v>110</v>
      </c>
    </row>
    <row r="7" spans="1:9" x14ac:dyDescent="0.25">
      <c r="A7" t="s">
        <v>14</v>
      </c>
      <c r="B7" s="17">
        <v>104</v>
      </c>
      <c r="C7">
        <v>67</v>
      </c>
      <c r="D7" t="s">
        <v>27</v>
      </c>
      <c r="E7" t="s">
        <v>15</v>
      </c>
      <c r="F7">
        <v>2023</v>
      </c>
      <c r="H7" t="s">
        <v>102</v>
      </c>
      <c r="I7" t="s">
        <v>111</v>
      </c>
    </row>
    <row r="8" spans="1:9" x14ac:dyDescent="0.25">
      <c r="A8" t="s">
        <v>16</v>
      </c>
      <c r="B8" s="22">
        <v>94.5</v>
      </c>
      <c r="C8">
        <v>81</v>
      </c>
      <c r="D8" t="s">
        <v>27</v>
      </c>
      <c r="E8" t="s">
        <v>17</v>
      </c>
      <c r="F8">
        <v>2023</v>
      </c>
      <c r="H8" t="s">
        <v>104</v>
      </c>
      <c r="I8" t="s">
        <v>112</v>
      </c>
    </row>
    <row r="9" spans="1:9" x14ac:dyDescent="0.25">
      <c r="A9" t="s">
        <v>61</v>
      </c>
      <c r="B9" s="17">
        <v>93</v>
      </c>
      <c r="C9">
        <v>83</v>
      </c>
      <c r="D9" t="s">
        <v>63</v>
      </c>
      <c r="E9" t="s">
        <v>64</v>
      </c>
      <c r="F9">
        <v>2023</v>
      </c>
      <c r="H9" t="s">
        <v>12</v>
      </c>
      <c r="I9" t="s">
        <v>113</v>
      </c>
    </row>
    <row r="10" spans="1:9" x14ac:dyDescent="0.25">
      <c r="A10" t="s">
        <v>6</v>
      </c>
      <c r="B10" s="22">
        <v>83.4</v>
      </c>
      <c r="C10">
        <v>65</v>
      </c>
      <c r="D10" t="s">
        <v>49</v>
      </c>
      <c r="E10" t="s">
        <v>7</v>
      </c>
      <c r="F10">
        <v>2023</v>
      </c>
      <c r="H10" t="s">
        <v>10</v>
      </c>
      <c r="I10" t="s">
        <v>114</v>
      </c>
    </row>
    <row r="11" spans="1:9" x14ac:dyDescent="0.25">
      <c r="A11" t="s">
        <v>18</v>
      </c>
      <c r="B11" s="22">
        <v>80.7</v>
      </c>
      <c r="C11">
        <v>67</v>
      </c>
      <c r="D11" t="s">
        <v>27</v>
      </c>
      <c r="E11" t="s">
        <v>15</v>
      </c>
      <c r="F11">
        <v>2022</v>
      </c>
      <c r="H11" t="s">
        <v>8</v>
      </c>
    </row>
    <row r="12" spans="1:9" x14ac:dyDescent="0.25">
      <c r="A12" t="s">
        <v>19</v>
      </c>
      <c r="B12" s="17">
        <v>219</v>
      </c>
      <c r="C12">
        <v>50</v>
      </c>
      <c r="D12" t="s">
        <v>23</v>
      </c>
      <c r="E12" t="s">
        <v>24</v>
      </c>
      <c r="F12">
        <v>2022</v>
      </c>
      <c r="H12" t="s">
        <v>14</v>
      </c>
    </row>
    <row r="13" spans="1:9" x14ac:dyDescent="0.25">
      <c r="A13" t="s">
        <v>8</v>
      </c>
      <c r="B13" s="17">
        <v>177</v>
      </c>
      <c r="C13">
        <v>58</v>
      </c>
      <c r="D13" t="s">
        <v>27</v>
      </c>
      <c r="E13" t="s">
        <v>9</v>
      </c>
      <c r="F13">
        <v>2022</v>
      </c>
      <c r="H13" t="s">
        <v>37</v>
      </c>
    </row>
    <row r="14" spans="1:9" x14ac:dyDescent="0.25">
      <c r="A14" t="s">
        <v>29</v>
      </c>
      <c r="B14" s="17">
        <v>158</v>
      </c>
      <c r="C14">
        <v>73</v>
      </c>
      <c r="D14" t="s">
        <v>31</v>
      </c>
      <c r="E14" t="s">
        <v>5</v>
      </c>
      <c r="F14">
        <v>2022</v>
      </c>
      <c r="H14" t="s">
        <v>41</v>
      </c>
    </row>
    <row r="15" spans="1:9" x14ac:dyDescent="0.25">
      <c r="A15" t="s">
        <v>14</v>
      </c>
      <c r="B15" s="17">
        <v>129</v>
      </c>
      <c r="C15">
        <v>66</v>
      </c>
      <c r="D15" t="s">
        <v>27</v>
      </c>
      <c r="E15" t="s">
        <v>15</v>
      </c>
      <c r="F15">
        <v>2022</v>
      </c>
      <c r="H15" t="s">
        <v>18</v>
      </c>
    </row>
    <row r="16" spans="1:9" x14ac:dyDescent="0.25">
      <c r="A16" t="s">
        <v>12</v>
      </c>
      <c r="B16" s="17">
        <v>118</v>
      </c>
      <c r="C16">
        <v>91</v>
      </c>
      <c r="D16" t="s">
        <v>27</v>
      </c>
      <c r="E16" t="s">
        <v>13</v>
      </c>
      <c r="F16">
        <v>2022</v>
      </c>
      <c r="H16" t="s">
        <v>19</v>
      </c>
    </row>
    <row r="17" spans="1:8" x14ac:dyDescent="0.25">
      <c r="A17" t="s">
        <v>37</v>
      </c>
      <c r="B17" s="17">
        <v>111</v>
      </c>
      <c r="C17">
        <v>49</v>
      </c>
      <c r="D17" t="s">
        <v>27</v>
      </c>
      <c r="E17" t="s">
        <v>39</v>
      </c>
      <c r="F17">
        <v>2022</v>
      </c>
      <c r="H17" t="s">
        <v>16</v>
      </c>
    </row>
    <row r="18" spans="1:8" x14ac:dyDescent="0.25">
      <c r="A18" t="s">
        <v>41</v>
      </c>
      <c r="B18" s="17">
        <v>107</v>
      </c>
      <c r="C18">
        <v>48</v>
      </c>
      <c r="D18" t="s">
        <v>27</v>
      </c>
      <c r="E18" t="s">
        <v>39</v>
      </c>
      <c r="F18">
        <v>2022</v>
      </c>
      <c r="H18" t="s">
        <v>29</v>
      </c>
    </row>
    <row r="19" spans="1:8" x14ac:dyDescent="0.25">
      <c r="A19" t="s">
        <v>10</v>
      </c>
      <c r="B19" s="17">
        <v>106</v>
      </c>
      <c r="C19">
        <v>77</v>
      </c>
      <c r="D19" t="s">
        <v>27</v>
      </c>
      <c r="E19" t="s">
        <v>11</v>
      </c>
      <c r="F19">
        <v>2022</v>
      </c>
      <c r="H19" t="s">
        <v>61</v>
      </c>
    </row>
    <row r="20" spans="1:8" x14ac:dyDescent="0.25">
      <c r="A20" t="s">
        <v>18</v>
      </c>
      <c r="B20" s="22">
        <v>91.4</v>
      </c>
      <c r="C20">
        <v>66</v>
      </c>
      <c r="D20" t="s">
        <v>27</v>
      </c>
      <c r="E20" t="s">
        <v>15</v>
      </c>
      <c r="F20">
        <v>2022</v>
      </c>
      <c r="H20" t="s">
        <v>6</v>
      </c>
    </row>
    <row r="21" spans="1:8" x14ac:dyDescent="0.25">
      <c r="A21" t="s">
        <v>6</v>
      </c>
      <c r="B21" s="22">
        <v>90.7</v>
      </c>
      <c r="C21">
        <v>64</v>
      </c>
      <c r="D21" t="s">
        <v>49</v>
      </c>
      <c r="E21" t="s">
        <v>7</v>
      </c>
      <c r="F21">
        <v>2021</v>
      </c>
      <c r="H21" t="s">
        <v>93</v>
      </c>
    </row>
    <row r="22" spans="1:8" x14ac:dyDescent="0.25">
      <c r="A22" t="s">
        <v>8</v>
      </c>
      <c r="B22" s="17">
        <v>177</v>
      </c>
      <c r="C22">
        <v>57</v>
      </c>
      <c r="D22" t="s">
        <v>27</v>
      </c>
      <c r="E22" t="s">
        <v>9</v>
      </c>
      <c r="F22">
        <v>2021</v>
      </c>
      <c r="H22" t="s">
        <v>19</v>
      </c>
    </row>
    <row r="23" spans="1:8" x14ac:dyDescent="0.25">
      <c r="A23" t="s">
        <v>19</v>
      </c>
      <c r="B23" s="17">
        <v>151</v>
      </c>
      <c r="C23">
        <v>49</v>
      </c>
      <c r="D23" t="s">
        <v>23</v>
      </c>
      <c r="E23" t="s">
        <v>24</v>
      </c>
      <c r="F23">
        <v>2021</v>
      </c>
    </row>
    <row r="24" spans="1:8" x14ac:dyDescent="0.25">
      <c r="A24" t="s">
        <v>29</v>
      </c>
      <c r="B24" s="17">
        <v>150</v>
      </c>
      <c r="C24">
        <v>72</v>
      </c>
      <c r="D24" t="s">
        <v>31</v>
      </c>
      <c r="E24" t="s">
        <v>5</v>
      </c>
      <c r="F24">
        <v>2021</v>
      </c>
    </row>
    <row r="25" spans="1:8" x14ac:dyDescent="0.25">
      <c r="A25" t="s">
        <v>14</v>
      </c>
      <c r="B25" s="17">
        <v>124</v>
      </c>
      <c r="C25">
        <v>65</v>
      </c>
      <c r="D25" t="s">
        <v>27</v>
      </c>
      <c r="E25" t="s">
        <v>15</v>
      </c>
      <c r="F25">
        <v>2021</v>
      </c>
    </row>
    <row r="26" spans="1:8" x14ac:dyDescent="0.25">
      <c r="A26" t="s">
        <v>76</v>
      </c>
      <c r="B26" s="17">
        <v>97</v>
      </c>
      <c r="C26">
        <v>36</v>
      </c>
      <c r="D26" t="s">
        <v>27</v>
      </c>
      <c r="E26" t="s">
        <v>78</v>
      </c>
      <c r="F26">
        <v>2021</v>
      </c>
    </row>
    <row r="27" spans="1:8" x14ac:dyDescent="0.25">
      <c r="A27" t="s">
        <v>12</v>
      </c>
      <c r="B27" s="17">
        <v>96</v>
      </c>
      <c r="C27">
        <v>90</v>
      </c>
      <c r="D27" t="s">
        <v>27</v>
      </c>
      <c r="E27" t="s">
        <v>13</v>
      </c>
      <c r="F27">
        <v>2021</v>
      </c>
    </row>
    <row r="28" spans="1:8" x14ac:dyDescent="0.25">
      <c r="A28" t="s">
        <v>10</v>
      </c>
      <c r="B28" s="17">
        <v>93</v>
      </c>
      <c r="C28">
        <v>76</v>
      </c>
      <c r="D28" t="s">
        <v>27</v>
      </c>
      <c r="E28" t="s">
        <v>11</v>
      </c>
      <c r="F28">
        <v>2021</v>
      </c>
    </row>
    <row r="29" spans="1:8" x14ac:dyDescent="0.25">
      <c r="A29" t="s">
        <v>37</v>
      </c>
      <c r="B29" s="22">
        <v>91.5</v>
      </c>
      <c r="C29">
        <v>48</v>
      </c>
      <c r="D29" t="s">
        <v>27</v>
      </c>
      <c r="E29" t="s">
        <v>39</v>
      </c>
      <c r="F29">
        <v>2021</v>
      </c>
    </row>
    <row r="30" spans="1:8" x14ac:dyDescent="0.25">
      <c r="A30" t="s">
        <v>41</v>
      </c>
      <c r="B30" s="17">
        <v>89</v>
      </c>
      <c r="C30">
        <v>47</v>
      </c>
      <c r="D30" t="s">
        <v>27</v>
      </c>
      <c r="E30" t="s">
        <v>39</v>
      </c>
      <c r="F30">
        <v>2021</v>
      </c>
    </row>
    <row r="31" spans="1:8" x14ac:dyDescent="0.25">
      <c r="A31" t="s">
        <v>6</v>
      </c>
      <c r="B31" s="22">
        <v>84.5</v>
      </c>
      <c r="C31">
        <v>63</v>
      </c>
      <c r="D31" t="s">
        <v>49</v>
      </c>
      <c r="E31" t="s">
        <v>7</v>
      </c>
      <c r="F31">
        <v>2020</v>
      </c>
    </row>
    <row r="32" spans="1:8" x14ac:dyDescent="0.25">
      <c r="A32" t="s">
        <v>8</v>
      </c>
      <c r="B32" s="17">
        <v>113</v>
      </c>
      <c r="C32">
        <v>56</v>
      </c>
      <c r="D32" t="s">
        <v>27</v>
      </c>
      <c r="E32" t="s">
        <v>9</v>
      </c>
      <c r="F32">
        <v>2020</v>
      </c>
    </row>
    <row r="33" spans="1:6" x14ac:dyDescent="0.25">
      <c r="A33" t="s">
        <v>14</v>
      </c>
      <c r="B33" s="17">
        <v>98</v>
      </c>
      <c r="C33">
        <v>64</v>
      </c>
      <c r="D33" t="s">
        <v>27</v>
      </c>
      <c r="E33" t="s">
        <v>15</v>
      </c>
      <c r="F33">
        <v>2020</v>
      </c>
    </row>
    <row r="34" spans="1:6" x14ac:dyDescent="0.25">
      <c r="A34" t="s">
        <v>29</v>
      </c>
      <c r="B34" s="17">
        <v>76</v>
      </c>
      <c r="C34">
        <v>71</v>
      </c>
      <c r="D34" t="s">
        <v>31</v>
      </c>
      <c r="E34" t="s">
        <v>5</v>
      </c>
      <c r="F34">
        <v>2020</v>
      </c>
    </row>
    <row r="35" spans="1:6" x14ac:dyDescent="0.25">
      <c r="A35" t="s">
        <v>12</v>
      </c>
      <c r="B35" s="22">
        <v>67.5</v>
      </c>
      <c r="C35">
        <v>89</v>
      </c>
      <c r="D35" t="s">
        <v>27</v>
      </c>
      <c r="E35" t="s">
        <v>13</v>
      </c>
      <c r="F35">
        <v>2020</v>
      </c>
    </row>
    <row r="36" spans="1:6" x14ac:dyDescent="0.25">
      <c r="A36" t="s">
        <v>10</v>
      </c>
      <c r="B36" s="17">
        <v>59</v>
      </c>
      <c r="C36">
        <v>75</v>
      </c>
      <c r="D36" t="s">
        <v>27</v>
      </c>
      <c r="E36" t="s">
        <v>11</v>
      </c>
      <c r="F36">
        <v>2020</v>
      </c>
    </row>
    <row r="37" spans="1:6" x14ac:dyDescent="0.25">
      <c r="A37" t="s">
        <v>93</v>
      </c>
      <c r="B37" s="22">
        <v>55.1</v>
      </c>
      <c r="C37">
        <v>84</v>
      </c>
      <c r="D37" t="s">
        <v>95</v>
      </c>
      <c r="E37" t="s">
        <v>96</v>
      </c>
      <c r="F37">
        <v>2020</v>
      </c>
    </row>
    <row r="38" spans="1:6" x14ac:dyDescent="0.25">
      <c r="A38" t="s">
        <v>76</v>
      </c>
      <c r="B38" s="22">
        <v>54.7</v>
      </c>
      <c r="C38">
        <v>35</v>
      </c>
      <c r="D38" t="s">
        <v>27</v>
      </c>
      <c r="E38" t="s">
        <v>98</v>
      </c>
      <c r="F38">
        <v>2020</v>
      </c>
    </row>
    <row r="39" spans="1:6" x14ac:dyDescent="0.25">
      <c r="A39" t="s">
        <v>99</v>
      </c>
      <c r="B39" s="22">
        <v>54.6</v>
      </c>
      <c r="C39">
        <v>71</v>
      </c>
      <c r="D39" t="s">
        <v>27</v>
      </c>
      <c r="E39" t="s">
        <v>101</v>
      </c>
      <c r="F39">
        <v>2020</v>
      </c>
    </row>
    <row r="40" spans="1:6" x14ac:dyDescent="0.25">
      <c r="A40" t="s">
        <v>102</v>
      </c>
      <c r="B40" s="22">
        <v>54.4</v>
      </c>
      <c r="C40">
        <v>70</v>
      </c>
      <c r="D40" t="s">
        <v>27</v>
      </c>
      <c r="E40" t="s">
        <v>101</v>
      </c>
      <c r="F40">
        <v>2020</v>
      </c>
    </row>
    <row r="41" spans="1:6" x14ac:dyDescent="0.25">
      <c r="A41" t="s">
        <v>104</v>
      </c>
      <c r="B41" s="22">
        <v>54.1</v>
      </c>
      <c r="C41">
        <v>77</v>
      </c>
      <c r="D41" t="s">
        <v>27</v>
      </c>
      <c r="E41" t="s">
        <v>101</v>
      </c>
      <c r="F41">
        <v>2020</v>
      </c>
    </row>
    <row r="42" spans="1:6" x14ac:dyDescent="0.25">
      <c r="A42" t="s">
        <v>99</v>
      </c>
      <c r="D42" t="s">
        <v>111</v>
      </c>
    </row>
    <row r="43" spans="1:6" x14ac:dyDescent="0.25">
      <c r="A43" t="s">
        <v>99</v>
      </c>
      <c r="D43" t="s">
        <v>109</v>
      </c>
    </row>
    <row r="44" spans="1:6" x14ac:dyDescent="0.25">
      <c r="D44" t="s">
        <v>114</v>
      </c>
    </row>
  </sheetData>
  <dataValidations count="3">
    <dataValidation type="whole" errorStyle="warning" allowBlank="1" showInputMessage="1" showErrorMessage="1" errorTitle="Error Message" error="The value you entered does fit the parameter of Net Worth." prompt="Make sure the Net Worth is between $211 and $54." sqref="B1:B1048576" xr:uid="{00000000-0002-0000-0200-000000000000}">
      <formula1>54</formula1>
      <formula2>211</formula2>
    </dataValidation>
    <dataValidation type="list" operator="lessThan" allowBlank="1" showInputMessage="1" showErrorMessage="1" errorTitle="Error Message" error="The name you typed doesn't fit into the parameter." sqref="A1:A1048576" xr:uid="{00000000-0002-0000-0200-000001000000}">
      <formula1>$H$5:$H$22</formula1>
    </dataValidation>
    <dataValidation type="list" allowBlank="1" showInputMessage="1" showErrorMessage="1" sqref="D1:D1048576" xr:uid="{00000000-0002-0000-0200-000002000000}">
      <formula1>$I$5:$I$10</formula1>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3"/>
  <sheetViews>
    <sheetView workbookViewId="0">
      <selection activeCell="I26" sqref="I26"/>
    </sheetView>
  </sheetViews>
  <sheetFormatPr defaultRowHeight="15" x14ac:dyDescent="0.25"/>
  <cols>
    <col min="1" max="1" width="23.28515625" bestFit="1" customWidth="1"/>
    <col min="2" max="2" width="16.140625" bestFit="1" customWidth="1"/>
    <col min="3" max="3" width="4.42578125" bestFit="1" customWidth="1"/>
    <col min="4" max="4" width="25.85546875" bestFit="1" customWidth="1"/>
    <col min="5" max="5" width="33.85546875" bestFit="1" customWidth="1"/>
    <col min="7" max="7" width="23.5703125" bestFit="1" customWidth="1"/>
    <col min="8" max="8" width="18.28515625" bestFit="1" customWidth="1"/>
    <col min="9" max="9" width="19.85546875" bestFit="1" customWidth="1"/>
  </cols>
  <sheetData>
    <row r="1" spans="1:9" x14ac:dyDescent="0.25">
      <c r="A1" s="1" t="s">
        <v>1</v>
      </c>
      <c r="B1" s="1" t="s">
        <v>107</v>
      </c>
      <c r="C1" s="1" t="s">
        <v>2</v>
      </c>
      <c r="D1" s="1" t="s">
        <v>3</v>
      </c>
      <c r="E1" s="1" t="s">
        <v>106</v>
      </c>
      <c r="F1" s="1" t="s">
        <v>108</v>
      </c>
      <c r="G1" s="1" t="s">
        <v>153</v>
      </c>
      <c r="H1" s="1" t="s">
        <v>154</v>
      </c>
      <c r="I1" s="1" t="s">
        <v>155</v>
      </c>
    </row>
    <row r="2" spans="1:9" x14ac:dyDescent="0.25">
      <c r="A2" t="s">
        <v>29</v>
      </c>
      <c r="B2" s="15">
        <v>211</v>
      </c>
      <c r="C2">
        <v>74</v>
      </c>
      <c r="D2" t="s">
        <v>31</v>
      </c>
      <c r="E2" t="s">
        <v>5</v>
      </c>
      <c r="F2">
        <v>2023</v>
      </c>
      <c r="G2" t="str">
        <f>IF(C2&gt;50,"SENIOR","JUNIOR")</f>
        <v>SENIOR</v>
      </c>
      <c r="H2" t="b">
        <f>AND(B2&gt;100,C2&lt;50)</f>
        <v>0</v>
      </c>
      <c r="I2" s="18">
        <f>B2/$B$43</f>
        <v>4.8841462003194364E-2</v>
      </c>
    </row>
    <row r="3" spans="1:9" x14ac:dyDescent="0.25">
      <c r="A3" t="s">
        <v>19</v>
      </c>
      <c r="B3" s="15">
        <v>180</v>
      </c>
      <c r="C3">
        <v>51</v>
      </c>
      <c r="D3" t="s">
        <v>23</v>
      </c>
      <c r="E3" t="s">
        <v>24</v>
      </c>
      <c r="F3">
        <v>2023</v>
      </c>
      <c r="G3" t="str">
        <f t="shared" ref="G3:G41" si="0">IF(C3&gt;50,"SENIOR","JUNIOR")</f>
        <v>SENIOR</v>
      </c>
      <c r="H3" t="b">
        <f t="shared" ref="H3:H41" si="1">AND(B3&gt;100,C3&lt;50)</f>
        <v>0</v>
      </c>
      <c r="I3" s="18">
        <f t="shared" ref="I3:I41" si="2">B3/$B$43</f>
        <v>4.1665702182819842E-2</v>
      </c>
    </row>
    <row r="4" spans="1:9" x14ac:dyDescent="0.25">
      <c r="A4" t="s">
        <v>8</v>
      </c>
      <c r="B4" s="15">
        <v>114</v>
      </c>
      <c r="C4">
        <v>59</v>
      </c>
      <c r="D4" t="s">
        <v>27</v>
      </c>
      <c r="E4" t="s">
        <v>9</v>
      </c>
      <c r="F4">
        <v>2023</v>
      </c>
      <c r="G4" t="str">
        <f t="shared" si="0"/>
        <v>SENIOR</v>
      </c>
      <c r="H4" t="b">
        <f t="shared" si="1"/>
        <v>0</v>
      </c>
      <c r="I4" s="18">
        <f t="shared" si="2"/>
        <v>2.6388278049119231E-2</v>
      </c>
    </row>
    <row r="5" spans="1:9" x14ac:dyDescent="0.25">
      <c r="A5" t="s">
        <v>10</v>
      </c>
      <c r="B5" s="15">
        <v>107</v>
      </c>
      <c r="C5">
        <v>78</v>
      </c>
      <c r="D5" t="s">
        <v>27</v>
      </c>
      <c r="E5" t="s">
        <v>11</v>
      </c>
      <c r="F5">
        <v>2023</v>
      </c>
      <c r="G5" t="str">
        <f t="shared" si="0"/>
        <v>SENIOR</v>
      </c>
      <c r="H5" t="b">
        <f t="shared" si="1"/>
        <v>0</v>
      </c>
      <c r="I5" s="18">
        <f t="shared" si="2"/>
        <v>2.4767945186454015E-2</v>
      </c>
    </row>
    <row r="6" spans="1:9" x14ac:dyDescent="0.25">
      <c r="A6" t="s">
        <v>12</v>
      </c>
      <c r="B6" s="15">
        <v>106</v>
      </c>
      <c r="C6">
        <v>92</v>
      </c>
      <c r="D6" t="s">
        <v>27</v>
      </c>
      <c r="E6" t="s">
        <v>13</v>
      </c>
      <c r="F6">
        <v>2023</v>
      </c>
      <c r="G6" t="str">
        <f t="shared" si="0"/>
        <v>SENIOR</v>
      </c>
      <c r="H6" t="b">
        <f t="shared" si="1"/>
        <v>0</v>
      </c>
      <c r="I6" s="18">
        <f t="shared" si="2"/>
        <v>2.4536469063216128E-2</v>
      </c>
    </row>
    <row r="7" spans="1:9" x14ac:dyDescent="0.25">
      <c r="A7" t="s">
        <v>14</v>
      </c>
      <c r="B7" s="15">
        <v>104</v>
      </c>
      <c r="C7">
        <v>67</v>
      </c>
      <c r="D7" t="s">
        <v>27</v>
      </c>
      <c r="E7" t="s">
        <v>15</v>
      </c>
      <c r="F7">
        <v>2023</v>
      </c>
      <c r="G7" t="str">
        <f t="shared" si="0"/>
        <v>SENIOR</v>
      </c>
      <c r="H7" t="b">
        <f t="shared" si="1"/>
        <v>0</v>
      </c>
      <c r="I7" s="18">
        <f t="shared" si="2"/>
        <v>2.4073516816740352E-2</v>
      </c>
    </row>
    <row r="8" spans="1:9" x14ac:dyDescent="0.25">
      <c r="A8" t="s">
        <v>16</v>
      </c>
      <c r="B8" s="16">
        <v>94.5</v>
      </c>
      <c r="C8">
        <v>81</v>
      </c>
      <c r="D8" t="s">
        <v>27</v>
      </c>
      <c r="E8" t="s">
        <v>17</v>
      </c>
      <c r="F8">
        <v>2023</v>
      </c>
      <c r="G8" t="str">
        <f t="shared" si="0"/>
        <v>SENIOR</v>
      </c>
      <c r="H8" t="b">
        <f t="shared" si="1"/>
        <v>0</v>
      </c>
      <c r="I8" s="18">
        <f t="shared" si="2"/>
        <v>2.1874493645980417E-2</v>
      </c>
    </row>
    <row r="9" spans="1:9" x14ac:dyDescent="0.25">
      <c r="A9" t="s">
        <v>61</v>
      </c>
      <c r="B9" s="15">
        <v>93</v>
      </c>
      <c r="C9">
        <v>83</v>
      </c>
      <c r="D9" t="s">
        <v>63</v>
      </c>
      <c r="E9" t="s">
        <v>64</v>
      </c>
      <c r="F9">
        <v>2023</v>
      </c>
      <c r="G9" t="str">
        <f t="shared" si="0"/>
        <v>SENIOR</v>
      </c>
      <c r="H9" t="b">
        <f t="shared" si="1"/>
        <v>0</v>
      </c>
      <c r="I9" s="18">
        <f t="shared" si="2"/>
        <v>2.1527279461123584E-2</v>
      </c>
    </row>
    <row r="10" spans="1:9" x14ac:dyDescent="0.25">
      <c r="A10" t="s">
        <v>6</v>
      </c>
      <c r="B10" s="16">
        <v>83.4</v>
      </c>
      <c r="C10">
        <v>65</v>
      </c>
      <c r="D10" t="s">
        <v>49</v>
      </c>
      <c r="E10" t="s">
        <v>7</v>
      </c>
      <c r="F10">
        <v>2023</v>
      </c>
      <c r="G10" t="str">
        <f t="shared" si="0"/>
        <v>SENIOR</v>
      </c>
      <c r="H10" t="b">
        <f t="shared" si="1"/>
        <v>0</v>
      </c>
      <c r="I10" s="18">
        <f t="shared" si="2"/>
        <v>1.9305108678039858E-2</v>
      </c>
    </row>
    <row r="11" spans="1:9" x14ac:dyDescent="0.25">
      <c r="A11" t="s">
        <v>18</v>
      </c>
      <c r="B11" s="16">
        <v>80.7</v>
      </c>
      <c r="C11">
        <v>67</v>
      </c>
      <c r="D11" t="s">
        <v>27</v>
      </c>
      <c r="E11" t="s">
        <v>15</v>
      </c>
      <c r="F11">
        <v>2022</v>
      </c>
      <c r="G11" t="str">
        <f t="shared" si="0"/>
        <v>SENIOR</v>
      </c>
      <c r="H11" t="b">
        <f t="shared" si="1"/>
        <v>0</v>
      </c>
      <c r="I11" s="18">
        <f t="shared" si="2"/>
        <v>1.8680123145297562E-2</v>
      </c>
    </row>
    <row r="12" spans="1:9" x14ac:dyDescent="0.25">
      <c r="A12" t="s">
        <v>19</v>
      </c>
      <c r="B12" s="15">
        <v>219</v>
      </c>
      <c r="C12">
        <v>50</v>
      </c>
      <c r="D12" t="s">
        <v>23</v>
      </c>
      <c r="E12" t="s">
        <v>24</v>
      </c>
      <c r="F12">
        <v>2022</v>
      </c>
      <c r="G12" t="str">
        <f>IF(C12&gt;50,"SENIOR","JUNIOR")</f>
        <v>JUNIOR</v>
      </c>
      <c r="H12" t="b">
        <f t="shared" si="1"/>
        <v>0</v>
      </c>
      <c r="I12" s="18">
        <f t="shared" si="2"/>
        <v>5.0693270989097469E-2</v>
      </c>
    </row>
    <row r="13" spans="1:9" x14ac:dyDescent="0.25">
      <c r="A13" t="s">
        <v>8</v>
      </c>
      <c r="B13" s="15">
        <v>177</v>
      </c>
      <c r="C13">
        <v>58</v>
      </c>
      <c r="D13" t="s">
        <v>27</v>
      </c>
      <c r="E13" t="s">
        <v>9</v>
      </c>
      <c r="F13">
        <v>2022</v>
      </c>
      <c r="G13" t="str">
        <f t="shared" si="0"/>
        <v>SENIOR</v>
      </c>
      <c r="H13" t="b">
        <f t="shared" si="1"/>
        <v>0</v>
      </c>
      <c r="I13" s="18">
        <f t="shared" si="2"/>
        <v>4.0971273813106175E-2</v>
      </c>
    </row>
    <row r="14" spans="1:9" x14ac:dyDescent="0.25">
      <c r="A14" t="s">
        <v>29</v>
      </c>
      <c r="B14" s="15">
        <v>158</v>
      </c>
      <c r="C14">
        <v>73</v>
      </c>
      <c r="D14" t="s">
        <v>31</v>
      </c>
      <c r="E14" t="s">
        <v>5</v>
      </c>
      <c r="F14">
        <v>2022</v>
      </c>
      <c r="G14" t="str">
        <f t="shared" si="0"/>
        <v>SENIOR</v>
      </c>
      <c r="H14" t="b">
        <f t="shared" si="1"/>
        <v>0</v>
      </c>
      <c r="I14" s="18">
        <f t="shared" si="2"/>
        <v>3.6573227471586305E-2</v>
      </c>
    </row>
    <row r="15" spans="1:9" x14ac:dyDescent="0.25">
      <c r="A15" t="s">
        <v>14</v>
      </c>
      <c r="B15" s="15">
        <v>129</v>
      </c>
      <c r="C15">
        <v>66</v>
      </c>
      <c r="D15" t="s">
        <v>27</v>
      </c>
      <c r="E15" t="s">
        <v>15</v>
      </c>
      <c r="F15">
        <v>2022</v>
      </c>
      <c r="G15" t="str">
        <f t="shared" si="0"/>
        <v>SENIOR</v>
      </c>
      <c r="H15" t="b">
        <f t="shared" si="1"/>
        <v>0</v>
      </c>
      <c r="I15" s="18">
        <f t="shared" si="2"/>
        <v>2.9860419897687552E-2</v>
      </c>
    </row>
    <row r="16" spans="1:9" x14ac:dyDescent="0.25">
      <c r="A16" t="s">
        <v>12</v>
      </c>
      <c r="B16" s="15">
        <v>118</v>
      </c>
      <c r="C16">
        <v>91</v>
      </c>
      <c r="D16" t="s">
        <v>27</v>
      </c>
      <c r="E16" t="s">
        <v>13</v>
      </c>
      <c r="F16">
        <v>2022</v>
      </c>
      <c r="G16" t="str">
        <f t="shared" si="0"/>
        <v>SENIOR</v>
      </c>
      <c r="H16" t="b">
        <f t="shared" si="1"/>
        <v>0</v>
      </c>
      <c r="I16" s="18">
        <f t="shared" si="2"/>
        <v>2.7314182542070783E-2</v>
      </c>
    </row>
    <row r="17" spans="1:9" x14ac:dyDescent="0.25">
      <c r="A17" t="s">
        <v>37</v>
      </c>
      <c r="B17" s="15">
        <v>111</v>
      </c>
      <c r="C17">
        <v>49</v>
      </c>
      <c r="D17" t="s">
        <v>27</v>
      </c>
      <c r="E17" t="s">
        <v>39</v>
      </c>
      <c r="F17">
        <v>2022</v>
      </c>
      <c r="G17" t="str">
        <f t="shared" si="0"/>
        <v>JUNIOR</v>
      </c>
      <c r="H17" t="b">
        <f>AND(B17&gt;100,C17&lt;50)</f>
        <v>1</v>
      </c>
      <c r="I17" s="18">
        <f t="shared" si="2"/>
        <v>2.5693849679405568E-2</v>
      </c>
    </row>
    <row r="18" spans="1:9" x14ac:dyDescent="0.25">
      <c r="A18" t="s">
        <v>41</v>
      </c>
      <c r="B18" s="15">
        <v>107</v>
      </c>
      <c r="C18">
        <v>48</v>
      </c>
      <c r="D18" t="s">
        <v>27</v>
      </c>
      <c r="E18" t="s">
        <v>39</v>
      </c>
      <c r="F18">
        <v>2022</v>
      </c>
      <c r="G18" t="str">
        <f t="shared" si="0"/>
        <v>JUNIOR</v>
      </c>
      <c r="H18" t="b">
        <f t="shared" si="1"/>
        <v>1</v>
      </c>
      <c r="I18" s="18">
        <f t="shared" si="2"/>
        <v>2.4767945186454015E-2</v>
      </c>
    </row>
    <row r="19" spans="1:9" x14ac:dyDescent="0.25">
      <c r="A19" t="s">
        <v>10</v>
      </c>
      <c r="B19" s="15">
        <v>106</v>
      </c>
      <c r="C19">
        <v>77</v>
      </c>
      <c r="D19" t="s">
        <v>27</v>
      </c>
      <c r="E19" t="s">
        <v>11</v>
      </c>
      <c r="F19">
        <v>2022</v>
      </c>
      <c r="G19" t="str">
        <f t="shared" si="0"/>
        <v>SENIOR</v>
      </c>
      <c r="H19" t="b">
        <f t="shared" si="1"/>
        <v>0</v>
      </c>
      <c r="I19" s="18">
        <f t="shared" si="2"/>
        <v>2.4536469063216128E-2</v>
      </c>
    </row>
    <row r="20" spans="1:9" x14ac:dyDescent="0.25">
      <c r="A20" t="s">
        <v>18</v>
      </c>
      <c r="B20" s="16">
        <v>91.4</v>
      </c>
      <c r="C20">
        <v>66</v>
      </c>
      <c r="D20" t="s">
        <v>27</v>
      </c>
      <c r="E20" t="s">
        <v>15</v>
      </c>
      <c r="F20">
        <v>2022</v>
      </c>
      <c r="G20" t="str">
        <f t="shared" si="0"/>
        <v>SENIOR</v>
      </c>
      <c r="H20" t="b">
        <f t="shared" si="1"/>
        <v>0</v>
      </c>
      <c r="I20" s="18">
        <f t="shared" si="2"/>
        <v>2.1156917663942964E-2</v>
      </c>
    </row>
    <row r="21" spans="1:9" x14ac:dyDescent="0.25">
      <c r="A21" t="s">
        <v>6</v>
      </c>
      <c r="B21" s="16">
        <v>90.7</v>
      </c>
      <c r="C21">
        <v>64</v>
      </c>
      <c r="D21" t="s">
        <v>49</v>
      </c>
      <c r="E21" t="s">
        <v>7</v>
      </c>
      <c r="F21">
        <v>2021</v>
      </c>
      <c r="G21" t="str">
        <f t="shared" si="0"/>
        <v>SENIOR</v>
      </c>
      <c r="H21" t="b">
        <f t="shared" si="1"/>
        <v>0</v>
      </c>
      <c r="I21" s="18">
        <f t="shared" si="2"/>
        <v>2.0994884377676441E-2</v>
      </c>
    </row>
    <row r="22" spans="1:9" x14ac:dyDescent="0.25">
      <c r="A22" t="s">
        <v>8</v>
      </c>
      <c r="B22" s="15">
        <v>177</v>
      </c>
      <c r="C22">
        <v>57</v>
      </c>
      <c r="D22" t="s">
        <v>27</v>
      </c>
      <c r="E22" t="s">
        <v>9</v>
      </c>
      <c r="F22">
        <v>2021</v>
      </c>
      <c r="G22" t="str">
        <f t="shared" si="0"/>
        <v>SENIOR</v>
      </c>
      <c r="H22" t="b">
        <f t="shared" si="1"/>
        <v>0</v>
      </c>
      <c r="I22" s="18">
        <f t="shared" si="2"/>
        <v>4.0971273813106175E-2</v>
      </c>
    </row>
    <row r="23" spans="1:9" x14ac:dyDescent="0.25">
      <c r="A23" t="s">
        <v>19</v>
      </c>
      <c r="B23" s="15">
        <v>151</v>
      </c>
      <c r="C23">
        <v>49</v>
      </c>
      <c r="D23" t="s">
        <v>23</v>
      </c>
      <c r="E23" t="s">
        <v>24</v>
      </c>
      <c r="F23">
        <v>2021</v>
      </c>
      <c r="G23" t="str">
        <f t="shared" si="0"/>
        <v>JUNIOR</v>
      </c>
      <c r="H23" t="b">
        <f t="shared" si="1"/>
        <v>1</v>
      </c>
      <c r="I23" s="18">
        <f>B23/$B$43</f>
        <v>3.4952894608921085E-2</v>
      </c>
    </row>
    <row r="24" spans="1:9" x14ac:dyDescent="0.25">
      <c r="A24" t="s">
        <v>29</v>
      </c>
      <c r="B24" s="15">
        <v>150</v>
      </c>
      <c r="C24">
        <v>72</v>
      </c>
      <c r="D24" t="s">
        <v>31</v>
      </c>
      <c r="E24" t="s">
        <v>5</v>
      </c>
      <c r="F24">
        <v>2021</v>
      </c>
      <c r="G24" t="str">
        <f t="shared" si="0"/>
        <v>SENIOR</v>
      </c>
      <c r="H24" t="b">
        <f t="shared" si="1"/>
        <v>0</v>
      </c>
      <c r="I24" s="18">
        <f t="shared" si="2"/>
        <v>3.4721418485683199E-2</v>
      </c>
    </row>
    <row r="25" spans="1:9" x14ac:dyDescent="0.25">
      <c r="A25" t="s">
        <v>14</v>
      </c>
      <c r="B25" s="15">
        <v>124</v>
      </c>
      <c r="C25">
        <v>65</v>
      </c>
      <c r="D25" t="s">
        <v>27</v>
      </c>
      <c r="E25" t="s">
        <v>15</v>
      </c>
      <c r="F25">
        <v>2021</v>
      </c>
      <c r="G25" t="str">
        <f t="shared" si="0"/>
        <v>SENIOR</v>
      </c>
      <c r="H25" t="b">
        <f t="shared" si="1"/>
        <v>0</v>
      </c>
      <c r="I25" s="18">
        <f t="shared" si="2"/>
        <v>2.8703039281498113E-2</v>
      </c>
    </row>
    <row r="26" spans="1:9" x14ac:dyDescent="0.25">
      <c r="A26" t="s">
        <v>76</v>
      </c>
      <c r="B26" s="15">
        <v>97</v>
      </c>
      <c r="C26">
        <v>36</v>
      </c>
      <c r="D26" t="s">
        <v>27</v>
      </c>
      <c r="E26" t="s">
        <v>78</v>
      </c>
      <c r="F26">
        <v>2021</v>
      </c>
      <c r="G26" t="str">
        <f t="shared" si="0"/>
        <v>JUNIOR</v>
      </c>
      <c r="H26" t="b">
        <f t="shared" si="1"/>
        <v>0</v>
      </c>
      <c r="I26" s="18">
        <f t="shared" si="2"/>
        <v>2.2453183954075136E-2</v>
      </c>
    </row>
    <row r="27" spans="1:9" x14ac:dyDescent="0.25">
      <c r="A27" t="s">
        <v>12</v>
      </c>
      <c r="B27" s="15">
        <v>96</v>
      </c>
      <c r="C27">
        <v>90</v>
      </c>
      <c r="D27" t="s">
        <v>27</v>
      </c>
      <c r="E27" t="s">
        <v>13</v>
      </c>
      <c r="F27">
        <v>2021</v>
      </c>
      <c r="G27" t="str">
        <f t="shared" si="0"/>
        <v>SENIOR</v>
      </c>
      <c r="H27" t="b">
        <f t="shared" si="1"/>
        <v>0</v>
      </c>
      <c r="I27" s="18">
        <f t="shared" si="2"/>
        <v>2.2221707830837246E-2</v>
      </c>
    </row>
    <row r="28" spans="1:9" x14ac:dyDescent="0.25">
      <c r="A28" t="s">
        <v>10</v>
      </c>
      <c r="B28" s="15">
        <v>93</v>
      </c>
      <c r="C28">
        <v>76</v>
      </c>
      <c r="D28" t="s">
        <v>27</v>
      </c>
      <c r="E28" t="s">
        <v>11</v>
      </c>
      <c r="F28">
        <v>2021</v>
      </c>
      <c r="G28" t="str">
        <f t="shared" si="0"/>
        <v>SENIOR</v>
      </c>
      <c r="H28" t="b">
        <f t="shared" si="1"/>
        <v>0</v>
      </c>
      <c r="I28" s="18">
        <f t="shared" si="2"/>
        <v>2.1527279461123584E-2</v>
      </c>
    </row>
    <row r="29" spans="1:9" x14ac:dyDescent="0.25">
      <c r="A29" t="s">
        <v>37</v>
      </c>
      <c r="B29" s="16">
        <v>91.5</v>
      </c>
      <c r="C29">
        <v>48</v>
      </c>
      <c r="D29" t="s">
        <v>27</v>
      </c>
      <c r="E29" t="s">
        <v>39</v>
      </c>
      <c r="F29">
        <v>2021</v>
      </c>
      <c r="G29" t="str">
        <f t="shared" si="0"/>
        <v>JUNIOR</v>
      </c>
      <c r="H29" t="b">
        <f t="shared" si="1"/>
        <v>0</v>
      </c>
      <c r="I29" s="18">
        <f t="shared" si="2"/>
        <v>2.118006527626675E-2</v>
      </c>
    </row>
    <row r="30" spans="1:9" x14ac:dyDescent="0.25">
      <c r="A30" t="s">
        <v>41</v>
      </c>
      <c r="B30" s="15">
        <v>89</v>
      </c>
      <c r="C30">
        <v>47</v>
      </c>
      <c r="D30" t="s">
        <v>27</v>
      </c>
      <c r="E30" t="s">
        <v>39</v>
      </c>
      <c r="F30">
        <v>2021</v>
      </c>
      <c r="G30" t="str">
        <f t="shared" si="0"/>
        <v>JUNIOR</v>
      </c>
      <c r="H30" t="b">
        <f t="shared" si="1"/>
        <v>0</v>
      </c>
      <c r="I30" s="18">
        <f t="shared" si="2"/>
        <v>2.0601374968172031E-2</v>
      </c>
    </row>
    <row r="31" spans="1:9" x14ac:dyDescent="0.25">
      <c r="A31" t="s">
        <v>6</v>
      </c>
      <c r="B31" s="16">
        <v>84.5</v>
      </c>
      <c r="C31">
        <v>63</v>
      </c>
      <c r="D31" t="s">
        <v>49</v>
      </c>
      <c r="E31" t="s">
        <v>7</v>
      </c>
      <c r="F31">
        <v>2020</v>
      </c>
      <c r="G31" t="str">
        <f t="shared" si="0"/>
        <v>SENIOR</v>
      </c>
      <c r="H31" t="b">
        <f t="shared" si="1"/>
        <v>0</v>
      </c>
      <c r="I31" s="18">
        <f t="shared" si="2"/>
        <v>1.9559732413601535E-2</v>
      </c>
    </row>
    <row r="32" spans="1:9" x14ac:dyDescent="0.25">
      <c r="A32" t="s">
        <v>8</v>
      </c>
      <c r="B32" s="15">
        <v>113</v>
      </c>
      <c r="C32">
        <v>56</v>
      </c>
      <c r="D32" t="s">
        <v>27</v>
      </c>
      <c r="E32" t="s">
        <v>9</v>
      </c>
      <c r="F32">
        <v>2020</v>
      </c>
      <c r="G32" t="str">
        <f t="shared" si="0"/>
        <v>SENIOR</v>
      </c>
      <c r="H32" t="b">
        <f t="shared" si="1"/>
        <v>0</v>
      </c>
      <c r="I32" s="18">
        <f t="shared" si="2"/>
        <v>2.6156801925881344E-2</v>
      </c>
    </row>
    <row r="33" spans="1:9" x14ac:dyDescent="0.25">
      <c r="A33" t="s">
        <v>14</v>
      </c>
      <c r="B33" s="15">
        <v>98</v>
      </c>
      <c r="C33">
        <v>64</v>
      </c>
      <c r="D33" t="s">
        <v>27</v>
      </c>
      <c r="E33" t="s">
        <v>15</v>
      </c>
      <c r="F33">
        <v>2020</v>
      </c>
      <c r="G33" t="str">
        <f t="shared" si="0"/>
        <v>SENIOR</v>
      </c>
      <c r="H33" t="b">
        <f t="shared" si="1"/>
        <v>0</v>
      </c>
      <c r="I33" s="18">
        <f t="shared" si="2"/>
        <v>2.2684660077313023E-2</v>
      </c>
    </row>
    <row r="34" spans="1:9" x14ac:dyDescent="0.25">
      <c r="A34" t="s">
        <v>29</v>
      </c>
      <c r="B34" s="15">
        <v>76</v>
      </c>
      <c r="C34">
        <v>71</v>
      </c>
      <c r="D34" t="s">
        <v>31</v>
      </c>
      <c r="E34" t="s">
        <v>5</v>
      </c>
      <c r="F34">
        <v>2020</v>
      </c>
      <c r="G34" t="str">
        <f t="shared" si="0"/>
        <v>SENIOR</v>
      </c>
      <c r="H34" t="b">
        <f t="shared" si="1"/>
        <v>0</v>
      </c>
      <c r="I34" s="18">
        <f t="shared" si="2"/>
        <v>1.7592185366079486E-2</v>
      </c>
    </row>
    <row r="35" spans="1:9" x14ac:dyDescent="0.25">
      <c r="A35" t="s">
        <v>12</v>
      </c>
      <c r="B35" s="16">
        <v>67.5</v>
      </c>
      <c r="C35">
        <v>89</v>
      </c>
      <c r="D35" t="s">
        <v>27</v>
      </c>
      <c r="E35" t="s">
        <v>13</v>
      </c>
      <c r="F35">
        <v>2020</v>
      </c>
      <c r="G35" t="str">
        <f t="shared" si="0"/>
        <v>SENIOR</v>
      </c>
      <c r="H35" t="b">
        <f t="shared" si="1"/>
        <v>0</v>
      </c>
      <c r="I35" s="18">
        <f t="shared" si="2"/>
        <v>1.5624638318557439E-2</v>
      </c>
    </row>
    <row r="36" spans="1:9" x14ac:dyDescent="0.25">
      <c r="A36" t="s">
        <v>10</v>
      </c>
      <c r="B36" s="15">
        <v>59</v>
      </c>
      <c r="C36">
        <v>75</v>
      </c>
      <c r="D36" t="s">
        <v>27</v>
      </c>
      <c r="E36" t="s">
        <v>11</v>
      </c>
      <c r="F36">
        <v>2020</v>
      </c>
      <c r="G36" t="str">
        <f t="shared" si="0"/>
        <v>SENIOR</v>
      </c>
      <c r="H36" t="b">
        <f t="shared" si="1"/>
        <v>0</v>
      </c>
      <c r="I36" s="18">
        <f t="shared" si="2"/>
        <v>1.3657091271035392E-2</v>
      </c>
    </row>
    <row r="37" spans="1:9" x14ac:dyDescent="0.25">
      <c r="A37" t="s">
        <v>93</v>
      </c>
      <c r="B37" s="16">
        <v>55.1</v>
      </c>
      <c r="C37">
        <v>84</v>
      </c>
      <c r="D37" t="s">
        <v>95</v>
      </c>
      <c r="E37" t="s">
        <v>96</v>
      </c>
      <c r="F37">
        <v>2020</v>
      </c>
      <c r="G37" t="str">
        <f t="shared" si="0"/>
        <v>SENIOR</v>
      </c>
      <c r="H37" t="b">
        <f t="shared" si="1"/>
        <v>0</v>
      </c>
      <c r="I37" s="18">
        <f t="shared" si="2"/>
        <v>1.2754334390407629E-2</v>
      </c>
    </row>
    <row r="38" spans="1:9" x14ac:dyDescent="0.25">
      <c r="A38" t="s">
        <v>76</v>
      </c>
      <c r="B38" s="16">
        <v>54.7</v>
      </c>
      <c r="C38">
        <v>35</v>
      </c>
      <c r="D38" t="s">
        <v>27</v>
      </c>
      <c r="E38" t="s">
        <v>98</v>
      </c>
      <c r="F38">
        <v>2020</v>
      </c>
      <c r="G38" t="str">
        <f t="shared" si="0"/>
        <v>JUNIOR</v>
      </c>
      <c r="H38" t="b">
        <f t="shared" si="1"/>
        <v>0</v>
      </c>
      <c r="I38" s="18">
        <f t="shared" si="2"/>
        <v>1.2661743941112474E-2</v>
      </c>
    </row>
    <row r="39" spans="1:9" x14ac:dyDescent="0.25">
      <c r="A39" t="s">
        <v>99</v>
      </c>
      <c r="B39" s="16">
        <v>54.6</v>
      </c>
      <c r="C39">
        <v>71</v>
      </c>
      <c r="D39" t="s">
        <v>27</v>
      </c>
      <c r="E39" t="s">
        <v>101</v>
      </c>
      <c r="F39">
        <v>2020</v>
      </c>
      <c r="G39" t="str">
        <f t="shared" si="0"/>
        <v>SENIOR</v>
      </c>
      <c r="H39" t="b">
        <f t="shared" si="1"/>
        <v>0</v>
      </c>
      <c r="I39" s="18">
        <f t="shared" si="2"/>
        <v>1.2638596328788684E-2</v>
      </c>
    </row>
    <row r="40" spans="1:9" x14ac:dyDescent="0.25">
      <c r="A40" t="s">
        <v>102</v>
      </c>
      <c r="B40" s="16">
        <v>54.4</v>
      </c>
      <c r="C40">
        <v>70</v>
      </c>
      <c r="D40" t="s">
        <v>27</v>
      </c>
      <c r="E40" t="s">
        <v>101</v>
      </c>
      <c r="F40">
        <v>2020</v>
      </c>
      <c r="G40" t="str">
        <f t="shared" si="0"/>
        <v>SENIOR</v>
      </c>
      <c r="H40" t="b">
        <f t="shared" si="1"/>
        <v>0</v>
      </c>
      <c r="I40" s="18">
        <f t="shared" si="2"/>
        <v>1.2592301104141106E-2</v>
      </c>
    </row>
    <row r="41" spans="1:9" x14ac:dyDescent="0.25">
      <c r="A41" t="s">
        <v>104</v>
      </c>
      <c r="B41" s="16">
        <v>54.1</v>
      </c>
      <c r="C41">
        <v>77</v>
      </c>
      <c r="D41" t="s">
        <v>27</v>
      </c>
      <c r="E41" t="s">
        <v>101</v>
      </c>
      <c r="F41">
        <v>2020</v>
      </c>
      <c r="G41" t="str">
        <f t="shared" si="0"/>
        <v>SENIOR</v>
      </c>
      <c r="H41" t="b">
        <f t="shared" si="1"/>
        <v>0</v>
      </c>
      <c r="I41" s="18">
        <f t="shared" si="2"/>
        <v>1.2522858267169741E-2</v>
      </c>
    </row>
    <row r="43" spans="1:9" x14ac:dyDescent="0.25">
      <c r="A43" s="1" t="s">
        <v>156</v>
      </c>
      <c r="B43" s="19">
        <f>SUM(B2:B42)</f>
        <v>4320.1000000000004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1"/>
  <sheetViews>
    <sheetView topLeftCell="A8" workbookViewId="0">
      <selection activeCell="T29" sqref="T29"/>
    </sheetView>
  </sheetViews>
  <sheetFormatPr defaultRowHeight="15" x14ac:dyDescent="0.25"/>
  <cols>
    <col min="1" max="1" width="23.28515625" bestFit="1" customWidth="1"/>
    <col min="2" max="2" width="18.140625" customWidth="1"/>
    <col min="3" max="3" width="6.5703125" customWidth="1"/>
    <col min="4" max="4" width="25.85546875" bestFit="1" customWidth="1"/>
    <col min="5" max="5" width="33.85546875" bestFit="1" customWidth="1"/>
    <col min="10" max="10" width="23.28515625" bestFit="1" customWidth="1"/>
  </cols>
  <sheetData>
    <row r="1" spans="1:10" x14ac:dyDescent="0.25">
      <c r="A1" s="1" t="s">
        <v>1</v>
      </c>
      <c r="B1" s="1" t="s">
        <v>107</v>
      </c>
      <c r="C1" s="1" t="s">
        <v>2</v>
      </c>
      <c r="D1" s="1" t="s">
        <v>3</v>
      </c>
      <c r="E1" s="1" t="s">
        <v>106</v>
      </c>
      <c r="F1" s="1" t="s">
        <v>108</v>
      </c>
    </row>
    <row r="2" spans="1:10" x14ac:dyDescent="0.25">
      <c r="A2" t="s">
        <v>102</v>
      </c>
      <c r="B2" s="22">
        <v>54.4</v>
      </c>
      <c r="C2">
        <v>70</v>
      </c>
      <c r="D2" t="s">
        <v>27</v>
      </c>
      <c r="E2" t="s">
        <v>101</v>
      </c>
      <c r="F2">
        <v>2020</v>
      </c>
    </row>
    <row r="3" spans="1:10" x14ac:dyDescent="0.25">
      <c r="A3" t="s">
        <v>93</v>
      </c>
      <c r="B3" s="22">
        <v>55.1</v>
      </c>
      <c r="C3">
        <v>84</v>
      </c>
      <c r="D3" t="s">
        <v>95</v>
      </c>
      <c r="E3" t="s">
        <v>96</v>
      </c>
      <c r="F3">
        <v>2020</v>
      </c>
    </row>
    <row r="4" spans="1:10" x14ac:dyDescent="0.25">
      <c r="A4" t="s">
        <v>29</v>
      </c>
      <c r="B4" s="17">
        <v>211</v>
      </c>
      <c r="C4">
        <v>74</v>
      </c>
      <c r="D4" t="s">
        <v>31</v>
      </c>
      <c r="E4" t="s">
        <v>5</v>
      </c>
      <c r="F4">
        <v>2023</v>
      </c>
    </row>
    <row r="5" spans="1:10" x14ac:dyDescent="0.25">
      <c r="A5" t="s">
        <v>29</v>
      </c>
      <c r="B5" s="17">
        <v>158</v>
      </c>
      <c r="C5">
        <v>73</v>
      </c>
      <c r="D5" t="s">
        <v>31</v>
      </c>
      <c r="E5" t="s">
        <v>5</v>
      </c>
      <c r="F5">
        <v>2022</v>
      </c>
      <c r="J5" t="s">
        <v>27</v>
      </c>
    </row>
    <row r="6" spans="1:10" x14ac:dyDescent="0.25">
      <c r="A6" t="s">
        <v>29</v>
      </c>
      <c r="B6" s="17">
        <v>150</v>
      </c>
      <c r="C6">
        <v>72</v>
      </c>
      <c r="D6" t="s">
        <v>31</v>
      </c>
      <c r="E6" t="s">
        <v>5</v>
      </c>
      <c r="F6">
        <v>2021</v>
      </c>
      <c r="J6" t="s">
        <v>29</v>
      </c>
    </row>
    <row r="7" spans="1:10" x14ac:dyDescent="0.25">
      <c r="A7" t="s">
        <v>29</v>
      </c>
      <c r="B7" s="17">
        <v>76</v>
      </c>
      <c r="C7">
        <v>71</v>
      </c>
      <c r="D7" t="s">
        <v>31</v>
      </c>
      <c r="E7" t="s">
        <v>5</v>
      </c>
      <c r="F7">
        <v>2020</v>
      </c>
      <c r="J7" t="s">
        <v>14</v>
      </c>
    </row>
    <row r="8" spans="1:10" x14ac:dyDescent="0.25">
      <c r="A8" t="s">
        <v>14</v>
      </c>
      <c r="B8" s="17">
        <v>104</v>
      </c>
      <c r="C8">
        <v>67</v>
      </c>
      <c r="D8" t="s">
        <v>27</v>
      </c>
      <c r="E8" t="s">
        <v>15</v>
      </c>
      <c r="F8">
        <v>2023</v>
      </c>
      <c r="J8" t="s">
        <v>19</v>
      </c>
    </row>
    <row r="9" spans="1:10" x14ac:dyDescent="0.25">
      <c r="A9" t="s">
        <v>14</v>
      </c>
      <c r="B9" s="17">
        <v>129</v>
      </c>
      <c r="C9">
        <v>66</v>
      </c>
      <c r="D9" t="s">
        <v>27</v>
      </c>
      <c r="E9" t="s">
        <v>15</v>
      </c>
      <c r="F9">
        <v>2022</v>
      </c>
    </row>
    <row r="10" spans="1:10" x14ac:dyDescent="0.25">
      <c r="A10" t="s">
        <v>14</v>
      </c>
      <c r="B10" s="17">
        <v>124</v>
      </c>
      <c r="C10">
        <v>65</v>
      </c>
      <c r="D10" t="s">
        <v>27</v>
      </c>
      <c r="E10" t="s">
        <v>15</v>
      </c>
      <c r="F10">
        <v>2021</v>
      </c>
    </row>
    <row r="11" spans="1:10" x14ac:dyDescent="0.25">
      <c r="A11" t="s">
        <v>14</v>
      </c>
      <c r="B11" s="17">
        <v>98</v>
      </c>
      <c r="C11">
        <v>64</v>
      </c>
      <c r="D11" t="s">
        <v>27</v>
      </c>
      <c r="E11" t="s">
        <v>15</v>
      </c>
      <c r="F11">
        <v>2020</v>
      </c>
    </row>
    <row r="12" spans="1:10" x14ac:dyDescent="0.25">
      <c r="A12" t="s">
        <v>61</v>
      </c>
      <c r="B12" s="17">
        <v>93</v>
      </c>
      <c r="C12">
        <v>83</v>
      </c>
      <c r="D12" t="s">
        <v>63</v>
      </c>
      <c r="E12" t="s">
        <v>64</v>
      </c>
      <c r="F12">
        <v>2023</v>
      </c>
    </row>
    <row r="13" spans="1:10" x14ac:dyDescent="0.25">
      <c r="A13" t="s">
        <v>19</v>
      </c>
      <c r="B13" s="17">
        <v>180</v>
      </c>
      <c r="C13">
        <v>51</v>
      </c>
      <c r="D13" t="s">
        <v>23</v>
      </c>
      <c r="E13" t="s">
        <v>24</v>
      </c>
      <c r="F13">
        <v>2023</v>
      </c>
    </row>
    <row r="14" spans="1:10" x14ac:dyDescent="0.25">
      <c r="A14" t="s">
        <v>19</v>
      </c>
      <c r="B14" s="17">
        <v>219</v>
      </c>
      <c r="C14">
        <v>50</v>
      </c>
      <c r="D14" t="s">
        <v>23</v>
      </c>
      <c r="E14" t="s">
        <v>24</v>
      </c>
      <c r="F14">
        <v>2022</v>
      </c>
    </row>
    <row r="15" spans="1:10" x14ac:dyDescent="0.25">
      <c r="A15" t="s">
        <v>19</v>
      </c>
      <c r="B15" s="17">
        <v>151</v>
      </c>
      <c r="C15">
        <v>49</v>
      </c>
      <c r="D15" t="s">
        <v>23</v>
      </c>
      <c r="E15" t="s">
        <v>24</v>
      </c>
      <c r="F15">
        <v>2021</v>
      </c>
    </row>
    <row r="16" spans="1:10" x14ac:dyDescent="0.25">
      <c r="A16" t="s">
        <v>8</v>
      </c>
      <c r="B16" s="17">
        <v>114</v>
      </c>
      <c r="C16">
        <v>59</v>
      </c>
      <c r="D16" t="s">
        <v>27</v>
      </c>
      <c r="E16" t="s">
        <v>9</v>
      </c>
      <c r="F16">
        <v>2023</v>
      </c>
    </row>
    <row r="17" spans="1:6" x14ac:dyDescent="0.25">
      <c r="A17" t="s">
        <v>8</v>
      </c>
      <c r="B17" s="17">
        <v>177</v>
      </c>
      <c r="C17">
        <v>58</v>
      </c>
      <c r="D17" t="s">
        <v>27</v>
      </c>
      <c r="E17" t="s">
        <v>9</v>
      </c>
      <c r="F17">
        <v>2022</v>
      </c>
    </row>
    <row r="18" spans="1:6" x14ac:dyDescent="0.25">
      <c r="A18" t="s">
        <v>8</v>
      </c>
      <c r="B18" s="17">
        <v>177</v>
      </c>
      <c r="C18">
        <v>57</v>
      </c>
      <c r="D18" t="s">
        <v>27</v>
      </c>
      <c r="E18" t="s">
        <v>9</v>
      </c>
      <c r="F18">
        <v>2021</v>
      </c>
    </row>
    <row r="19" spans="1:6" x14ac:dyDescent="0.25">
      <c r="A19" t="s">
        <v>8</v>
      </c>
      <c r="B19" s="17">
        <v>113</v>
      </c>
      <c r="C19">
        <v>56</v>
      </c>
      <c r="D19" t="s">
        <v>27</v>
      </c>
      <c r="E19" t="s">
        <v>9</v>
      </c>
      <c r="F19">
        <v>2020</v>
      </c>
    </row>
    <row r="20" spans="1:6" x14ac:dyDescent="0.25">
      <c r="A20" t="s">
        <v>99</v>
      </c>
      <c r="B20" s="22">
        <v>54.6</v>
      </c>
      <c r="C20">
        <v>71</v>
      </c>
      <c r="D20" t="s">
        <v>27</v>
      </c>
      <c r="E20" t="s">
        <v>101</v>
      </c>
      <c r="F20">
        <v>2020</v>
      </c>
    </row>
    <row r="21" spans="1:6" x14ac:dyDescent="0.25">
      <c r="A21" t="s">
        <v>10</v>
      </c>
      <c r="B21" s="17">
        <v>107</v>
      </c>
      <c r="C21">
        <v>78</v>
      </c>
      <c r="D21" t="s">
        <v>27</v>
      </c>
      <c r="E21" t="s">
        <v>11</v>
      </c>
      <c r="F21">
        <v>2023</v>
      </c>
    </row>
    <row r="22" spans="1:6" x14ac:dyDescent="0.25">
      <c r="A22" t="s">
        <v>10</v>
      </c>
      <c r="B22" s="17">
        <v>106</v>
      </c>
      <c r="C22">
        <v>77</v>
      </c>
      <c r="D22" t="s">
        <v>27</v>
      </c>
      <c r="E22" t="s">
        <v>11</v>
      </c>
      <c r="F22">
        <v>2022</v>
      </c>
    </row>
    <row r="23" spans="1:6" x14ac:dyDescent="0.25">
      <c r="A23" t="s">
        <v>10</v>
      </c>
      <c r="B23" s="17">
        <v>93</v>
      </c>
      <c r="C23">
        <v>76</v>
      </c>
      <c r="D23" t="s">
        <v>27</v>
      </c>
      <c r="E23" t="s">
        <v>11</v>
      </c>
      <c r="F23">
        <v>2021</v>
      </c>
    </row>
    <row r="24" spans="1:6" x14ac:dyDescent="0.25">
      <c r="A24" t="s">
        <v>10</v>
      </c>
      <c r="B24" s="17">
        <v>59</v>
      </c>
      <c r="C24">
        <v>75</v>
      </c>
      <c r="D24" t="s">
        <v>27</v>
      </c>
      <c r="E24" t="s">
        <v>11</v>
      </c>
      <c r="F24">
        <v>2020</v>
      </c>
    </row>
    <row r="25" spans="1:6" x14ac:dyDescent="0.25">
      <c r="A25" t="s">
        <v>37</v>
      </c>
      <c r="B25" s="17">
        <v>111</v>
      </c>
      <c r="C25">
        <v>49</v>
      </c>
      <c r="D25" t="s">
        <v>27</v>
      </c>
      <c r="E25" t="s">
        <v>39</v>
      </c>
      <c r="F25">
        <v>2022</v>
      </c>
    </row>
    <row r="26" spans="1:6" x14ac:dyDescent="0.25">
      <c r="A26" t="s">
        <v>37</v>
      </c>
      <c r="B26" s="22">
        <v>91.5</v>
      </c>
      <c r="C26">
        <v>48</v>
      </c>
      <c r="D26" t="s">
        <v>27</v>
      </c>
      <c r="E26" t="s">
        <v>39</v>
      </c>
      <c r="F26">
        <v>2021</v>
      </c>
    </row>
    <row r="27" spans="1:6" x14ac:dyDescent="0.25">
      <c r="A27" t="s">
        <v>76</v>
      </c>
      <c r="B27" s="17">
        <v>97</v>
      </c>
      <c r="C27">
        <v>36</v>
      </c>
      <c r="D27" t="s">
        <v>27</v>
      </c>
      <c r="E27" t="s">
        <v>78</v>
      </c>
      <c r="F27">
        <v>2021</v>
      </c>
    </row>
    <row r="28" spans="1:6" x14ac:dyDescent="0.25">
      <c r="A28" t="s">
        <v>76</v>
      </c>
      <c r="B28" s="22">
        <v>54.7</v>
      </c>
      <c r="C28">
        <v>35</v>
      </c>
      <c r="D28" t="s">
        <v>27</v>
      </c>
      <c r="E28" t="s">
        <v>98</v>
      </c>
      <c r="F28">
        <v>2020</v>
      </c>
    </row>
    <row r="29" spans="1:6" x14ac:dyDescent="0.25">
      <c r="A29" t="s">
        <v>16</v>
      </c>
      <c r="B29" s="22">
        <v>94.5</v>
      </c>
      <c r="C29">
        <v>81</v>
      </c>
      <c r="D29" t="s">
        <v>27</v>
      </c>
      <c r="E29" t="s">
        <v>17</v>
      </c>
      <c r="F29">
        <v>2023</v>
      </c>
    </row>
    <row r="30" spans="1:6" x14ac:dyDescent="0.25">
      <c r="A30" t="s">
        <v>6</v>
      </c>
      <c r="B30" s="22">
        <v>83.4</v>
      </c>
      <c r="C30">
        <v>65</v>
      </c>
      <c r="D30" t="s">
        <v>49</v>
      </c>
      <c r="E30" t="s">
        <v>7</v>
      </c>
      <c r="F30">
        <v>2023</v>
      </c>
    </row>
    <row r="31" spans="1:6" x14ac:dyDescent="0.25">
      <c r="A31" t="s">
        <v>6</v>
      </c>
      <c r="B31" s="22">
        <v>90.7</v>
      </c>
      <c r="C31">
        <v>64</v>
      </c>
      <c r="D31" t="s">
        <v>49</v>
      </c>
      <c r="E31" t="s">
        <v>7</v>
      </c>
      <c r="F31">
        <v>2021</v>
      </c>
    </row>
    <row r="32" spans="1:6" x14ac:dyDescent="0.25">
      <c r="A32" t="s">
        <v>6</v>
      </c>
      <c r="B32" s="22">
        <v>84.5</v>
      </c>
      <c r="C32">
        <v>63</v>
      </c>
      <c r="D32" t="s">
        <v>49</v>
      </c>
      <c r="E32" t="s">
        <v>7</v>
      </c>
      <c r="F32">
        <v>2020</v>
      </c>
    </row>
    <row r="33" spans="1:6" x14ac:dyDescent="0.25">
      <c r="A33" t="s">
        <v>104</v>
      </c>
      <c r="B33" s="22">
        <v>54.1</v>
      </c>
      <c r="C33">
        <v>77</v>
      </c>
      <c r="D33" t="s">
        <v>27</v>
      </c>
      <c r="E33" t="s">
        <v>101</v>
      </c>
      <c r="F33">
        <v>2020</v>
      </c>
    </row>
    <row r="34" spans="1:6" x14ac:dyDescent="0.25">
      <c r="A34" t="s">
        <v>41</v>
      </c>
      <c r="B34" s="17">
        <v>107</v>
      </c>
      <c r="C34">
        <v>48</v>
      </c>
      <c r="D34" t="s">
        <v>27</v>
      </c>
      <c r="E34" t="s">
        <v>39</v>
      </c>
      <c r="F34">
        <v>2022</v>
      </c>
    </row>
    <row r="35" spans="1:6" x14ac:dyDescent="0.25">
      <c r="A35" t="s">
        <v>41</v>
      </c>
      <c r="B35" s="17">
        <v>89</v>
      </c>
      <c r="C35">
        <v>47</v>
      </c>
      <c r="D35" t="s">
        <v>27</v>
      </c>
      <c r="E35" t="s">
        <v>39</v>
      </c>
      <c r="F35">
        <v>2021</v>
      </c>
    </row>
    <row r="36" spans="1:6" x14ac:dyDescent="0.25">
      <c r="A36" t="s">
        <v>18</v>
      </c>
      <c r="B36" s="22">
        <v>80.7</v>
      </c>
      <c r="C36">
        <v>67</v>
      </c>
      <c r="D36" t="s">
        <v>27</v>
      </c>
      <c r="E36" t="s">
        <v>15</v>
      </c>
      <c r="F36">
        <v>2022</v>
      </c>
    </row>
    <row r="37" spans="1:6" x14ac:dyDescent="0.25">
      <c r="A37" t="s">
        <v>18</v>
      </c>
      <c r="B37" s="22">
        <v>91.4</v>
      </c>
      <c r="C37">
        <v>66</v>
      </c>
      <c r="D37" t="s">
        <v>27</v>
      </c>
      <c r="E37" t="s">
        <v>15</v>
      </c>
      <c r="F37">
        <v>2022</v>
      </c>
    </row>
    <row r="38" spans="1:6" x14ac:dyDescent="0.25">
      <c r="A38" t="s">
        <v>12</v>
      </c>
      <c r="B38" s="17">
        <v>106</v>
      </c>
      <c r="C38">
        <v>92</v>
      </c>
      <c r="D38" t="s">
        <v>27</v>
      </c>
      <c r="E38" t="s">
        <v>13</v>
      </c>
      <c r="F38">
        <v>2023</v>
      </c>
    </row>
    <row r="39" spans="1:6" x14ac:dyDescent="0.25">
      <c r="A39" t="s">
        <v>12</v>
      </c>
      <c r="B39" s="17">
        <v>118</v>
      </c>
      <c r="C39">
        <v>91</v>
      </c>
      <c r="D39" t="s">
        <v>27</v>
      </c>
      <c r="E39" t="s">
        <v>13</v>
      </c>
      <c r="F39">
        <v>2022</v>
      </c>
    </row>
    <row r="40" spans="1:6" x14ac:dyDescent="0.25">
      <c r="A40" t="s">
        <v>12</v>
      </c>
      <c r="B40" s="17">
        <v>96</v>
      </c>
      <c r="C40">
        <v>90</v>
      </c>
      <c r="D40" t="s">
        <v>27</v>
      </c>
      <c r="E40" t="s">
        <v>13</v>
      </c>
      <c r="F40">
        <v>2021</v>
      </c>
    </row>
    <row r="41" spans="1:6" x14ac:dyDescent="0.25">
      <c r="A41" t="s">
        <v>12</v>
      </c>
      <c r="B41" s="22">
        <v>67.5</v>
      </c>
      <c r="C41">
        <v>89</v>
      </c>
      <c r="D41" t="s">
        <v>27</v>
      </c>
      <c r="E41" t="s">
        <v>13</v>
      </c>
      <c r="F41">
        <v>2020</v>
      </c>
    </row>
  </sheetData>
  <sortState xmlns:xlrd2="http://schemas.microsoft.com/office/spreadsheetml/2017/richdata2" ref="A3:F41">
    <sortCondition sortBy="fontColor" ref="A2"/>
  </sortState>
  <conditionalFormatting sqref="A1:F1 A2:A41 C2:F41">
    <cfRule type="beginsWith" priority="26" operator="beginsWith" text="UNIITED ">
      <formula>LEFT(A1,LEN("UNIITED "))="UNIITED "</formula>
    </cfRule>
  </conditionalFormatting>
  <conditionalFormatting sqref="J5">
    <cfRule type="beginsWith" priority="23" operator="beginsWith" text="UNIITED ">
      <formula>LEFT(J5,LEN("UNIITED "))="UNIITED "</formula>
    </cfRule>
  </conditionalFormatting>
  <conditionalFormatting sqref="J6">
    <cfRule type="beginsWith" priority="18" operator="beginsWith" text="UNIITED ">
      <formula>LEFT(J6,LEN("UNIITED "))="UNIITED "</formula>
    </cfRule>
  </conditionalFormatting>
  <conditionalFormatting sqref="J7">
    <cfRule type="beginsWith" priority="12" operator="beginsWith" text="UNIITED ">
      <formula>LEFT(J7,LEN("UNIITED "))="UNIITED "</formula>
    </cfRule>
  </conditionalFormatting>
  <conditionalFormatting sqref="J8">
    <cfRule type="beginsWith" priority="5" operator="beginsWith" text="UNIITED ">
      <formula>LEFT(J8,LEN("UNIITED "))="UNIITED "</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32" id="{CA9D0770-3A24-4EC4-BCE1-0EE613EDED5D}">
            <x14:iconSet iconSet="3Triangles">
              <x14:cfvo type="percent">
                <xm:f>0</xm:f>
              </x14:cfvo>
              <x14:cfvo type="num">
                <xm:f>30</xm:f>
              </x14:cfvo>
              <x14:cfvo type="num">
                <xm:f>60</xm:f>
              </x14:cfvo>
            </x14:iconSet>
          </x14:cfRule>
          <xm:sqref>A1:A41</xm:sqref>
        </x14:conditionalFormatting>
        <x14:conditionalFormatting xmlns:xm="http://schemas.microsoft.com/office/excel/2006/main">
          <x14:cfRule type="iconSet" priority="28" id="{0C2E4EB0-79A2-434E-9BF8-65181044FB79}">
            <x14:iconSet iconSet="3Triangles" custom="1">
              <x14:cfvo type="percent">
                <xm:f>0</xm:f>
              </x14:cfvo>
              <x14:cfvo type="num">
                <xm:f>30</xm:f>
              </x14:cfvo>
              <x14:cfvo type="num">
                <xm:f>70</xm:f>
              </x14:cfvo>
              <x14:cfIcon iconSet="3Triangles" iconId="1"/>
              <x14:cfIcon iconSet="3Triangles" iconId="0"/>
              <x14:cfIcon iconSet="3Triangles" iconId="2"/>
            </x14:iconSet>
          </x14:cfRule>
          <x14:cfRule type="iconSet" priority="30" id="{863C9004-895A-435F-A8D5-44D005126D2D}">
            <x14:iconSet iconSet="3Triangles">
              <x14:cfvo type="percent">
                <xm:f>0</xm:f>
              </x14:cfvo>
              <x14:cfvo type="num">
                <xm:f>30</xm:f>
              </x14:cfvo>
              <x14:cfvo type="num">
                <xm:f>70</xm:f>
              </x14:cfvo>
            </x14:iconSet>
          </x14:cfRule>
          <xm:sqref>C1:C41</xm:sqref>
        </x14:conditionalFormatting>
        <x14:conditionalFormatting xmlns:xm="http://schemas.microsoft.com/office/excel/2006/main">
          <x14:cfRule type="iconSet" priority="29" id="{3F127E45-91B8-4B85-A762-3006DE9EF5C1}">
            <x14:iconSet iconSet="3Triangles" custom="1">
              <x14:cfvo type="percent">
                <xm:f>0</xm:f>
              </x14:cfvo>
              <x14:cfvo type="num">
                <xm:f>30</xm:f>
              </x14:cfvo>
              <x14:cfvo type="num">
                <xm:f>70</xm:f>
              </x14:cfvo>
              <x14:cfIcon iconSet="3Triangles" iconId="1"/>
              <x14:cfIcon iconSet="3Triangles" iconId="0"/>
              <x14:cfIcon iconSet="3Triangles" iconId="2"/>
            </x14:iconSet>
          </x14:cfRule>
          <xm:sqref>G5</xm:sqref>
        </x14:conditionalFormatting>
        <x14:conditionalFormatting xmlns:xm="http://schemas.microsoft.com/office/excel/2006/main">
          <x14:cfRule type="containsText" priority="1" operator="containsText" id="{CEFF959D-8189-4965-A6DD-3A43A894768B}">
            <xm:f>NOT(ISERROR(SEARCH($J$8,A1)))</xm:f>
            <xm:f>$J$8</xm:f>
            <x14:dxf>
              <font>
                <color rgb="FF9C6500"/>
              </font>
              <fill>
                <patternFill>
                  <bgColor rgb="FFFFEB9C"/>
                </patternFill>
              </fill>
            </x14:dxf>
          </x14:cfRule>
          <x14:cfRule type="containsText" priority="9" operator="containsText" id="{9F134CD0-44BA-4280-A5D2-27DA9C8C28BE}">
            <xm:f>NOT(ISERROR(SEARCH($J$7,A1)))</xm:f>
            <xm:f>$J$7</xm:f>
            <x14:dxf>
              <fill>
                <patternFill>
                  <bgColor rgb="FFFFC7CE"/>
                </patternFill>
              </fill>
            </x14:dxf>
          </x14:cfRule>
          <x14:cfRule type="containsText" priority="16" operator="containsText" id="{F1410257-ACEB-4B30-89D5-317F48E77A23}">
            <xm:f>NOT(ISERROR(SEARCH($J$6,A1)))</xm:f>
            <xm:f>$J$6</xm:f>
            <x14:dxf>
              <font>
                <b/>
                <i/>
                <color theme="8" tint="-0.499984740745262"/>
              </font>
            </x14:dxf>
          </x14:cfRule>
          <x14:cfRule type="containsText" priority="22" operator="containsText" id="{54BD7A1E-4556-43B7-8F2B-70658B1E969B}">
            <xm:f>NOT(ISERROR(SEARCH($J$5,A1)))</xm:f>
            <xm:f>$J$5</xm:f>
            <x14:dxf>
              <font>
                <b/>
                <i/>
                <color rgb="FFFF0000"/>
              </font>
            </x14:dxf>
          </x14:cfRule>
          <x14:cfRule type="containsText" priority="27" operator="containsText" id="{1D62477B-0128-475A-94C6-48F596F54E20}">
            <xm:f>NOT(ISERROR(SEARCH($D$7,A1)))</xm:f>
            <xm:f>$D$7</xm:f>
            <x14:dxf/>
          </x14:cfRule>
          <xm:sqref>A1:F1 A2:A41 C2:F41</xm:sqref>
        </x14:conditionalFormatting>
        <x14:conditionalFormatting xmlns:xm="http://schemas.microsoft.com/office/excel/2006/main">
          <x14:cfRule type="iconSet" priority="25" id="{81E6DFC2-0E4F-4E5C-8217-183EC050C28C}">
            <x14:iconSet iconSet="3Triangles" custom="1">
              <x14:cfvo type="percent">
                <xm:f>0</xm:f>
              </x14:cfvo>
              <x14:cfvo type="num">
                <xm:f>30</xm:f>
              </x14:cfvo>
              <x14:cfvo type="num">
                <xm:f>60</xm:f>
              </x14:cfvo>
              <x14:cfIcon iconSet="3Triangles" iconId="0"/>
              <x14:cfIcon iconSet="3Triangles" iconId="2"/>
              <x14:cfIcon iconSet="3Triangles" iconId="1"/>
            </x14:iconSet>
          </x14:cfRule>
          <xm:sqref>J5</xm:sqref>
        </x14:conditionalFormatting>
        <x14:conditionalFormatting xmlns:xm="http://schemas.microsoft.com/office/excel/2006/main">
          <x14:cfRule type="containsText" priority="24" operator="containsText" id="{4C7FDDEA-BD4A-4333-BD27-FBCB546B0FCA}">
            <xm:f>NOT(ISERROR(SEARCH($D$7,J5)))</xm:f>
            <xm:f>$D$7</xm:f>
            <x14:dxf/>
          </x14:cfRule>
          <xm:sqref>J5</xm:sqref>
        </x14:conditionalFormatting>
        <x14:conditionalFormatting xmlns:xm="http://schemas.microsoft.com/office/excel/2006/main">
          <x14:cfRule type="iconSet" priority="21" id="{E6F32AC9-7CD2-4B6E-998A-2AFD69976C3D}">
            <x14:iconSet iconSet="3Triangles">
              <x14:cfvo type="percent">
                <xm:f>0</xm:f>
              </x14:cfvo>
              <x14:cfvo type="num">
                <xm:f>30</xm:f>
              </x14:cfvo>
              <x14:cfvo type="num">
                <xm:f>60</xm:f>
              </x14:cfvo>
            </x14:iconSet>
          </x14:cfRule>
          <xm:sqref>J6</xm:sqref>
        </x14:conditionalFormatting>
        <x14:conditionalFormatting xmlns:xm="http://schemas.microsoft.com/office/excel/2006/main">
          <x14:cfRule type="iconSet" priority="20" id="{A89C909C-950F-4486-8ECD-FB3CCEB24FCD}">
            <x14:iconSet iconSet="3Triangles" custom="1">
              <x14:cfvo type="percent">
                <xm:f>0</xm:f>
              </x14:cfvo>
              <x14:cfvo type="num">
                <xm:f>30</xm:f>
              </x14:cfvo>
              <x14:cfvo type="num">
                <xm:f>60</xm:f>
              </x14:cfvo>
              <x14:cfIcon iconSet="3Triangles" iconId="0"/>
              <x14:cfIcon iconSet="3Triangles" iconId="2"/>
              <x14:cfIcon iconSet="3Triangles" iconId="1"/>
            </x14:iconSet>
          </x14:cfRule>
          <xm:sqref>J6</xm:sqref>
        </x14:conditionalFormatting>
        <x14:conditionalFormatting xmlns:xm="http://schemas.microsoft.com/office/excel/2006/main">
          <x14:cfRule type="containsText" priority="17" operator="containsText" id="{AB4C2192-5A1B-4D23-8F9A-8D4F5535BC60}">
            <xm:f>NOT(ISERROR(SEARCH($J$5,J6)))</xm:f>
            <xm:f>$J$5</xm:f>
            <x14:dxf>
              <font>
                <b/>
                <i/>
                <color rgb="FFFF0000"/>
              </font>
            </x14:dxf>
          </x14:cfRule>
          <x14:cfRule type="containsText" priority="19" operator="containsText" id="{52EAB716-7373-4D88-A14B-46B818FA3FDE}">
            <xm:f>NOT(ISERROR(SEARCH($D$7,J6)))</xm:f>
            <xm:f>$D$7</xm:f>
            <x14:dxf/>
          </x14:cfRule>
          <xm:sqref>J6</xm:sqref>
        </x14:conditionalFormatting>
        <x14:conditionalFormatting xmlns:xm="http://schemas.microsoft.com/office/excel/2006/main">
          <x14:cfRule type="iconSet" priority="15" id="{80C38A31-85C2-4B77-8B4F-635428A9AB4B}">
            <x14:iconSet iconSet="3Triangles">
              <x14:cfvo type="percent">
                <xm:f>0</xm:f>
              </x14:cfvo>
              <x14:cfvo type="num">
                <xm:f>30</xm:f>
              </x14:cfvo>
              <x14:cfvo type="num">
                <xm:f>60</xm:f>
              </x14:cfvo>
            </x14:iconSet>
          </x14:cfRule>
          <xm:sqref>J7</xm:sqref>
        </x14:conditionalFormatting>
        <x14:conditionalFormatting xmlns:xm="http://schemas.microsoft.com/office/excel/2006/main">
          <x14:cfRule type="iconSet" priority="14" id="{81AF2E5E-61DD-4CC8-A5E8-EA6E135B6819}">
            <x14:iconSet iconSet="3Triangles" custom="1">
              <x14:cfvo type="percent">
                <xm:f>0</xm:f>
              </x14:cfvo>
              <x14:cfvo type="num">
                <xm:f>30</xm:f>
              </x14:cfvo>
              <x14:cfvo type="num">
                <xm:f>60</xm:f>
              </x14:cfvo>
              <x14:cfIcon iconSet="3Triangles" iconId="0"/>
              <x14:cfIcon iconSet="3Triangles" iconId="2"/>
              <x14:cfIcon iconSet="3Triangles" iconId="1"/>
            </x14:iconSet>
          </x14:cfRule>
          <xm:sqref>J7</xm:sqref>
        </x14:conditionalFormatting>
        <x14:conditionalFormatting xmlns:xm="http://schemas.microsoft.com/office/excel/2006/main">
          <x14:cfRule type="containsText" priority="10" operator="containsText" id="{AE6B37D4-9177-4EC7-B580-747138274A98}">
            <xm:f>NOT(ISERROR(SEARCH($J$6,J7)))</xm:f>
            <xm:f>$J$6</xm:f>
            <x14:dxf>
              <font>
                <b/>
                <i/>
                <color theme="8" tint="-0.499984740745262"/>
              </font>
            </x14:dxf>
          </x14:cfRule>
          <x14:cfRule type="containsText" priority="11" operator="containsText" id="{3362799F-AF2D-4F04-85A2-26286750DB4D}">
            <xm:f>NOT(ISERROR(SEARCH($J$5,J7)))</xm:f>
            <xm:f>$J$5</xm:f>
            <x14:dxf>
              <font>
                <b/>
                <i/>
                <color rgb="FFFF0000"/>
              </font>
            </x14:dxf>
          </x14:cfRule>
          <x14:cfRule type="containsText" priority="13" operator="containsText" id="{93237B2A-0012-4D27-8457-4AB260F1C621}">
            <xm:f>NOT(ISERROR(SEARCH($D$7,J7)))</xm:f>
            <xm:f>$D$7</xm:f>
            <x14:dxf/>
          </x14:cfRule>
          <xm:sqref>J7</xm:sqref>
        </x14:conditionalFormatting>
        <x14:conditionalFormatting xmlns:xm="http://schemas.microsoft.com/office/excel/2006/main">
          <x14:cfRule type="iconSet" priority="8" id="{0A59D854-A28E-4755-8694-B0475F19179B}">
            <x14:iconSet iconSet="3Triangles">
              <x14:cfvo type="percent">
                <xm:f>0</xm:f>
              </x14:cfvo>
              <x14:cfvo type="num">
                <xm:f>30</xm:f>
              </x14:cfvo>
              <x14:cfvo type="num">
                <xm:f>60</xm:f>
              </x14:cfvo>
            </x14:iconSet>
          </x14:cfRule>
          <xm:sqref>J8</xm:sqref>
        </x14:conditionalFormatting>
        <x14:conditionalFormatting xmlns:xm="http://schemas.microsoft.com/office/excel/2006/main">
          <x14:cfRule type="iconSet" priority="7" id="{0075BCE9-753E-45BB-851E-98A0F946E262}">
            <x14:iconSet iconSet="3Triangles" custom="1">
              <x14:cfvo type="percent">
                <xm:f>0</xm:f>
              </x14:cfvo>
              <x14:cfvo type="num">
                <xm:f>30</xm:f>
              </x14:cfvo>
              <x14:cfvo type="num">
                <xm:f>60</xm:f>
              </x14:cfvo>
              <x14:cfIcon iconSet="3Triangles" iconId="0"/>
              <x14:cfIcon iconSet="3Triangles" iconId="2"/>
              <x14:cfIcon iconSet="3Triangles" iconId="1"/>
            </x14:iconSet>
          </x14:cfRule>
          <xm:sqref>J8</xm:sqref>
        </x14:conditionalFormatting>
        <x14:conditionalFormatting xmlns:xm="http://schemas.microsoft.com/office/excel/2006/main">
          <x14:cfRule type="containsText" priority="2" operator="containsText" id="{4FAE338B-346C-48A2-8912-6EBCF6605713}">
            <xm:f>NOT(ISERROR(SEARCH($J$7,J8)))</xm:f>
            <xm:f>$J$7</xm:f>
            <x14:dxf>
              <fill>
                <patternFill>
                  <bgColor rgb="FFFFC7CE"/>
                </patternFill>
              </fill>
            </x14:dxf>
          </x14:cfRule>
          <x14:cfRule type="containsText" priority="3" operator="containsText" id="{98AEFB96-1F64-4D4D-8AB8-13B83E3EA404}">
            <xm:f>NOT(ISERROR(SEARCH($J$6,J8)))</xm:f>
            <xm:f>$J$6</xm:f>
            <x14:dxf>
              <font>
                <b/>
                <i/>
                <color theme="8" tint="-0.499984740745262"/>
              </font>
            </x14:dxf>
          </x14:cfRule>
          <x14:cfRule type="containsText" priority="4" operator="containsText" id="{7A1C8DB3-FCFC-4BDD-8267-29F4046382A9}">
            <xm:f>NOT(ISERROR(SEARCH($J$5,J8)))</xm:f>
            <xm:f>$J$5</xm:f>
            <x14:dxf>
              <font>
                <b/>
                <i/>
                <color rgb="FFFF0000"/>
              </font>
            </x14:dxf>
          </x14:cfRule>
          <x14:cfRule type="containsText" priority="6" operator="containsText" id="{B89484CB-370C-4885-BB5C-ABA491734AE5}">
            <xm:f>NOT(ISERROR(SEARCH($D$7,J8)))</xm:f>
            <xm:f>$D$7</xm:f>
            <x14:dxf/>
          </x14:cfRule>
          <xm:sqref>J8</xm:sqref>
        </x14:conditionalFormatting>
        <x14:conditionalFormatting xmlns:xm="http://schemas.microsoft.com/office/excel/2006/main">
          <x14:cfRule type="iconSet" priority="33" id="{B8320A3B-4A32-4BDE-B601-57C94316E6A2}">
            <x14:iconSet iconSet="3Triangles" custom="1">
              <x14:cfvo type="percent">
                <xm:f>0</xm:f>
              </x14:cfvo>
              <x14:cfvo type="num">
                <xm:f>30</xm:f>
              </x14:cfvo>
              <x14:cfvo type="num">
                <xm:f>60</xm:f>
              </x14:cfvo>
              <x14:cfIcon iconSet="3Triangles" iconId="0"/>
              <x14:cfIcon iconSet="3Triangles" iconId="2"/>
              <x14:cfIcon iconSet="3Triangles" iconId="1"/>
            </x14:iconSet>
          </x14:cfRule>
          <xm:sqref>A1:D1 A2:A41 C2:D41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1"/>
  <sheetViews>
    <sheetView showGridLines="0" workbookViewId="0">
      <selection activeCell="H13" sqref="H13"/>
    </sheetView>
  </sheetViews>
  <sheetFormatPr defaultRowHeight="15" x14ac:dyDescent="0.25"/>
  <cols>
    <col min="1" max="1" width="23.28515625" bestFit="1" customWidth="1"/>
    <col min="4" max="4" width="12.28515625" bestFit="1" customWidth="1"/>
    <col min="8" max="8" width="18.140625" bestFit="1" customWidth="1"/>
  </cols>
  <sheetData>
    <row r="1" spans="1:9" ht="21" x14ac:dyDescent="0.35">
      <c r="A1" s="2" t="s">
        <v>1</v>
      </c>
      <c r="B1" s="2" t="s">
        <v>2</v>
      </c>
      <c r="C1" s="1"/>
      <c r="D1" s="8" t="s">
        <v>132</v>
      </c>
      <c r="E1" s="9"/>
      <c r="F1" s="9"/>
      <c r="H1" s="7" t="s">
        <v>139</v>
      </c>
      <c r="I1" s="4"/>
    </row>
    <row r="2" spans="1:9" x14ac:dyDescent="0.25">
      <c r="A2" t="s">
        <v>29</v>
      </c>
      <c r="B2">
        <v>74</v>
      </c>
      <c r="D2" t="s">
        <v>133</v>
      </c>
      <c r="E2" s="5">
        <v>0.1</v>
      </c>
      <c r="F2">
        <f>PERCENTILE($B$2:$B$41,E2)</f>
        <v>48</v>
      </c>
    </row>
    <row r="3" spans="1:9" x14ac:dyDescent="0.25">
      <c r="A3" t="s">
        <v>19</v>
      </c>
      <c r="B3">
        <v>51</v>
      </c>
      <c r="D3" t="s">
        <v>134</v>
      </c>
      <c r="E3" s="5">
        <v>0.25</v>
      </c>
      <c r="F3">
        <f t="shared" ref="F3:F7" si="0">PERCENTILE($B$2:$B$41,E3)</f>
        <v>56.75</v>
      </c>
      <c r="H3" s="13" t="s">
        <v>119</v>
      </c>
      <c r="I3" s="11">
        <v>66.349999999999994</v>
      </c>
    </row>
    <row r="4" spans="1:9" x14ac:dyDescent="0.25">
      <c r="A4" t="s">
        <v>8</v>
      </c>
      <c r="B4">
        <v>59</v>
      </c>
      <c r="D4" t="s">
        <v>135</v>
      </c>
      <c r="E4" s="5">
        <v>0.5</v>
      </c>
      <c r="F4">
        <f t="shared" si="0"/>
        <v>66.5</v>
      </c>
      <c r="H4" s="13" t="s">
        <v>120</v>
      </c>
      <c r="I4" s="11">
        <v>2.3017691078040445</v>
      </c>
    </row>
    <row r="5" spans="1:9" x14ac:dyDescent="0.25">
      <c r="A5" t="s">
        <v>10</v>
      </c>
      <c r="B5">
        <v>78</v>
      </c>
      <c r="D5" t="s">
        <v>136</v>
      </c>
      <c r="E5" s="5">
        <v>0.75</v>
      </c>
      <c r="F5">
        <f t="shared" si="0"/>
        <v>76.25</v>
      </c>
      <c r="H5" s="13" t="s">
        <v>121</v>
      </c>
      <c r="I5" s="11">
        <v>66.5</v>
      </c>
    </row>
    <row r="6" spans="1:9" x14ac:dyDescent="0.25">
      <c r="A6" t="s">
        <v>12</v>
      </c>
      <c r="B6">
        <v>92</v>
      </c>
      <c r="D6" t="s">
        <v>137</v>
      </c>
      <c r="E6" s="5">
        <v>0.9</v>
      </c>
      <c r="F6">
        <f t="shared" si="0"/>
        <v>84.5</v>
      </c>
      <c r="H6" s="13" t="s">
        <v>122</v>
      </c>
      <c r="I6" s="11">
        <v>67</v>
      </c>
    </row>
    <row r="7" spans="1:9" x14ac:dyDescent="0.25">
      <c r="A7" t="s">
        <v>14</v>
      </c>
      <c r="B7">
        <v>67</v>
      </c>
      <c r="D7" t="s">
        <v>138</v>
      </c>
      <c r="E7" s="5">
        <v>0.99</v>
      </c>
      <c r="F7">
        <f t="shared" si="0"/>
        <v>91.61</v>
      </c>
      <c r="H7" s="13" t="s">
        <v>123</v>
      </c>
      <c r="I7" s="11">
        <v>14.557666056948866</v>
      </c>
    </row>
    <row r="8" spans="1:9" x14ac:dyDescent="0.25">
      <c r="A8" t="s">
        <v>16</v>
      </c>
      <c r="B8">
        <v>81</v>
      </c>
      <c r="H8" s="13" t="s">
        <v>124</v>
      </c>
      <c r="I8" s="11">
        <v>211.92564102564117</v>
      </c>
    </row>
    <row r="9" spans="1:9" ht="21" x14ac:dyDescent="0.35">
      <c r="A9" t="s">
        <v>61</v>
      </c>
      <c r="B9">
        <v>83</v>
      </c>
      <c r="D9" s="8" t="s">
        <v>152</v>
      </c>
      <c r="E9" s="9"/>
      <c r="F9" s="9"/>
      <c r="H9" s="13" t="s">
        <v>125</v>
      </c>
      <c r="I9" s="11">
        <v>-0.46136245134591691</v>
      </c>
    </row>
    <row r="10" spans="1:9" x14ac:dyDescent="0.25">
      <c r="A10" t="s">
        <v>6</v>
      </c>
      <c r="B10">
        <v>65</v>
      </c>
      <c r="D10" s="10" t="s">
        <v>149</v>
      </c>
      <c r="E10" s="10" t="s">
        <v>151</v>
      </c>
      <c r="H10" s="13" t="s">
        <v>126</v>
      </c>
      <c r="I10" s="11">
        <v>-0.20210982448478731</v>
      </c>
    </row>
    <row r="11" spans="1:9" x14ac:dyDescent="0.25">
      <c r="A11" t="s">
        <v>18</v>
      </c>
      <c r="B11">
        <v>67</v>
      </c>
      <c r="D11">
        <v>30</v>
      </c>
      <c r="E11">
        <v>0</v>
      </c>
      <c r="H11" s="13" t="s">
        <v>127</v>
      </c>
      <c r="I11" s="11">
        <v>57</v>
      </c>
    </row>
    <row r="12" spans="1:9" x14ac:dyDescent="0.25">
      <c r="A12" t="s">
        <v>19</v>
      </c>
      <c r="B12">
        <v>50</v>
      </c>
      <c r="D12">
        <v>40</v>
      </c>
      <c r="E12">
        <v>2</v>
      </c>
      <c r="H12" s="13" t="s">
        <v>128</v>
      </c>
      <c r="I12" s="11">
        <v>35</v>
      </c>
    </row>
    <row r="13" spans="1:9" x14ac:dyDescent="0.25">
      <c r="A13" t="s">
        <v>8</v>
      </c>
      <c r="B13">
        <v>58</v>
      </c>
      <c r="D13">
        <v>50</v>
      </c>
      <c r="E13">
        <v>6</v>
      </c>
      <c r="H13" s="13" t="s">
        <v>129</v>
      </c>
      <c r="I13" s="11">
        <v>92</v>
      </c>
    </row>
    <row r="14" spans="1:9" x14ac:dyDescent="0.25">
      <c r="A14" t="s">
        <v>29</v>
      </c>
      <c r="B14">
        <v>73</v>
      </c>
      <c r="D14">
        <v>60</v>
      </c>
      <c r="E14">
        <v>5</v>
      </c>
      <c r="H14" s="13" t="s">
        <v>130</v>
      </c>
      <c r="I14" s="11">
        <v>2654</v>
      </c>
    </row>
    <row r="15" spans="1:9" x14ac:dyDescent="0.25">
      <c r="A15" t="s">
        <v>14</v>
      </c>
      <c r="B15">
        <v>66</v>
      </c>
      <c r="D15">
        <v>70</v>
      </c>
      <c r="E15">
        <v>10</v>
      </c>
      <c r="H15" s="13" t="s">
        <v>131</v>
      </c>
      <c r="I15" s="11">
        <v>40</v>
      </c>
    </row>
    <row r="16" spans="1:9" x14ac:dyDescent="0.25">
      <c r="A16" t="s">
        <v>12</v>
      </c>
      <c r="B16">
        <v>91</v>
      </c>
      <c r="D16">
        <v>80</v>
      </c>
      <c r="E16">
        <v>10</v>
      </c>
      <c r="H16" s="13" t="s">
        <v>117</v>
      </c>
      <c r="I16" s="11">
        <v>92</v>
      </c>
    </row>
    <row r="17" spans="1:9" ht="15.75" thickBot="1" x14ac:dyDescent="0.3">
      <c r="A17" t="s">
        <v>37</v>
      </c>
      <c r="B17">
        <v>49</v>
      </c>
      <c r="D17">
        <v>90</v>
      </c>
      <c r="E17">
        <v>5</v>
      </c>
      <c r="H17" s="14" t="s">
        <v>118</v>
      </c>
      <c r="I17" s="12">
        <v>35</v>
      </c>
    </row>
    <row r="18" spans="1:9" x14ac:dyDescent="0.25">
      <c r="A18" t="s">
        <v>41</v>
      </c>
      <c r="B18">
        <v>48</v>
      </c>
      <c r="D18">
        <v>100</v>
      </c>
      <c r="E18">
        <v>2</v>
      </c>
    </row>
    <row r="19" spans="1:9" ht="15.75" thickBot="1" x14ac:dyDescent="0.3">
      <c r="A19" t="s">
        <v>10</v>
      </c>
      <c r="B19">
        <v>77</v>
      </c>
      <c r="D19" s="3" t="s">
        <v>150</v>
      </c>
      <c r="E19" s="3">
        <v>0</v>
      </c>
    </row>
    <row r="20" spans="1:9" x14ac:dyDescent="0.25">
      <c r="A20" t="s">
        <v>18</v>
      </c>
      <c r="B20">
        <v>66</v>
      </c>
      <c r="E20">
        <f>SUM(E11:E19)</f>
        <v>40</v>
      </c>
      <c r="G20" s="6" t="s">
        <v>2</v>
      </c>
      <c r="H20" s="6" t="s">
        <v>148</v>
      </c>
      <c r="I20" s="6" t="s">
        <v>149</v>
      </c>
    </row>
    <row r="21" spans="1:9" x14ac:dyDescent="0.25">
      <c r="A21" t="s">
        <v>6</v>
      </c>
      <c r="B21">
        <v>64</v>
      </c>
      <c r="G21" t="s">
        <v>140</v>
      </c>
      <c r="H21">
        <v>0</v>
      </c>
      <c r="I21">
        <v>30</v>
      </c>
    </row>
    <row r="22" spans="1:9" x14ac:dyDescent="0.25">
      <c r="A22" t="s">
        <v>8</v>
      </c>
      <c r="B22">
        <v>57</v>
      </c>
      <c r="G22" t="s">
        <v>141</v>
      </c>
      <c r="H22">
        <v>30</v>
      </c>
      <c r="I22">
        <v>40</v>
      </c>
    </row>
    <row r="23" spans="1:9" x14ac:dyDescent="0.25">
      <c r="A23" t="s">
        <v>19</v>
      </c>
      <c r="B23">
        <v>49</v>
      </c>
      <c r="G23" t="s">
        <v>142</v>
      </c>
      <c r="H23">
        <v>40</v>
      </c>
      <c r="I23">
        <v>50</v>
      </c>
    </row>
    <row r="24" spans="1:9" x14ac:dyDescent="0.25">
      <c r="A24" t="s">
        <v>29</v>
      </c>
      <c r="B24">
        <v>72</v>
      </c>
      <c r="G24" t="s">
        <v>143</v>
      </c>
      <c r="H24">
        <v>50</v>
      </c>
      <c r="I24">
        <v>60</v>
      </c>
    </row>
    <row r="25" spans="1:9" x14ac:dyDescent="0.25">
      <c r="A25" t="s">
        <v>14</v>
      </c>
      <c r="B25">
        <v>65</v>
      </c>
      <c r="G25" t="s">
        <v>144</v>
      </c>
      <c r="H25">
        <v>60</v>
      </c>
      <c r="I25">
        <v>70</v>
      </c>
    </row>
    <row r="26" spans="1:9" x14ac:dyDescent="0.25">
      <c r="A26" t="s">
        <v>76</v>
      </c>
      <c r="B26">
        <v>36</v>
      </c>
      <c r="G26" t="s">
        <v>145</v>
      </c>
      <c r="H26">
        <v>70</v>
      </c>
      <c r="I26">
        <v>80</v>
      </c>
    </row>
    <row r="27" spans="1:9" x14ac:dyDescent="0.25">
      <c r="A27" t="s">
        <v>12</v>
      </c>
      <c r="B27">
        <v>90</v>
      </c>
      <c r="G27" t="s">
        <v>146</v>
      </c>
      <c r="H27">
        <v>80</v>
      </c>
      <c r="I27">
        <v>90</v>
      </c>
    </row>
    <row r="28" spans="1:9" x14ac:dyDescent="0.25">
      <c r="A28" t="s">
        <v>10</v>
      </c>
      <c r="B28">
        <v>76</v>
      </c>
      <c r="G28" t="s">
        <v>147</v>
      </c>
      <c r="H28">
        <v>90</v>
      </c>
      <c r="I28">
        <v>100</v>
      </c>
    </row>
    <row r="29" spans="1:9" x14ac:dyDescent="0.25">
      <c r="A29" t="s">
        <v>37</v>
      </c>
      <c r="B29">
        <v>48</v>
      </c>
    </row>
    <row r="30" spans="1:9" x14ac:dyDescent="0.25">
      <c r="A30" t="s">
        <v>41</v>
      </c>
      <c r="B30">
        <v>47</v>
      </c>
    </row>
    <row r="31" spans="1:9" x14ac:dyDescent="0.25">
      <c r="A31" t="s">
        <v>6</v>
      </c>
      <c r="B31">
        <v>63</v>
      </c>
    </row>
    <row r="32" spans="1:9" x14ac:dyDescent="0.25">
      <c r="A32" t="s">
        <v>8</v>
      </c>
      <c r="B32">
        <v>56</v>
      </c>
    </row>
    <row r="33" spans="1:2" x14ac:dyDescent="0.25">
      <c r="A33" t="s">
        <v>14</v>
      </c>
      <c r="B33">
        <v>64</v>
      </c>
    </row>
    <row r="34" spans="1:2" x14ac:dyDescent="0.25">
      <c r="A34" t="s">
        <v>29</v>
      </c>
      <c r="B34">
        <v>71</v>
      </c>
    </row>
    <row r="35" spans="1:2" x14ac:dyDescent="0.25">
      <c r="A35" t="s">
        <v>12</v>
      </c>
      <c r="B35">
        <v>89</v>
      </c>
    </row>
    <row r="36" spans="1:2" x14ac:dyDescent="0.25">
      <c r="A36" t="s">
        <v>10</v>
      </c>
      <c r="B36">
        <v>75</v>
      </c>
    </row>
    <row r="37" spans="1:2" x14ac:dyDescent="0.25">
      <c r="A37" t="s">
        <v>93</v>
      </c>
      <c r="B37">
        <v>84</v>
      </c>
    </row>
    <row r="38" spans="1:2" x14ac:dyDescent="0.25">
      <c r="A38" t="s">
        <v>76</v>
      </c>
      <c r="B38">
        <v>35</v>
      </c>
    </row>
    <row r="39" spans="1:2" x14ac:dyDescent="0.25">
      <c r="A39" t="s">
        <v>99</v>
      </c>
      <c r="B39">
        <v>71</v>
      </c>
    </row>
    <row r="40" spans="1:2" x14ac:dyDescent="0.25">
      <c r="A40" t="s">
        <v>102</v>
      </c>
      <c r="B40">
        <v>70</v>
      </c>
    </row>
    <row r="41" spans="1:2" x14ac:dyDescent="0.25">
      <c r="A41" t="s">
        <v>104</v>
      </c>
      <c r="B41">
        <v>77</v>
      </c>
    </row>
  </sheetData>
  <sortState xmlns:xlrd2="http://schemas.microsoft.com/office/spreadsheetml/2017/richdata2" ref="D11:D18">
    <sortCondition ref="D5"/>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5"/>
  <sheetViews>
    <sheetView tabSelected="1" workbookViewId="0">
      <selection activeCell="D20" sqref="D20"/>
    </sheetView>
  </sheetViews>
  <sheetFormatPr defaultRowHeight="15" x14ac:dyDescent="0.25"/>
  <cols>
    <col min="1" max="1" width="13.140625" bestFit="1" customWidth="1"/>
    <col min="2" max="2" width="23" bestFit="1" customWidth="1"/>
    <col min="3" max="3" width="11" bestFit="1" customWidth="1"/>
    <col min="4" max="4" width="33.85546875" bestFit="1" customWidth="1"/>
    <col min="5" max="5" width="23" bestFit="1" customWidth="1"/>
    <col min="6" max="6" width="10.7109375" customWidth="1"/>
    <col min="7" max="7" width="13.140625" bestFit="1" customWidth="1"/>
    <col min="8" max="8" width="23" bestFit="1" customWidth="1"/>
    <col min="9" max="39" width="3" bestFit="1" customWidth="1"/>
    <col min="40" max="40" width="11.28515625" bestFit="1" customWidth="1"/>
    <col min="41" max="43" width="4" bestFit="1" customWidth="1"/>
    <col min="44" max="44" width="11.28515625" bestFit="1" customWidth="1"/>
    <col min="45" max="47" width="4" bestFit="1" customWidth="1"/>
    <col min="48" max="48" width="9.85546875" bestFit="1" customWidth="1"/>
    <col min="49" max="49" width="11.28515625" bestFit="1" customWidth="1"/>
    <col min="50" max="50" width="8.85546875" bestFit="1" customWidth="1"/>
    <col min="51" max="51" width="5.85546875" bestFit="1" customWidth="1"/>
    <col min="52" max="52" width="5" bestFit="1" customWidth="1"/>
    <col min="53" max="53" width="8.85546875" bestFit="1" customWidth="1"/>
    <col min="54" max="54" width="5.85546875" bestFit="1" customWidth="1"/>
    <col min="55" max="55" width="8.85546875" bestFit="1" customWidth="1"/>
    <col min="56" max="56" width="5.85546875" bestFit="1" customWidth="1"/>
    <col min="57" max="57" width="8.85546875" bestFit="1" customWidth="1"/>
    <col min="58" max="58" width="5.85546875" bestFit="1" customWidth="1"/>
    <col min="59" max="59" width="8.85546875" bestFit="1" customWidth="1"/>
    <col min="60" max="60" width="5.85546875" bestFit="1" customWidth="1"/>
    <col min="61" max="61" width="8.85546875" bestFit="1" customWidth="1"/>
    <col min="62" max="62" width="5.85546875" bestFit="1" customWidth="1"/>
    <col min="63" max="63" width="8.85546875" bestFit="1" customWidth="1"/>
    <col min="64" max="64" width="5.85546875" bestFit="1" customWidth="1"/>
    <col min="65" max="65" width="8.85546875" bestFit="1" customWidth="1"/>
    <col min="66" max="66" width="5.85546875" bestFit="1" customWidth="1"/>
    <col min="67" max="67" width="8.85546875" bestFit="1" customWidth="1"/>
    <col min="68" max="68" width="5.85546875" bestFit="1" customWidth="1"/>
    <col min="69" max="69" width="8.85546875" bestFit="1" customWidth="1"/>
    <col min="70" max="70" width="5.85546875" bestFit="1" customWidth="1"/>
    <col min="71" max="71" width="8.85546875" bestFit="1" customWidth="1"/>
    <col min="72" max="72" width="5.85546875" bestFit="1" customWidth="1"/>
    <col min="73" max="73" width="5" bestFit="1" customWidth="1"/>
    <col min="74" max="74" width="8.85546875" bestFit="1" customWidth="1"/>
    <col min="75" max="75" width="5.85546875" bestFit="1" customWidth="1"/>
    <col min="76" max="76" width="8.85546875" bestFit="1" customWidth="1"/>
    <col min="77" max="77" width="5.85546875" bestFit="1" customWidth="1"/>
    <col min="78" max="78" width="8.85546875" bestFit="1" customWidth="1"/>
    <col min="79" max="79" width="5.85546875" bestFit="1" customWidth="1"/>
    <col min="80" max="80" width="8.85546875" bestFit="1" customWidth="1"/>
    <col min="81" max="81" width="11.28515625" bestFit="1" customWidth="1"/>
  </cols>
  <sheetData>
    <row r="1" spans="1:8" x14ac:dyDescent="0.25">
      <c r="A1" s="33" t="s">
        <v>160</v>
      </c>
      <c r="B1" s="33"/>
      <c r="D1" s="33" t="s">
        <v>161</v>
      </c>
      <c r="E1" s="33"/>
      <c r="G1" s="33" t="s">
        <v>164</v>
      </c>
      <c r="H1" s="33"/>
    </row>
    <row r="2" spans="1:8" x14ac:dyDescent="0.25">
      <c r="A2" s="20" t="s">
        <v>3</v>
      </c>
      <c r="B2" t="s">
        <v>157</v>
      </c>
      <c r="D2" s="20" t="s">
        <v>175</v>
      </c>
      <c r="E2" t="s">
        <v>157</v>
      </c>
      <c r="G2" s="20" t="s">
        <v>115</v>
      </c>
      <c r="H2" s="5" t="s">
        <v>157</v>
      </c>
    </row>
    <row r="3" spans="1:8" x14ac:dyDescent="0.25">
      <c r="A3" s="21" t="s">
        <v>31</v>
      </c>
      <c r="B3" s="23">
        <v>595</v>
      </c>
      <c r="D3" s="21" t="s">
        <v>9</v>
      </c>
      <c r="E3" s="23">
        <v>581</v>
      </c>
      <c r="G3" s="21">
        <v>35</v>
      </c>
      <c r="H3" s="5">
        <v>1.2661743941112474E-2</v>
      </c>
    </row>
    <row r="4" spans="1:8" x14ac:dyDescent="0.25">
      <c r="A4" s="21" t="s">
        <v>63</v>
      </c>
      <c r="B4" s="23">
        <v>93</v>
      </c>
      <c r="D4" s="21" t="s">
        <v>13</v>
      </c>
      <c r="E4" s="23">
        <v>387.5</v>
      </c>
      <c r="G4" s="21">
        <v>36</v>
      </c>
      <c r="H4" s="5">
        <v>2.2453183954075136E-2</v>
      </c>
    </row>
    <row r="5" spans="1:8" x14ac:dyDescent="0.25">
      <c r="A5" s="21" t="s">
        <v>95</v>
      </c>
      <c r="B5" s="23">
        <v>55.1</v>
      </c>
      <c r="D5" s="21" t="s">
        <v>17</v>
      </c>
      <c r="E5" s="23">
        <v>94.5</v>
      </c>
      <c r="G5" s="21">
        <v>47</v>
      </c>
      <c r="H5" s="5">
        <v>2.0601374968172031E-2</v>
      </c>
    </row>
    <row r="6" spans="1:8" x14ac:dyDescent="0.25">
      <c r="A6" s="21" t="s">
        <v>27</v>
      </c>
      <c r="B6" s="23">
        <v>2768.4</v>
      </c>
      <c r="D6" s="21" t="s">
        <v>98</v>
      </c>
      <c r="E6" s="23">
        <v>54.7</v>
      </c>
      <c r="G6" s="21">
        <v>48</v>
      </c>
      <c r="H6" s="5">
        <v>4.5948010462720769E-2</v>
      </c>
    </row>
    <row r="7" spans="1:8" x14ac:dyDescent="0.25">
      <c r="A7" s="21" t="s">
        <v>23</v>
      </c>
      <c r="B7" s="23">
        <v>550</v>
      </c>
      <c r="D7" s="21" t="s">
        <v>39</v>
      </c>
      <c r="E7" s="23">
        <v>398.5</v>
      </c>
      <c r="G7" s="21">
        <v>49</v>
      </c>
      <c r="H7" s="5">
        <v>6.0646744288326657E-2</v>
      </c>
    </row>
    <row r="8" spans="1:8" x14ac:dyDescent="0.25">
      <c r="A8" s="21" t="s">
        <v>158</v>
      </c>
      <c r="B8" s="23">
        <v>258.60000000000002</v>
      </c>
      <c r="D8" s="21" t="s">
        <v>96</v>
      </c>
      <c r="E8" s="23">
        <v>55.1</v>
      </c>
      <c r="G8" s="21">
        <v>50</v>
      </c>
      <c r="H8" s="5">
        <v>5.0693270989097469E-2</v>
      </c>
    </row>
    <row r="9" spans="1:8" x14ac:dyDescent="0.25">
      <c r="A9" s="21" t="s">
        <v>116</v>
      </c>
      <c r="B9" s="23">
        <v>4320.1000000000004</v>
      </c>
      <c r="D9" s="21" t="s">
        <v>5</v>
      </c>
      <c r="E9" s="23">
        <v>595</v>
      </c>
      <c r="G9" s="21">
        <v>51</v>
      </c>
      <c r="H9" s="5">
        <v>4.1665702182819842E-2</v>
      </c>
    </row>
    <row r="10" spans="1:8" x14ac:dyDescent="0.25">
      <c r="D10" s="21" t="s">
        <v>78</v>
      </c>
      <c r="E10" s="23">
        <v>97</v>
      </c>
      <c r="G10" s="21">
        <v>56</v>
      </c>
      <c r="H10" s="5">
        <v>2.6156801925881344E-2</v>
      </c>
    </row>
    <row r="11" spans="1:8" x14ac:dyDescent="0.25">
      <c r="A11" s="33" t="s">
        <v>162</v>
      </c>
      <c r="B11" s="33"/>
      <c r="D11" s="21" t="s">
        <v>15</v>
      </c>
      <c r="E11" s="23">
        <v>627.1</v>
      </c>
      <c r="G11" s="21">
        <v>57</v>
      </c>
      <c r="H11" s="5">
        <v>4.0971273813106175E-2</v>
      </c>
    </row>
    <row r="12" spans="1:8" x14ac:dyDescent="0.25">
      <c r="A12" s="20" t="s">
        <v>2</v>
      </c>
      <c r="B12" t="s">
        <v>157</v>
      </c>
      <c r="D12" s="21" t="s">
        <v>11</v>
      </c>
      <c r="E12" s="23">
        <v>365</v>
      </c>
      <c r="G12" s="21">
        <v>58</v>
      </c>
      <c r="H12" s="5">
        <v>4.0971273813106175E-2</v>
      </c>
    </row>
    <row r="13" spans="1:8" x14ac:dyDescent="0.25">
      <c r="A13" s="21">
        <v>35</v>
      </c>
      <c r="B13" s="23">
        <v>54.7</v>
      </c>
      <c r="D13" s="21" t="s">
        <v>7</v>
      </c>
      <c r="E13" s="23">
        <v>258.60000000000002</v>
      </c>
      <c r="G13" s="21">
        <v>59</v>
      </c>
      <c r="H13" s="5">
        <v>2.6388278049119231E-2</v>
      </c>
    </row>
    <row r="14" spans="1:8" x14ac:dyDescent="0.25">
      <c r="A14" s="21">
        <v>36</v>
      </c>
      <c r="B14" s="23">
        <v>97</v>
      </c>
      <c r="D14" s="21" t="s">
        <v>64</v>
      </c>
      <c r="E14" s="23">
        <v>93</v>
      </c>
      <c r="G14" s="21">
        <v>63</v>
      </c>
      <c r="H14" s="5">
        <v>1.9559732413601535E-2</v>
      </c>
    </row>
    <row r="15" spans="1:8" x14ac:dyDescent="0.25">
      <c r="A15" s="21">
        <v>47</v>
      </c>
      <c r="B15" s="23">
        <v>89</v>
      </c>
      <c r="D15" s="21" t="s">
        <v>24</v>
      </c>
      <c r="E15" s="23">
        <v>550</v>
      </c>
      <c r="G15" s="21">
        <v>64</v>
      </c>
      <c r="H15" s="5">
        <v>4.3679544454989463E-2</v>
      </c>
    </row>
    <row r="16" spans="1:8" x14ac:dyDescent="0.25">
      <c r="A16" s="21">
        <v>48</v>
      </c>
      <c r="B16" s="23">
        <v>198.5</v>
      </c>
      <c r="D16" s="21" t="s">
        <v>101</v>
      </c>
      <c r="E16" s="23">
        <v>163.1</v>
      </c>
      <c r="G16" s="21">
        <v>65</v>
      </c>
      <c r="H16" s="5">
        <v>4.8008147959537971E-2</v>
      </c>
    </row>
    <row r="17" spans="1:8" x14ac:dyDescent="0.25">
      <c r="A17" s="21">
        <v>49</v>
      </c>
      <c r="B17" s="23">
        <v>262</v>
      </c>
      <c r="D17" s="21" t="s">
        <v>116</v>
      </c>
      <c r="E17" s="23">
        <v>4320.1000000000004</v>
      </c>
      <c r="G17" s="21">
        <v>66</v>
      </c>
      <c r="H17" s="5">
        <v>5.1017337561630516E-2</v>
      </c>
    </row>
    <row r="18" spans="1:8" x14ac:dyDescent="0.25">
      <c r="A18" s="21">
        <v>50</v>
      </c>
      <c r="B18" s="23">
        <v>219</v>
      </c>
      <c r="G18" s="21">
        <v>67</v>
      </c>
      <c r="H18" s="5">
        <v>4.2753639962037911E-2</v>
      </c>
    </row>
    <row r="19" spans="1:8" x14ac:dyDescent="0.25">
      <c r="A19" s="21">
        <v>51</v>
      </c>
      <c r="B19" s="23">
        <v>180</v>
      </c>
      <c r="D19" s="33" t="s">
        <v>163</v>
      </c>
      <c r="E19" s="33"/>
      <c r="G19" s="21">
        <v>70</v>
      </c>
      <c r="H19" s="5">
        <v>1.2592301104141106E-2</v>
      </c>
    </row>
    <row r="20" spans="1:8" x14ac:dyDescent="0.25">
      <c r="A20" s="21">
        <v>56</v>
      </c>
      <c r="B20" s="23">
        <v>113</v>
      </c>
      <c r="D20" s="20" t="s">
        <v>115</v>
      </c>
      <c r="E20" s="27" t="s">
        <v>157</v>
      </c>
      <c r="G20" s="21">
        <v>71</v>
      </c>
      <c r="H20" s="5">
        <v>3.0230781694868172E-2</v>
      </c>
    </row>
    <row r="21" spans="1:8" x14ac:dyDescent="0.25">
      <c r="A21" s="21">
        <v>57</v>
      </c>
      <c r="B21" s="23">
        <v>177</v>
      </c>
      <c r="D21" s="21" t="s">
        <v>31</v>
      </c>
      <c r="E21">
        <v>5</v>
      </c>
      <c r="G21" s="21">
        <v>72</v>
      </c>
      <c r="H21" s="5">
        <v>3.4721418485683199E-2</v>
      </c>
    </row>
    <row r="22" spans="1:8" x14ac:dyDescent="0.25">
      <c r="A22" s="21">
        <v>58</v>
      </c>
      <c r="B22" s="23">
        <v>177</v>
      </c>
      <c r="D22" s="21" t="s">
        <v>63</v>
      </c>
      <c r="E22">
        <v>2</v>
      </c>
      <c r="G22" s="21">
        <v>73</v>
      </c>
      <c r="H22" s="5">
        <v>3.6573227471586305E-2</v>
      </c>
    </row>
    <row r="23" spans="1:8" x14ac:dyDescent="0.25">
      <c r="A23" s="21">
        <v>59</v>
      </c>
      <c r="B23" s="23">
        <v>114</v>
      </c>
      <c r="D23" s="21" t="s">
        <v>95</v>
      </c>
      <c r="E23">
        <v>1</v>
      </c>
      <c r="G23" s="21">
        <v>74</v>
      </c>
      <c r="H23" s="5">
        <v>4.8841462003194364E-2</v>
      </c>
    </row>
    <row r="24" spans="1:8" x14ac:dyDescent="0.25">
      <c r="A24" s="21">
        <v>63</v>
      </c>
      <c r="B24" s="23">
        <v>84.5</v>
      </c>
      <c r="D24" s="21" t="s">
        <v>27</v>
      </c>
      <c r="E24">
        <v>6</v>
      </c>
      <c r="G24" s="21">
        <v>75</v>
      </c>
      <c r="H24" s="5">
        <v>1.3657091271035392E-2</v>
      </c>
    </row>
    <row r="25" spans="1:8" x14ac:dyDescent="0.25">
      <c r="A25" s="21">
        <v>64</v>
      </c>
      <c r="B25" s="23">
        <v>188.7</v>
      </c>
      <c r="D25" s="21" t="s">
        <v>23</v>
      </c>
      <c r="E25">
        <v>4</v>
      </c>
      <c r="G25" s="21">
        <v>76</v>
      </c>
      <c r="H25" s="5">
        <v>2.1527279461123584E-2</v>
      </c>
    </row>
    <row r="26" spans="1:8" x14ac:dyDescent="0.25">
      <c r="A26" s="21">
        <v>65</v>
      </c>
      <c r="B26" s="23">
        <v>207.4</v>
      </c>
      <c r="D26" s="21" t="s">
        <v>158</v>
      </c>
      <c r="E26">
        <v>3</v>
      </c>
      <c r="G26" s="21">
        <v>77</v>
      </c>
      <c r="H26" s="5">
        <v>3.7059327330385868E-2</v>
      </c>
    </row>
    <row r="27" spans="1:8" x14ac:dyDescent="0.25">
      <c r="A27" s="21">
        <v>66</v>
      </c>
      <c r="B27" s="23">
        <v>220.4</v>
      </c>
      <c r="D27" s="21" t="s">
        <v>116</v>
      </c>
      <c r="G27" s="21">
        <v>78</v>
      </c>
      <c r="H27" s="5">
        <v>2.4767945186454015E-2</v>
      </c>
    </row>
    <row r="28" spans="1:8" x14ac:dyDescent="0.25">
      <c r="A28" s="21">
        <v>67</v>
      </c>
      <c r="B28" s="23">
        <v>184.7</v>
      </c>
      <c r="G28" s="21">
        <v>81</v>
      </c>
      <c r="H28" s="5">
        <v>2.1874493645980417E-2</v>
      </c>
    </row>
    <row r="29" spans="1:8" x14ac:dyDescent="0.25">
      <c r="A29" s="21">
        <v>70</v>
      </c>
      <c r="B29" s="23">
        <v>54.4</v>
      </c>
      <c r="G29" s="21">
        <v>83</v>
      </c>
      <c r="H29" s="5">
        <v>2.1527279461123584E-2</v>
      </c>
    </row>
    <row r="30" spans="1:8" x14ac:dyDescent="0.25">
      <c r="A30" s="21">
        <v>71</v>
      </c>
      <c r="B30" s="23">
        <v>130.6</v>
      </c>
      <c r="G30" s="21">
        <v>84</v>
      </c>
      <c r="H30" s="5">
        <v>1.2754334390407629E-2</v>
      </c>
    </row>
    <row r="31" spans="1:8" x14ac:dyDescent="0.25">
      <c r="A31" s="21">
        <v>72</v>
      </c>
      <c r="B31" s="23">
        <v>150</v>
      </c>
      <c r="G31" s="21">
        <v>89</v>
      </c>
      <c r="H31" s="5">
        <v>1.5624638318557439E-2</v>
      </c>
    </row>
    <row r="32" spans="1:8" x14ac:dyDescent="0.25">
      <c r="A32" s="21">
        <v>73</v>
      </c>
      <c r="B32" s="23">
        <v>158</v>
      </c>
      <c r="G32" s="21">
        <v>90</v>
      </c>
      <c r="H32" s="5">
        <v>2.2221707830837246E-2</v>
      </c>
    </row>
    <row r="33" spans="1:8" x14ac:dyDescent="0.25">
      <c r="A33" s="21">
        <v>74</v>
      </c>
      <c r="B33" s="23">
        <v>211</v>
      </c>
      <c r="G33" s="21">
        <v>91</v>
      </c>
      <c r="H33" s="5">
        <v>2.7314182542070783E-2</v>
      </c>
    </row>
    <row r="34" spans="1:8" x14ac:dyDescent="0.25">
      <c r="A34" s="21">
        <v>75</v>
      </c>
      <c r="B34" s="23">
        <v>59</v>
      </c>
      <c r="G34" s="21">
        <v>92</v>
      </c>
      <c r="H34" s="5">
        <v>2.4536469063216128E-2</v>
      </c>
    </row>
    <row r="35" spans="1:8" x14ac:dyDescent="0.25">
      <c r="A35" s="21">
        <v>76</v>
      </c>
      <c r="B35" s="23">
        <v>93</v>
      </c>
      <c r="G35" s="28" t="s">
        <v>116</v>
      </c>
      <c r="H35" s="5">
        <v>1</v>
      </c>
    </row>
    <row r="36" spans="1:8" x14ac:dyDescent="0.25">
      <c r="A36" s="21">
        <v>77</v>
      </c>
      <c r="B36" s="23">
        <v>160.1</v>
      </c>
    </row>
    <row r="37" spans="1:8" x14ac:dyDescent="0.25">
      <c r="A37" s="21">
        <v>78</v>
      </c>
      <c r="B37" s="23">
        <v>107</v>
      </c>
    </row>
    <row r="38" spans="1:8" x14ac:dyDescent="0.25">
      <c r="A38" s="21">
        <v>81</v>
      </c>
      <c r="B38" s="23">
        <v>94.5</v>
      </c>
    </row>
    <row r="39" spans="1:8" x14ac:dyDescent="0.25">
      <c r="A39" s="21">
        <v>83</v>
      </c>
      <c r="B39" s="23">
        <v>93</v>
      </c>
    </row>
    <row r="40" spans="1:8" x14ac:dyDescent="0.25">
      <c r="A40" s="21">
        <v>84</v>
      </c>
      <c r="B40" s="23">
        <v>55.1</v>
      </c>
    </row>
    <row r="41" spans="1:8" x14ac:dyDescent="0.25">
      <c r="A41" s="21">
        <v>89</v>
      </c>
      <c r="B41" s="23">
        <v>67.5</v>
      </c>
    </row>
    <row r="42" spans="1:8" x14ac:dyDescent="0.25">
      <c r="A42" s="21">
        <v>90</v>
      </c>
      <c r="B42" s="23">
        <v>96</v>
      </c>
    </row>
    <row r="43" spans="1:8" x14ac:dyDescent="0.25">
      <c r="A43" s="21">
        <v>91</v>
      </c>
      <c r="B43" s="23">
        <v>118</v>
      </c>
    </row>
    <row r="44" spans="1:8" x14ac:dyDescent="0.25">
      <c r="A44" s="21">
        <v>92</v>
      </c>
      <c r="B44" s="23">
        <v>106</v>
      </c>
    </row>
    <row r="45" spans="1:8" x14ac:dyDescent="0.25">
      <c r="A45" s="21" t="s">
        <v>116</v>
      </c>
      <c r="B45" s="23">
        <v>4320.1000000000004</v>
      </c>
    </row>
  </sheetData>
  <mergeCells count="5">
    <mergeCell ref="A1:B1"/>
    <mergeCell ref="D1:E1"/>
    <mergeCell ref="A11:B11"/>
    <mergeCell ref="D19:E19"/>
    <mergeCell ref="G1:H1"/>
  </mergeCells>
  <pageMargins left="0.7" right="0.7" top="0.75" bottom="0.75" header="0.3" footer="0.3"/>
  <pageSetup orientation="portrait" horizontalDpi="1200" verticalDpi="12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
  <sheetViews>
    <sheetView showGridLines="0" workbookViewId="0">
      <selection activeCell="AC2" sqref="AC2"/>
    </sheetView>
  </sheetViews>
  <sheetFormatPr defaultRowHeight="15" x14ac:dyDescent="0.25"/>
  <sheetData>
    <row r="1" spans="1:12" s="24" customFormat="1" ht="15" customHeight="1" x14ac:dyDescent="0.25">
      <c r="A1" s="34" t="s">
        <v>159</v>
      </c>
      <c r="B1" s="34"/>
      <c r="C1" s="34"/>
      <c r="D1" s="34"/>
      <c r="E1" s="34"/>
      <c r="F1" s="34"/>
      <c r="G1" s="34"/>
      <c r="H1" s="34"/>
      <c r="I1" s="34"/>
    </row>
    <row r="2" spans="1:12" s="24" customFormat="1" ht="15" customHeight="1" x14ac:dyDescent="0.25">
      <c r="A2" s="34"/>
      <c r="B2" s="34"/>
      <c r="C2" s="34"/>
      <c r="D2" s="34"/>
      <c r="E2" s="34"/>
      <c r="F2" s="34"/>
      <c r="G2" s="34"/>
      <c r="H2" s="34"/>
      <c r="I2" s="34"/>
    </row>
    <row r="3" spans="1:12" s="24" customFormat="1" ht="15" customHeight="1" x14ac:dyDescent="0.25">
      <c r="A3" s="34"/>
      <c r="B3" s="34"/>
      <c r="C3" s="34"/>
      <c r="D3" s="34"/>
      <c r="E3" s="34"/>
      <c r="F3" s="34"/>
      <c r="G3" s="34"/>
      <c r="H3" s="34"/>
      <c r="I3" s="34"/>
    </row>
    <row r="4" spans="1:12" s="24" customFormat="1" ht="15" customHeight="1" x14ac:dyDescent="0.25">
      <c r="A4" s="34"/>
      <c r="B4" s="34"/>
      <c r="C4" s="34"/>
      <c r="D4" s="34"/>
      <c r="E4" s="34"/>
      <c r="F4" s="34"/>
      <c r="G4" s="34"/>
      <c r="H4" s="34"/>
      <c r="I4" s="34"/>
    </row>
    <row r="5" spans="1:12" s="24" customFormat="1" ht="15" customHeight="1" x14ac:dyDescent="0.25">
      <c r="A5" s="34"/>
      <c r="B5" s="34"/>
      <c r="C5" s="34"/>
      <c r="D5" s="34"/>
      <c r="E5" s="34"/>
      <c r="F5" s="34"/>
      <c r="G5" s="34"/>
      <c r="H5" s="34"/>
      <c r="I5" s="34"/>
      <c r="L5" s="25"/>
    </row>
    <row r="6" spans="1:12" s="24" customFormat="1" ht="15" customHeight="1" x14ac:dyDescent="0.25">
      <c r="A6" s="34"/>
      <c r="B6" s="34"/>
      <c r="C6" s="34"/>
      <c r="D6" s="34"/>
      <c r="E6" s="34"/>
      <c r="F6" s="34"/>
      <c r="G6" s="34"/>
      <c r="H6" s="34"/>
      <c r="I6" s="34"/>
    </row>
    <row r="7" spans="1:12" x14ac:dyDescent="0.25">
      <c r="A7" s="34"/>
      <c r="B7" s="34"/>
      <c r="C7" s="34"/>
      <c r="D7" s="34"/>
      <c r="E7" s="34"/>
      <c r="F7" s="34"/>
      <c r="G7" s="34"/>
      <c r="H7" s="34"/>
      <c r="I7" s="34"/>
    </row>
    <row r="10" spans="1:12" x14ac:dyDescent="0.25">
      <c r="E10" s="26"/>
    </row>
  </sheetData>
  <mergeCells count="1">
    <mergeCell ref="A1:I7"/>
  </mergeCells>
  <pageMargins left="0.7" right="0.7" top="0.75" bottom="0.75" header="0.3" footer="0.3"/>
  <pageSetup orientation="portrait" horizontalDpi="4294967293" verticalDpi="4294967293"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Introductory Page</vt:lpstr>
      <vt:lpstr>Raw Data</vt:lpstr>
      <vt:lpstr>Data Cleaning</vt:lpstr>
      <vt:lpstr>Data Validation</vt:lpstr>
      <vt:lpstr>Function &amp; Formula</vt:lpstr>
      <vt:lpstr>Sorting &amp; Filtering</vt:lpstr>
      <vt:lpstr>Descriptive Statistics</vt:lpstr>
      <vt:lpstr>Pivot Table</vt:lpstr>
      <vt:lpstr>Dashboard</vt:lpstr>
      <vt:lpstr>'Raw Data'!world_happiness_2016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chisom ibenem</cp:lastModifiedBy>
  <dcterms:created xsi:type="dcterms:W3CDTF">2023-04-14T13:42:22Z</dcterms:created>
  <dcterms:modified xsi:type="dcterms:W3CDTF">2024-02-01T13:54:00Z</dcterms:modified>
</cp:coreProperties>
</file>