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623" documentId="11_9248B46DC1CBB2E3ED7FF6F9903E8C1851038383" xr6:coauthVersionLast="47" xr6:coauthVersionMax="47" xr10:uidLastSave="{B66E7A2B-97A0-42E3-865A-ADAA52310AAF}"/>
  <bookViews>
    <workbookView xWindow="240" yWindow="105" windowWidth="14805" windowHeight="8010" firstSheet="1" activeTab="1" xr2:uid="{00000000-000D-0000-FFFF-FFFF00000000}"/>
  </bookViews>
  <sheets>
    <sheet name="Bits" sheetId="1" r:id="rId1"/>
    <sheet name="Ayud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" i="2" l="1"/>
  <c r="N16" i="2" a="1"/>
  <c r="N16" i="2"/>
  <c r="N17" i="2" a="1"/>
  <c r="N17" i="2"/>
  <c r="N18" i="2" a="1"/>
  <c r="N18" i="2"/>
  <c r="H12" i="2"/>
  <c r="G12" i="2" s="1"/>
  <c r="F12" i="2" s="1"/>
  <c r="E12" i="2" s="1"/>
  <c r="D12" i="2" s="1"/>
  <c r="C12" i="2" s="1"/>
  <c r="AM8" i="1"/>
  <c r="AL8" i="1"/>
  <c r="AA9" i="1"/>
  <c r="AJ9" i="1"/>
  <c r="R9" i="1"/>
  <c r="I9" i="1"/>
  <c r="B12" i="2" l="1"/>
  <c r="I9" i="2" s="1"/>
  <c r="H9" i="2" s="1"/>
  <c r="G9" i="2" s="1"/>
  <c r="F9" i="2" s="1"/>
  <c r="E9" i="2" s="1"/>
  <c r="D9" i="2" s="1"/>
  <c r="C9" i="2" s="1"/>
  <c r="B9" i="2" s="1"/>
  <c r="I6" i="2" s="1"/>
  <c r="H6" i="2" s="1"/>
  <c r="G6" i="2" s="1"/>
  <c r="F6" i="2" s="1"/>
  <c r="E6" i="2" s="1"/>
  <c r="D6" i="2" s="1"/>
  <c r="C6" i="2" s="1"/>
  <c r="B6" i="2" s="1"/>
  <c r="I3" i="2" s="1"/>
  <c r="H3" i="2" s="1"/>
  <c r="G3" i="2" s="1"/>
  <c r="F3" i="2" s="1"/>
  <c r="E3" i="2" s="1"/>
  <c r="D3" i="2" s="1"/>
  <c r="C3" i="2" s="1"/>
  <c r="B3" i="2" s="1"/>
  <c r="C13" i="2"/>
  <c r="D13" i="2" s="1"/>
  <c r="E13" i="2" s="1"/>
  <c r="F13" i="2" s="1"/>
  <c r="G13" i="2" s="1"/>
  <c r="H13" i="2" s="1"/>
  <c r="I1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<sst xmlns="http://schemas.openxmlformats.org/spreadsheetml/2006/main" count="109" uniqueCount="90">
  <si>
    <t>CIDR</t>
  </si>
  <si>
    <t>Total Host</t>
  </si>
  <si>
    <t>Subnet: x.0.0.0</t>
  </si>
  <si>
    <t>/1</t>
  </si>
  <si>
    <t>/2</t>
  </si>
  <si>
    <t>/3</t>
  </si>
  <si>
    <t>/4</t>
  </si>
  <si>
    <t>/5</t>
  </si>
  <si>
    <t>/6</t>
  </si>
  <si>
    <t>/7</t>
  </si>
  <si>
    <t>/8</t>
  </si>
  <si>
    <t>Class A</t>
  </si>
  <si>
    <t>Subnet: 255.x.0.0</t>
  </si>
  <si>
    <t>/9</t>
  </si>
  <si>
    <t>/10</t>
  </si>
  <si>
    <t>/11</t>
  </si>
  <si>
    <t>/12</t>
  </si>
  <si>
    <t>/13</t>
  </si>
  <si>
    <t>/14</t>
  </si>
  <si>
    <t>/15</t>
  </si>
  <si>
    <t>/16</t>
  </si>
  <si>
    <t>Class B</t>
  </si>
  <si>
    <t>Subnet: 255.255.x.0</t>
  </si>
  <si>
    <t>/17</t>
  </si>
  <si>
    <t>/18</t>
  </si>
  <si>
    <t>/19</t>
  </si>
  <si>
    <t>/20</t>
  </si>
  <si>
    <t>/21</t>
  </si>
  <si>
    <t>/22</t>
  </si>
  <si>
    <t>/23</t>
  </si>
  <si>
    <t>/24</t>
  </si>
  <si>
    <t>Class C</t>
  </si>
  <si>
    <t>Subnet: 255.255.255.x</t>
  </si>
  <si>
    <t>/25</t>
  </si>
  <si>
    <t>/26</t>
  </si>
  <si>
    <t>/27</t>
  </si>
  <si>
    <t>/28</t>
  </si>
  <si>
    <t>/29</t>
  </si>
  <si>
    <t>/30</t>
  </si>
  <si>
    <t>/31</t>
  </si>
  <si>
    <t>/32</t>
  </si>
  <si>
    <t>SubnetMask (Sustituir x)</t>
  </si>
  <si>
    <t>NetworkMask</t>
  </si>
  <si>
    <t>Network ID</t>
  </si>
  <si>
    <t>Broadcast Address</t>
  </si>
  <si>
    <t>192.168.1.0/26</t>
  </si>
  <si>
    <t>192.168.1.63</t>
  </si>
  <si>
    <t>10.10.0.0/24</t>
  </si>
  <si>
    <t>255.255.255.0</t>
  </si>
  <si>
    <t>10.10.0.255</t>
  </si>
  <si>
    <t>10.10.1.15/23</t>
  </si>
  <si>
    <t>255.255.254.0</t>
  </si>
  <si>
    <t>10.10.1.255</t>
  </si>
  <si>
    <t>192.168.112.65/25</t>
  </si>
  <si>
    <t>192.168.112.0</t>
  </si>
  <si>
    <t>192.168.112.165/25</t>
  </si>
  <si>
    <t>192.168.1.0/23</t>
  </si>
  <si>
    <t>192.168.0.0</t>
  </si>
  <si>
    <t>192.168.1.255</t>
  </si>
  <si>
    <t>192.168.2.0/23</t>
  </si>
  <si>
    <t>192.168.2.0</t>
  </si>
  <si>
    <t>192.168.3.255</t>
  </si>
  <si>
    <t>192.168.3.0/23</t>
  </si>
  <si>
    <t>10.10.13.124/19</t>
  </si>
  <si>
    <t>255.255.224.0</t>
  </si>
  <si>
    <t>10.10.0.0</t>
  </si>
  <si>
    <t>10.10.31.255</t>
  </si>
  <si>
    <t>10.10.38.12/19</t>
  </si>
  <si>
    <t>10.10.32.0</t>
  </si>
  <si>
    <t>10.10.63.255</t>
  </si>
  <si>
    <t>13.13.13.13/13</t>
  </si>
  <si>
    <t>255.248.0.0</t>
  </si>
  <si>
    <t>13.8.0.0</t>
  </si>
  <si>
    <t>13.15.255.255</t>
  </si>
  <si>
    <t>192.168.1.45/29</t>
  </si>
  <si>
    <t>192.168.1.40</t>
  </si>
  <si>
    <t>192.168.1.47</t>
  </si>
  <si>
    <t>10.10.0.12/15</t>
  </si>
  <si>
    <t>255.254.0.0</t>
  </si>
  <si>
    <t>10.11.255.255</t>
  </si>
  <si>
    <t>172.14.15.16/17</t>
  </si>
  <si>
    <t>255.255.128.0</t>
  </si>
  <si>
    <t>172.14.0.0</t>
  </si>
  <si>
    <t>172.14.127.255</t>
  </si>
  <si>
    <t>192.112.114.29/13</t>
  </si>
  <si>
    <t>192.112.0.0</t>
  </si>
  <si>
    <t>13.51.47.131/4</t>
  </si>
  <si>
    <t>240.0.0.0</t>
  </si>
  <si>
    <t>0.0.0.0</t>
  </si>
  <si>
    <t>192.168.4.52/15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</si>
</sst>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Arial Black"/>
    </font>
    <font>
      <sz val="12"/>
      <color theme="1"/>
      <name val="Arial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 Light"/>
      <scheme val="major"/>
    </font>
    <font>
      <b/>
      <sz val="11"/>
      <color rgb="FF000000"/>
      <name val="Calibri Light"/>
      <charset val="1"/>
    </font>
    <font>
      <u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1" xfId="0" applyBorder="1"/>
    <xf numFmtId="0" fontId="3" fillId="0" borderId="1" xfId="0" applyFont="1" applyBorder="1"/>
    <xf numFmtId="0" fontId="0" fillId="0" borderId="0" xfId="0" applyAlignment="1">
      <alignment horizontal="center"/>
    </xf>
    <xf numFmtId="0" fontId="3" fillId="5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3" fontId="0" fillId="0" borderId="2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 wrapText="1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right"/>
    </xf>
    <xf numFmtId="3" fontId="4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85725</xdr:rowOff>
    </xdr:from>
    <xdr:to>
      <xdr:col>30</xdr:col>
      <xdr:colOff>209550</xdr:colOff>
      <xdr:row>5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8D9726E-9EAB-EC96-A516-DE3604BE358D}"/>
            </a:ext>
          </a:extLst>
        </xdr:cNvPr>
        <xdr:cNvSpPr txBox="1"/>
      </xdr:nvSpPr>
      <xdr:spPr>
        <a:xfrm>
          <a:off x="2590800" y="276225"/>
          <a:ext cx="3924300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Definicion: Es la tecnica utilizada para dividir una red IP en subredes mas pequeñas, esta permite usar eficientemente todas las direcciones IP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, aprovechando al maxima cada una de las direcciones IPv4</a:t>
          </a:r>
        </a:p>
      </xdr:txBody>
    </xdr:sp>
    <xdr:clientData/>
  </xdr:twoCellAnchor>
  <xdr:twoCellAnchor>
    <xdr:from>
      <xdr:col>12</xdr:col>
      <xdr:colOff>0</xdr:colOff>
      <xdr:row>0</xdr:row>
      <xdr:rowOff>38100</xdr:rowOff>
    </xdr:from>
    <xdr:to>
      <xdr:col>31</xdr:col>
      <xdr:colOff>0</xdr:colOff>
      <xdr:row>1</xdr:row>
      <xdr:rowOff>76200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C77D9477-4D86-9466-E510-E968BD20147C}"/>
            </a:ext>
            <a:ext uri="{147F2762-F138-4A5C-976F-8EAC2B608ADB}">
              <a16:predDERef xmlns:a16="http://schemas.microsoft.com/office/drawing/2014/main" pred="{38D9726E-9EAB-EC96-A516-DE3604BE358D}"/>
            </a:ext>
          </a:extLst>
        </xdr:cNvPr>
        <xdr:cNvSpPr txBox="1"/>
      </xdr:nvSpPr>
      <xdr:spPr>
        <a:xfrm>
          <a:off x="2590800" y="38100"/>
          <a:ext cx="3933825" cy="2286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Subnetting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1238250</xdr:colOff>
      <xdr:row>11</xdr:row>
      <xdr:rowOff>104775</xdr:rowOff>
    </xdr:from>
    <xdr:to>
      <xdr:col>12</xdr:col>
      <xdr:colOff>1095375</xdr:colOff>
      <xdr:row>13</xdr:row>
      <xdr:rowOff>95250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04E00AC-90FF-174C-FA3E-086465FEEB93}"/>
            </a:ext>
          </a:extLst>
        </xdr:cNvPr>
        <xdr:cNvSpPr txBox="1"/>
      </xdr:nvSpPr>
      <xdr:spPr>
        <a:xfrm>
          <a:off x="10439400" y="2200275"/>
          <a:ext cx="1181100" cy="3714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Ejercicios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12"/>
  <sheetViews>
    <sheetView topLeftCell="A2" workbookViewId="0">
      <selection activeCell="P8" sqref="P8"/>
    </sheetView>
  </sheetViews>
  <sheetFormatPr defaultRowHeight="15"/>
  <cols>
    <col min="1" max="1" width="4.42578125" bestFit="1" customWidth="1"/>
    <col min="2" max="4" width="3.28515625" bestFit="1" customWidth="1"/>
    <col min="5" max="8" width="2.28515625" bestFit="1" customWidth="1"/>
    <col min="9" max="10" width="4.42578125" bestFit="1" customWidth="1"/>
    <col min="11" max="13" width="3.28515625" bestFit="1" customWidth="1"/>
    <col min="14" max="17" width="2.28515625" bestFit="1" customWidth="1"/>
    <col min="18" max="19" width="4.42578125" bestFit="1" customWidth="1"/>
    <col min="20" max="22" width="3.28515625" bestFit="1" customWidth="1"/>
    <col min="23" max="26" width="2.28515625" bestFit="1" customWidth="1"/>
    <col min="27" max="28" width="4.42578125" bestFit="1" customWidth="1"/>
    <col min="29" max="31" width="3.28515625" bestFit="1" customWidth="1"/>
    <col min="32" max="35" width="2.28515625" bestFit="1" customWidth="1"/>
    <col min="36" max="36" width="4.42578125" bestFit="1" customWidth="1"/>
    <col min="38" max="38" width="12.85546875" customWidth="1"/>
    <col min="39" max="39" width="12.7109375" customWidth="1"/>
  </cols>
  <sheetData>
    <row r="2" spans="1:39" ht="19.5">
      <c r="A2" s="2"/>
      <c r="D2" s="1"/>
    </row>
    <row r="7" spans="1:39">
      <c r="A7" s="4">
        <v>128</v>
      </c>
      <c r="B7" s="4">
        <v>64</v>
      </c>
      <c r="C7" s="4">
        <v>32</v>
      </c>
      <c r="D7" s="4">
        <v>16</v>
      </c>
      <c r="E7" s="4">
        <v>8</v>
      </c>
      <c r="F7" s="4">
        <v>4</v>
      </c>
      <c r="G7" s="4">
        <v>2</v>
      </c>
      <c r="H7" s="4">
        <v>1</v>
      </c>
      <c r="J7" s="4">
        <v>128</v>
      </c>
      <c r="K7" s="4">
        <v>64</v>
      </c>
      <c r="L7" s="4">
        <v>32</v>
      </c>
      <c r="M7" s="4">
        <v>16</v>
      </c>
      <c r="N7" s="4">
        <v>8</v>
      </c>
      <c r="O7" s="4">
        <v>4</v>
      </c>
      <c r="P7" s="4">
        <v>2</v>
      </c>
      <c r="Q7" s="4">
        <v>1</v>
      </c>
      <c r="S7" s="4">
        <v>128</v>
      </c>
      <c r="T7" s="4">
        <v>64</v>
      </c>
      <c r="U7" s="4">
        <v>32</v>
      </c>
      <c r="V7" s="4">
        <v>16</v>
      </c>
      <c r="W7" s="4">
        <v>8</v>
      </c>
      <c r="X7" s="4">
        <v>4</v>
      </c>
      <c r="Y7" s="4">
        <v>2</v>
      </c>
      <c r="Z7" s="4">
        <v>1</v>
      </c>
      <c r="AB7" s="4">
        <v>128</v>
      </c>
      <c r="AC7" s="4">
        <v>64</v>
      </c>
      <c r="AD7" s="4">
        <v>32</v>
      </c>
      <c r="AE7" s="4">
        <v>16</v>
      </c>
      <c r="AF7" s="4">
        <v>8</v>
      </c>
      <c r="AG7" s="4">
        <v>4</v>
      </c>
      <c r="AH7" s="4">
        <v>2</v>
      </c>
      <c r="AI7" s="4">
        <v>1</v>
      </c>
      <c r="AL7" s="6" t="s">
        <v>0</v>
      </c>
      <c r="AM7" s="6" t="s">
        <v>1</v>
      </c>
    </row>
    <row r="8" spans="1:39">
      <c r="A8" s="4">
        <v>1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L8" s="6" t="str">
        <f>CONCATENATE("/", COUNTIF(A8:AI8, 1))</f>
        <v>/15</v>
      </c>
      <c r="AM8" s="6">
        <f>POWER(2, COUNTIF(A8:AI8, 0))</f>
        <v>131072</v>
      </c>
    </row>
    <row r="9" spans="1:39">
      <c r="I9" s="5">
        <f>(A7*A8) + (B7*B8) + (C7*C8) + (D7*D8) + (E7*E8) + (F7*F8) + (G7*G8) + (H7*H8)</f>
        <v>255</v>
      </c>
      <c r="R9" s="5">
        <f>(J7*J8) + (K7*K8) + (L7*L8) + (M7*M8) + (N7*N8) + (O7*O8) + (P7*P8) + (Q7*Q8)</f>
        <v>254</v>
      </c>
      <c r="AA9" s="5">
        <f>(S7*S8) + (T7*T8) + (U7*U8) + (V7*V8) + (W7*W8) + (X7*X8) + (Y7*Y8) + (Z7*Z8)</f>
        <v>0</v>
      </c>
      <c r="AJ9" s="5">
        <f>(AB7*AB8) + (AC7*AC8) + (AD7*AD8) + (AE7*AE8) + (AF7*AF8) + (AG7*AG8) + (AH7*AH8) + (AI7*AI8)</f>
        <v>0</v>
      </c>
      <c r="AL9" s="6"/>
      <c r="AM9" s="6"/>
    </row>
    <row r="10" spans="1:39">
      <c r="AL10" s="6"/>
      <c r="AM10" s="6"/>
    </row>
    <row r="12" spans="1:39">
      <c r="N12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A7B9-01A5-4875-91A8-ED460C97D7CA}">
  <dimension ref="A1:O33"/>
  <sheetViews>
    <sheetView tabSelected="1" topLeftCell="C1" workbookViewId="0">
      <selection activeCell="L33" sqref="L33"/>
    </sheetView>
  </sheetViews>
  <sheetFormatPr defaultRowHeight="15"/>
  <cols>
    <col min="1" max="1" width="23.42578125" bestFit="1" customWidth="1"/>
    <col min="2" max="3" width="12" bestFit="1" customWidth="1"/>
    <col min="4" max="6" width="10.85546875" bestFit="1" customWidth="1"/>
    <col min="7" max="9" width="9.85546875" bestFit="1" customWidth="1"/>
    <col min="11" max="11" width="19.28515625" bestFit="1" customWidth="1"/>
    <col min="12" max="12" width="19.85546875" customWidth="1"/>
    <col min="13" max="13" width="17.42578125" customWidth="1"/>
    <col min="14" max="14" width="16.5703125" customWidth="1"/>
    <col min="15" max="15" width="17" customWidth="1"/>
  </cols>
  <sheetData>
    <row r="1" spans="1:15">
      <c r="A1" s="4"/>
      <c r="B1" s="32" t="s">
        <v>2</v>
      </c>
      <c r="C1" s="32"/>
      <c r="D1" s="32"/>
      <c r="E1" s="32"/>
      <c r="F1" s="32"/>
      <c r="G1" s="32"/>
      <c r="H1" s="32"/>
      <c r="I1" s="32"/>
    </row>
    <row r="2" spans="1:15">
      <c r="A2" s="9" t="s">
        <v>0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</row>
    <row r="3" spans="1:15">
      <c r="A3" s="8" t="s">
        <v>1</v>
      </c>
      <c r="B3" s="12">
        <f t="shared" ref="B3:G3" si="0">PRODUCT(2*C3)</f>
        <v>2147483648</v>
      </c>
      <c r="C3" s="12">
        <f t="shared" si="0"/>
        <v>1073741824</v>
      </c>
      <c r="D3" s="12">
        <f t="shared" si="0"/>
        <v>536870912</v>
      </c>
      <c r="E3" s="12">
        <f t="shared" si="0"/>
        <v>268435456</v>
      </c>
      <c r="F3" s="12">
        <f t="shared" si="0"/>
        <v>134217728</v>
      </c>
      <c r="G3" s="12">
        <f t="shared" si="0"/>
        <v>67108864</v>
      </c>
      <c r="H3" s="12">
        <f>PRODUCT(2*I3)</f>
        <v>33554432</v>
      </c>
      <c r="I3" s="12">
        <f>PRODUCT(2*B6)</f>
        <v>16777216</v>
      </c>
    </row>
    <row r="4" spans="1:15">
      <c r="A4" s="10" t="s">
        <v>11</v>
      </c>
      <c r="B4" s="32" t="s">
        <v>12</v>
      </c>
      <c r="C4" s="32"/>
      <c r="D4" s="32"/>
      <c r="E4" s="32"/>
      <c r="F4" s="32"/>
      <c r="G4" s="32"/>
      <c r="H4" s="32"/>
      <c r="I4" s="32"/>
    </row>
    <row r="5" spans="1:15">
      <c r="A5" s="9" t="s">
        <v>0</v>
      </c>
      <c r="B5" s="11" t="s">
        <v>13</v>
      </c>
      <c r="C5" s="11" t="s">
        <v>14</v>
      </c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 t="s">
        <v>20</v>
      </c>
    </row>
    <row r="6" spans="1:15">
      <c r="A6" s="8" t="s">
        <v>1</v>
      </c>
      <c r="B6" s="12">
        <f t="shared" ref="B6:G6" si="1">PRODUCT(2*C6)</f>
        <v>8388608</v>
      </c>
      <c r="C6" s="12">
        <f t="shared" si="1"/>
        <v>4194304</v>
      </c>
      <c r="D6" s="12">
        <f t="shared" si="1"/>
        <v>2097152</v>
      </c>
      <c r="E6" s="12">
        <f t="shared" si="1"/>
        <v>1048576</v>
      </c>
      <c r="F6" s="12">
        <f t="shared" si="1"/>
        <v>524288</v>
      </c>
      <c r="G6" s="12">
        <f t="shared" si="1"/>
        <v>262144</v>
      </c>
      <c r="H6" s="12">
        <f>PRODUCT(2*I6)</f>
        <v>131072</v>
      </c>
      <c r="I6" s="12">
        <f>PRODUCT(2*B9)</f>
        <v>65536</v>
      </c>
    </row>
    <row r="7" spans="1:15">
      <c r="A7" s="10" t="s">
        <v>21</v>
      </c>
      <c r="B7" s="32" t="s">
        <v>22</v>
      </c>
      <c r="C7" s="32"/>
      <c r="D7" s="32"/>
      <c r="E7" s="32"/>
      <c r="F7" s="32"/>
      <c r="G7" s="32"/>
      <c r="H7" s="32"/>
      <c r="I7" s="32"/>
    </row>
    <row r="8" spans="1:15">
      <c r="A8" s="9" t="s">
        <v>0</v>
      </c>
      <c r="B8" s="11" t="s">
        <v>23</v>
      </c>
      <c r="C8" s="11" t="s">
        <v>24</v>
      </c>
      <c r="D8" s="11" t="s">
        <v>25</v>
      </c>
      <c r="E8" s="11" t="s">
        <v>26</v>
      </c>
      <c r="F8" s="11" t="s">
        <v>27</v>
      </c>
      <c r="G8" s="11" t="s">
        <v>28</v>
      </c>
      <c r="H8" s="11" t="s">
        <v>29</v>
      </c>
      <c r="I8" s="11" t="s">
        <v>30</v>
      </c>
    </row>
    <row r="9" spans="1:15">
      <c r="A9" s="8" t="s">
        <v>1</v>
      </c>
      <c r="B9" s="12">
        <f t="shared" ref="B9:G9" si="2">PRODUCT(2*C9)</f>
        <v>32768</v>
      </c>
      <c r="C9" s="12">
        <f t="shared" si="2"/>
        <v>16384</v>
      </c>
      <c r="D9" s="12">
        <f t="shared" si="2"/>
        <v>8192</v>
      </c>
      <c r="E9" s="12">
        <f t="shared" si="2"/>
        <v>4096</v>
      </c>
      <c r="F9" s="12">
        <f t="shared" si="2"/>
        <v>2048</v>
      </c>
      <c r="G9" s="12">
        <f t="shared" si="2"/>
        <v>1024</v>
      </c>
      <c r="H9" s="12">
        <f>PRODUCT(2*I9)</f>
        <v>512</v>
      </c>
      <c r="I9" s="12">
        <f>PRODUCT(2*B12)</f>
        <v>256</v>
      </c>
    </row>
    <row r="10" spans="1:15">
      <c r="A10" s="10" t="s">
        <v>31</v>
      </c>
      <c r="B10" s="32" t="s">
        <v>32</v>
      </c>
      <c r="C10" s="32"/>
      <c r="D10" s="32"/>
      <c r="E10" s="32"/>
      <c r="F10" s="32"/>
      <c r="G10" s="32"/>
      <c r="H10" s="32"/>
      <c r="I10" s="32"/>
    </row>
    <row r="11" spans="1:15">
      <c r="A11" s="9" t="s">
        <v>0</v>
      </c>
      <c r="B11" s="11" t="s">
        <v>33</v>
      </c>
      <c r="C11" s="11" t="s">
        <v>34</v>
      </c>
      <c r="D11" s="11" t="s">
        <v>35</v>
      </c>
      <c r="E11" s="11" t="s">
        <v>36</v>
      </c>
      <c r="F11" s="11" t="s">
        <v>37</v>
      </c>
      <c r="G11" s="11" t="s">
        <v>38</v>
      </c>
      <c r="H11" s="11" t="s">
        <v>39</v>
      </c>
      <c r="I11" s="11" t="s">
        <v>40</v>
      </c>
    </row>
    <row r="12" spans="1:15">
      <c r="A12" s="8" t="s">
        <v>1</v>
      </c>
      <c r="B12" s="12">
        <f t="shared" ref="B12:G12" si="3">PRODUCT(2*C12)</f>
        <v>128</v>
      </c>
      <c r="C12" s="12">
        <f t="shared" si="3"/>
        <v>64</v>
      </c>
      <c r="D12" s="12">
        <f t="shared" si="3"/>
        <v>32</v>
      </c>
      <c r="E12" s="12">
        <f t="shared" si="3"/>
        <v>16</v>
      </c>
      <c r="F12" s="12">
        <f t="shared" si="3"/>
        <v>8</v>
      </c>
      <c r="G12" s="12">
        <f t="shared" si="3"/>
        <v>4</v>
      </c>
      <c r="H12" s="12">
        <f>PRODUCT(2*I12)</f>
        <v>2</v>
      </c>
      <c r="I12" s="12">
        <v>1</v>
      </c>
    </row>
    <row r="13" spans="1:15">
      <c r="A13" s="7" t="s">
        <v>41</v>
      </c>
      <c r="B13" s="13">
        <v>128</v>
      </c>
      <c r="C13" s="13">
        <f>SUM(B13,C12)</f>
        <v>192</v>
      </c>
      <c r="D13" s="13">
        <f t="shared" ref="D13:I13" si="4">SUM(C13,D12)</f>
        <v>224</v>
      </c>
      <c r="E13" s="13">
        <f t="shared" si="4"/>
        <v>240</v>
      </c>
      <c r="F13" s="13">
        <f t="shared" si="4"/>
        <v>248</v>
      </c>
      <c r="G13" s="13">
        <f t="shared" si="4"/>
        <v>252</v>
      </c>
      <c r="H13" s="13">
        <f t="shared" si="4"/>
        <v>254</v>
      </c>
      <c r="I13" s="13">
        <f t="shared" si="4"/>
        <v>255</v>
      </c>
    </row>
    <row r="15" spans="1:15">
      <c r="L15" s="16" t="s">
        <v>42</v>
      </c>
      <c r="M15" s="16" t="s">
        <v>1</v>
      </c>
      <c r="N15" s="16" t="s">
        <v>43</v>
      </c>
      <c r="O15" s="16" t="s">
        <v>44</v>
      </c>
    </row>
    <row r="16" spans="1:15">
      <c r="K16" s="17" t="s">
        <v>45</v>
      </c>
      <c r="L16" s="18">
        <v>255255255192</v>
      </c>
      <c r="M16" s="15">
        <v>62</v>
      </c>
      <c r="N16" s="15" t="str" cm="1">
        <f t="array" ref="N16">_xlfn.TEXTBEFORE(K16, ".", 1) &amp; "." &amp; INDEX(_xlfn.TEXTSPLIT(K16, "."), 2) &amp; "." &amp; MID(K16, 5, 1) &amp; "." &amp; TEXT(ROUNDDOWN(M16, -3), "[$-es-VE]0;-0")</f>
        <v>192.168.1.0</v>
      </c>
      <c r="O16" s="15" t="s">
        <v>46</v>
      </c>
    </row>
    <row r="17" spans="11:15">
      <c r="K17" s="17" t="s">
        <v>47</v>
      </c>
      <c r="L17" s="14" t="s">
        <v>48</v>
      </c>
      <c r="M17" s="14">
        <v>254</v>
      </c>
      <c r="N17" s="14" t="str" cm="1">
        <f t="array" ref="N17">_xlfn.TEXTBEFORE(K17, ".", 1) &amp; "." &amp; INDEX(_xlfn.TEXTSPLIT(K17, "."), 2) &amp; "." &amp; MID(K17, 5, 1) &amp; "." &amp; TEXT(ROUNDDOWN(M17, -3), "[$-es-VE]0;-0")</f>
        <v>10.10.0.0</v>
      </c>
      <c r="O17" s="14" t="s">
        <v>49</v>
      </c>
    </row>
    <row r="18" spans="11:15">
      <c r="K18" s="17" t="s">
        <v>50</v>
      </c>
      <c r="L18" s="14" t="s">
        <v>51</v>
      </c>
      <c r="M18" s="14">
        <v>510</v>
      </c>
      <c r="N18" s="14" t="str" cm="1">
        <f t="array" ref="N18">_xlfn.TEXTBEFORE(K18, ".", 1) &amp; "." &amp; INDEX(_xlfn.TEXTSPLIT(K18, "."), 2) &amp; "." &amp; MID(K18, 5, 1) &amp; "." &amp; TEXT(ROUNDDOWN(M18, -3), "[$-es-VE]0;-0")</f>
        <v>10.10.0.0</v>
      </c>
      <c r="O18" s="14" t="s">
        <v>52</v>
      </c>
    </row>
    <row r="19" spans="11:15">
      <c r="K19" s="17" t="s">
        <v>53</v>
      </c>
      <c r="L19" s="19">
        <v>255255255128</v>
      </c>
      <c r="M19" s="14">
        <v>126</v>
      </c>
      <c r="N19" s="14" t="s">
        <v>54</v>
      </c>
      <c r="O19" s="19">
        <v>192168112127</v>
      </c>
    </row>
    <row r="20" spans="11:15">
      <c r="K20" s="17" t="s">
        <v>55</v>
      </c>
      <c r="L20" s="19">
        <v>255255255128</v>
      </c>
      <c r="M20" s="14">
        <v>126</v>
      </c>
      <c r="N20" s="19">
        <v>192168112128</v>
      </c>
      <c r="O20" s="19">
        <v>192168112255</v>
      </c>
    </row>
    <row r="21" spans="11:15">
      <c r="K21" s="17" t="s">
        <v>56</v>
      </c>
      <c r="L21" s="14" t="s">
        <v>51</v>
      </c>
      <c r="M21" s="14">
        <v>510</v>
      </c>
      <c r="N21" s="14" t="s">
        <v>57</v>
      </c>
      <c r="O21" s="14" t="s">
        <v>58</v>
      </c>
    </row>
    <row r="22" spans="11:15">
      <c r="K22" s="20" t="s">
        <v>59</v>
      </c>
      <c r="L22" s="21" t="s">
        <v>51</v>
      </c>
      <c r="M22" s="21">
        <v>510</v>
      </c>
      <c r="N22" s="21" t="s">
        <v>60</v>
      </c>
      <c r="O22" s="21" t="s">
        <v>61</v>
      </c>
    </row>
    <row r="23" spans="11:15">
      <c r="K23" s="17" t="s">
        <v>62</v>
      </c>
      <c r="L23" s="21" t="s">
        <v>51</v>
      </c>
      <c r="M23" s="21">
        <v>510</v>
      </c>
      <c r="N23" s="21" t="s">
        <v>60</v>
      </c>
      <c r="O23" s="14" t="s">
        <v>61</v>
      </c>
    </row>
    <row r="24" spans="11:15">
      <c r="K24" s="17" t="s">
        <v>63</v>
      </c>
      <c r="L24" s="14" t="s">
        <v>64</v>
      </c>
      <c r="M24" s="14">
        <v>8190</v>
      </c>
      <c r="N24" s="14" t="s">
        <v>65</v>
      </c>
      <c r="O24" s="19" t="s">
        <v>66</v>
      </c>
    </row>
    <row r="25" spans="11:15">
      <c r="K25" s="17" t="s">
        <v>67</v>
      </c>
      <c r="L25" s="14" t="s">
        <v>64</v>
      </c>
      <c r="M25" s="21">
        <v>8190</v>
      </c>
      <c r="N25" s="14" t="s">
        <v>68</v>
      </c>
      <c r="O25" s="14" t="s">
        <v>69</v>
      </c>
    </row>
    <row r="26" spans="11:15">
      <c r="K26" s="20" t="s">
        <v>70</v>
      </c>
      <c r="L26" s="22" t="s">
        <v>71</v>
      </c>
      <c r="M26" s="21">
        <f>2^19 - 2</f>
        <v>524286</v>
      </c>
      <c r="N26" s="23" t="s">
        <v>72</v>
      </c>
      <c r="O26" s="21" t="s">
        <v>73</v>
      </c>
    </row>
    <row r="27" spans="11:15">
      <c r="K27" s="17" t="s">
        <v>74</v>
      </c>
      <c r="L27" s="19">
        <v>255255255248</v>
      </c>
      <c r="M27" s="14">
        <v>6</v>
      </c>
      <c r="N27" s="14" t="s">
        <v>75</v>
      </c>
      <c r="O27" s="14" t="s">
        <v>76</v>
      </c>
    </row>
    <row r="28" spans="11:15">
      <c r="K28" s="17" t="s">
        <v>77</v>
      </c>
      <c r="L28" s="14" t="s">
        <v>78</v>
      </c>
      <c r="M28" s="14">
        <v>131070</v>
      </c>
      <c r="N28" s="14" t="s">
        <v>65</v>
      </c>
      <c r="O28" s="14" t="s">
        <v>79</v>
      </c>
    </row>
    <row r="29" spans="11:15">
      <c r="K29" s="20" t="s">
        <v>80</v>
      </c>
      <c r="L29" s="21" t="s">
        <v>81</v>
      </c>
      <c r="M29" s="21">
        <v>32766</v>
      </c>
      <c r="N29" s="21" t="s">
        <v>82</v>
      </c>
      <c r="O29" s="21" t="s">
        <v>83</v>
      </c>
    </row>
    <row r="30" spans="11:15">
      <c r="K30" s="30" t="s">
        <v>84</v>
      </c>
      <c r="L30" s="27" t="s">
        <v>71</v>
      </c>
      <c r="M30" s="24">
        <v>524286</v>
      </c>
      <c r="N30" s="24" t="s">
        <v>85</v>
      </c>
      <c r="O30" s="29">
        <v>192119255255</v>
      </c>
    </row>
    <row r="31" spans="11:15">
      <c r="K31" s="28" t="s">
        <v>86</v>
      </c>
      <c r="L31" s="24" t="s">
        <v>87</v>
      </c>
      <c r="M31" s="24">
        <v>268435454</v>
      </c>
      <c r="N31" s="24" t="s">
        <v>88</v>
      </c>
      <c r="O31" s="29">
        <v>15255255255</v>
      </c>
    </row>
    <row r="32" spans="11:15">
      <c r="K32" s="25" t="s">
        <v>89</v>
      </c>
      <c r="L32" s="24" t="s">
        <v>78</v>
      </c>
      <c r="M32" s="24">
        <v>131070</v>
      </c>
      <c r="N32" s="24" t="s">
        <v>57</v>
      </c>
      <c r="O32" s="29">
        <v>192169255255</v>
      </c>
    </row>
    <row r="33" spans="11:15">
      <c r="K33" s="26"/>
      <c r="L33" s="31"/>
      <c r="M33" s="24"/>
      <c r="N33" s="24"/>
      <c r="O33" s="24"/>
    </row>
  </sheetData>
  <mergeCells count="4">
    <mergeCell ref="B1:I1"/>
    <mergeCell ref="B4:I4"/>
    <mergeCell ref="B7:I7"/>
    <mergeCell ref="B10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Uldren Gedde</cp:lastModifiedBy>
  <cp:revision/>
  <dcterms:created xsi:type="dcterms:W3CDTF">2024-01-26T21:08:03Z</dcterms:created>
  <dcterms:modified xsi:type="dcterms:W3CDTF">2024-01-30T02:12:45Z</dcterms:modified>
  <cp:category/>
  <cp:contentStatus/>
</cp:coreProperties>
</file>