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uny547-my.sharepoint.com/personal/ddave_gradcenter_cuny_edu/Documents/Desktop/LLPS/January_2023/January-17/"/>
    </mc:Choice>
  </mc:AlternateContent>
  <xr:revisionPtr revIDLastSave="0" documentId="8_{8B90960F-C1CB-4BFF-97F1-124620E0A85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Multirun" sheetId="7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7" l="1"/>
  <c r="M3" i="7"/>
  <c r="M4" i="7"/>
  <c r="M1" i="7"/>
  <c r="L2" i="7"/>
  <c r="L3" i="7"/>
  <c r="L4" i="7"/>
  <c r="L1" i="7"/>
  <c r="K2" i="7"/>
  <c r="K3" i="7"/>
  <c r="K4" i="7"/>
  <c r="K1" i="7"/>
  <c r="J2" i="7"/>
  <c r="J3" i="7"/>
  <c r="J4" i="7"/>
  <c r="J1" i="7"/>
</calcChain>
</file>

<file path=xl/sharedStrings.xml><?xml version="1.0" encoding="utf-8"?>
<sst xmlns="http://schemas.openxmlformats.org/spreadsheetml/2006/main" count="19" uniqueCount="11">
  <si>
    <t>HGLGY</t>
  </si>
  <si>
    <t>RGLGY</t>
  </si>
  <si>
    <t>RGSGY</t>
  </si>
  <si>
    <t>RSGSY</t>
  </si>
  <si>
    <t>RUN1</t>
  </si>
  <si>
    <t>RUN2</t>
  </si>
  <si>
    <t>RUN3</t>
  </si>
  <si>
    <t>AVERAGE</t>
  </si>
  <si>
    <t>ST DEV</t>
  </si>
  <si>
    <t>Protein-H</t>
  </si>
  <si>
    <t>MainChain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</si>
</sst>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4">
    <font>
      <sz val="10"/>
      <color theme="1"/>
      <name val="Liberation Sans"/>
    </font>
    <font>
      <sz val="10"/>
      <color theme="1"/>
      <name val="Liberation Sans"/>
    </font>
    <font>
      <b/>
      <sz val="10"/>
      <color theme="1"/>
      <name val="Liberation Sans"/>
    </font>
    <font>
      <b/>
      <sz val="10"/>
      <color rgb="FFFFFFFF"/>
      <name val="Liberation Sans"/>
    </font>
    <font>
      <sz val="10"/>
      <color rgb="FFCC0000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b/>
      <sz val="18"/>
      <color rgb="FF000000"/>
      <name val="Liberation Sans"/>
    </font>
    <font>
      <b/>
      <sz val="12"/>
      <color rgb="FF000000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  <font>
      <b/>
      <i/>
      <u/>
      <sz val="10"/>
      <color theme="1"/>
      <name val="Liberation Sans"/>
    </font>
  </fonts>
  <fills count="14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33993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19">
    <xf numFmtId="0" fontId="0" fillId="0" borderId="0"/>
    <xf numFmtId="0" fontId="8" fillId="0" borderId="0"/>
    <xf numFmtId="0" fontId="9" fillId="0" borderId="0"/>
    <xf numFmtId="0" fontId="6" fillId="7" borderId="0"/>
    <xf numFmtId="0" fontId="4" fillId="5" borderId="0"/>
    <xf numFmtId="0" fontId="11" fillId="8" borderId="0"/>
    <xf numFmtId="0" fontId="12" fillId="8" borderId="1"/>
    <xf numFmtId="0" fontId="2" fillId="0" borderId="0"/>
    <xf numFmtId="0" fontId="3" fillId="2" borderId="0"/>
    <xf numFmtId="0" fontId="3" fillId="3" borderId="0"/>
    <xf numFmtId="0" fontId="2" fillId="4" borderId="0"/>
    <xf numFmtId="0" fontId="3" fillId="6" borderId="0"/>
    <xf numFmtId="0" fontId="5" fillId="0" borderId="0"/>
    <xf numFmtId="0" fontId="7" fillId="0" borderId="0"/>
    <xf numFmtId="0" fontId="10" fillId="0" borderId="0"/>
    <xf numFmtId="0" fontId="13" fillId="0" borderId="0"/>
    <xf numFmtId="0" fontId="1" fillId="0" borderId="0"/>
    <xf numFmtId="0" fontId="1" fillId="0" borderId="0"/>
    <xf numFmtId="0" fontId="4" fillId="0" borderId="0"/>
  </cellStyleXfs>
  <cellXfs count="7">
    <xf numFmtId="0" fontId="0" fillId="0" borderId="0" xfId="0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164" fontId="0" fillId="0" borderId="0" xfId="0" applyNumberFormat="1"/>
  </cellXfs>
  <cellStyles count="19">
    <cellStyle name="Accent" xfId="7" xr:uid="{00000000-0005-0000-0000-000000000000}"/>
    <cellStyle name="Accent 1" xfId="8" xr:uid="{00000000-0005-0000-0000-000001000000}"/>
    <cellStyle name="Accent 2" xfId="9" xr:uid="{00000000-0005-0000-0000-000002000000}"/>
    <cellStyle name="Accent 3" xfId="10" xr:uid="{00000000-0005-0000-0000-000003000000}"/>
    <cellStyle name="Bad" xfId="4" builtinId="27" customBuiltin="1"/>
    <cellStyle name="Error" xfId="11" xr:uid="{00000000-0005-0000-0000-000005000000}"/>
    <cellStyle name="Footnote" xfId="12" xr:uid="{00000000-0005-0000-0000-000006000000}"/>
    <cellStyle name="Good" xfId="3" builtinId="26" customBuiltin="1"/>
    <cellStyle name="Heading" xfId="13" xr:uid="{00000000-0005-0000-0000-000008000000}"/>
    <cellStyle name="Heading 1" xfId="1" builtinId="16" customBuiltin="1"/>
    <cellStyle name="Heading 2" xfId="2" builtinId="17" customBuiltin="1"/>
    <cellStyle name="Hyperlink" xfId="14" xr:uid="{00000000-0005-0000-0000-00000B000000}"/>
    <cellStyle name="Neutral" xfId="5" builtinId="28" customBuiltin="1"/>
    <cellStyle name="Normal" xfId="0" builtinId="0" customBuiltin="1"/>
    <cellStyle name="Note" xfId="6" builtinId="10" customBuiltin="1"/>
    <cellStyle name="Result" xfId="15" xr:uid="{00000000-0005-0000-0000-00000F000000}"/>
    <cellStyle name="Status" xfId="16" xr:uid="{00000000-0005-0000-0000-000010000000}"/>
    <cellStyle name="Text" xfId="17" xr:uid="{00000000-0005-0000-0000-000011000000}"/>
    <cellStyle name="Warning" xfId="18" xr:uid="{00000000-0005-0000-0000-000012000000}"/>
  </cellStyles>
  <dxfs count="0"/>
  <tableStyles count="0" defaultTableStyle="TableStyleMedium2" defaultPivotStyle="PivotStyleLight16"/>
  <colors>
    <mruColors>
      <color rgb="FF0000FF"/>
      <color rgb="FF00FFFF"/>
      <color rgb="FF33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633-4093-AF62-26F960C15684}"/>
              </c:ext>
            </c:extLst>
          </c:dPt>
          <c:dPt>
            <c:idx val="1"/>
            <c:invertIfNegative val="0"/>
            <c:bubble3D val="0"/>
            <c:spPr>
              <a:solidFill>
                <a:srgbClr val="33993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E633-4093-AF62-26F960C15684}"/>
              </c:ext>
            </c:extLst>
          </c:dPt>
          <c:dPt>
            <c:idx val="2"/>
            <c:invertIfNegative val="0"/>
            <c:bubble3D val="0"/>
            <c:spPr>
              <a:solidFill>
                <a:srgbClr val="00FFFF"/>
              </a:solidFill>
              <a:ln>
                <a:solidFill>
                  <a:srgbClr val="00FFFF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633-4093-AF62-26F960C15684}"/>
              </c:ext>
            </c:extLst>
          </c:dPt>
          <c:dPt>
            <c:idx val="3"/>
            <c:invertIfNegative val="0"/>
            <c:bubble3D val="0"/>
            <c:spPr>
              <a:solidFill>
                <a:srgbClr val="0000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E633-4093-AF62-26F960C15684}"/>
              </c:ext>
            </c:extLst>
          </c:dPt>
          <c:errBars>
            <c:errBarType val="both"/>
            <c:errValType val="cust"/>
            <c:noEndCap val="0"/>
            <c:plus>
              <c:numRef>
                <c:f>Multirun!$L$1:$L$4</c:f>
                <c:numCache>
                  <c:formatCode>0.000</c:formatCode>
                  <c:ptCount val="4"/>
                  <c:pt idx="0">
                    <c:v>110.65535415875729</c:v>
                  </c:pt>
                  <c:pt idx="1">
                    <c:v>36.884598289801048</c:v>
                  </c:pt>
                  <c:pt idx="2">
                    <c:v>34.915191593345114</c:v>
                  </c:pt>
                  <c:pt idx="3">
                    <c:v>17.111456113765836</c:v>
                  </c:pt>
                </c:numCache>
              </c:numRef>
            </c:plus>
            <c:minus>
              <c:numRef>
                <c:f>Multirun!$L$1:$L$4</c:f>
                <c:numCache>
                  <c:formatCode>0.000</c:formatCode>
                  <c:ptCount val="4"/>
                  <c:pt idx="0">
                    <c:v>110.65535415875729</c:v>
                  </c:pt>
                  <c:pt idx="1">
                    <c:v>36.884598289801048</c:v>
                  </c:pt>
                  <c:pt idx="2">
                    <c:v>34.915191593345114</c:v>
                  </c:pt>
                  <c:pt idx="3">
                    <c:v>17.111456113765836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Multirun!$A$1:$A$4</c:f>
              <c:strCache>
                <c:ptCount val="4"/>
                <c:pt idx="0">
                  <c:v>HGLGY</c:v>
                </c:pt>
                <c:pt idx="1">
                  <c:v>RGLGY</c:v>
                </c:pt>
                <c:pt idx="2">
                  <c:v>RGSGY</c:v>
                </c:pt>
                <c:pt idx="3">
                  <c:v>RSGSY</c:v>
                </c:pt>
              </c:strCache>
            </c:strRef>
          </c:cat>
          <c:val>
            <c:numRef>
              <c:f>Multirun!$J$1:$J$4</c:f>
              <c:numCache>
                <c:formatCode>0.000</c:formatCode>
                <c:ptCount val="4"/>
                <c:pt idx="0">
                  <c:v>1204.8529999999998</c:v>
                </c:pt>
                <c:pt idx="1">
                  <c:v>1383.3630000000001</c:v>
                </c:pt>
                <c:pt idx="2">
                  <c:v>1626.925</c:v>
                </c:pt>
                <c:pt idx="3">
                  <c:v>1889.8296666666665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33-4093-AF62-26F960C156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85054783"/>
        <c:axId val="1985055199"/>
      </c:barChart>
      <c:catAx>
        <c:axId val="198505478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85055199"/>
        <c:crosses val="autoZero"/>
        <c:auto val="1"/>
        <c:lblAlgn val="ctr"/>
        <c:lblOffset val="100"/>
        <c:noMultiLvlLbl val="0"/>
      </c:catAx>
      <c:valAx>
        <c:axId val="1985055199"/>
        <c:scaling>
          <c:orientation val="minMax"/>
          <c:max val="2000"/>
          <c:min val="500"/>
        </c:scaling>
        <c:delete val="0"/>
        <c:axPos val="l"/>
        <c:majorGridlines>
          <c:spPr>
            <a:ln w="12700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850547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bg2">
                <a:lumMod val="5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2">
                  <a:lumMod val="50000"/>
                </a:schemeClr>
              </a:solidFill>
              <a:ln w="38100">
                <a:solidFill>
                  <a:schemeClr val="accent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E7E-496D-B900-7961DFACD946}"/>
              </c:ext>
            </c:extLst>
          </c:dPt>
          <c:dPt>
            <c:idx val="1"/>
            <c:invertIfNegative val="0"/>
            <c:bubble3D val="0"/>
            <c:spPr>
              <a:solidFill>
                <a:schemeClr val="bg2">
                  <a:lumMod val="50000"/>
                </a:schemeClr>
              </a:solidFill>
              <a:ln w="38100">
                <a:solidFill>
                  <a:srgbClr val="339933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4E7E-496D-B900-7961DFACD946}"/>
              </c:ext>
            </c:extLst>
          </c:dPt>
          <c:dPt>
            <c:idx val="2"/>
            <c:invertIfNegative val="0"/>
            <c:bubble3D val="0"/>
            <c:spPr>
              <a:solidFill>
                <a:schemeClr val="bg2">
                  <a:lumMod val="50000"/>
                </a:schemeClr>
              </a:solidFill>
              <a:ln w="38100">
                <a:solidFill>
                  <a:srgbClr val="00FFFF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E7E-496D-B900-7961DFACD946}"/>
              </c:ext>
            </c:extLst>
          </c:dPt>
          <c:dPt>
            <c:idx val="3"/>
            <c:invertIfNegative val="0"/>
            <c:bubble3D val="0"/>
            <c:spPr>
              <a:solidFill>
                <a:schemeClr val="bg2">
                  <a:lumMod val="50000"/>
                </a:schemeClr>
              </a:solidFill>
              <a:ln w="38100">
                <a:solidFill>
                  <a:srgbClr val="0000FF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4E7E-496D-B900-7961DFACD946}"/>
              </c:ext>
            </c:extLst>
          </c:dPt>
          <c:errBars>
            <c:errBarType val="both"/>
            <c:errValType val="cust"/>
            <c:noEndCap val="0"/>
            <c:plus>
              <c:numRef>
                <c:f>Multirun!$M$1:$M$4</c:f>
                <c:numCache>
                  <c:formatCode>0.000</c:formatCode>
                  <c:ptCount val="4"/>
                  <c:pt idx="0">
                    <c:v>109.82103740783597</c:v>
                  </c:pt>
                  <c:pt idx="1">
                    <c:v>39.247283757393078</c:v>
                  </c:pt>
                  <c:pt idx="2">
                    <c:v>29.514514401110059</c:v>
                  </c:pt>
                  <c:pt idx="3">
                    <c:v>14.494328419534757</c:v>
                  </c:pt>
                </c:numCache>
              </c:numRef>
            </c:plus>
            <c:minus>
              <c:numRef>
                <c:f>Multirun!$M$1:$M$4</c:f>
                <c:numCache>
                  <c:formatCode>0.000</c:formatCode>
                  <c:ptCount val="4"/>
                  <c:pt idx="0">
                    <c:v>109.82103740783597</c:v>
                  </c:pt>
                  <c:pt idx="1">
                    <c:v>39.247283757393078</c:v>
                  </c:pt>
                  <c:pt idx="2">
                    <c:v>29.514514401110059</c:v>
                  </c:pt>
                  <c:pt idx="3">
                    <c:v>14.494328419534757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Multirun!$A$1:$A$4</c:f>
              <c:strCache>
                <c:ptCount val="4"/>
                <c:pt idx="0">
                  <c:v>HGLGY</c:v>
                </c:pt>
                <c:pt idx="1">
                  <c:v>RGLGY</c:v>
                </c:pt>
                <c:pt idx="2">
                  <c:v>RGSGY</c:v>
                </c:pt>
                <c:pt idx="3">
                  <c:v>RSGSY</c:v>
                </c:pt>
              </c:strCache>
            </c:strRef>
          </c:cat>
          <c:val>
            <c:numRef>
              <c:f>Multirun!$K$1:$K$4</c:f>
              <c:numCache>
                <c:formatCode>0.000</c:formatCode>
                <c:ptCount val="4"/>
                <c:pt idx="0">
                  <c:v>810.21266666666668</c:v>
                </c:pt>
                <c:pt idx="1">
                  <c:v>813.53466666666679</c:v>
                </c:pt>
                <c:pt idx="2">
                  <c:v>844.91033333333326</c:v>
                </c:pt>
                <c:pt idx="3">
                  <c:v>903.13966666666659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7E-496D-B900-7961DFACD9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85053119"/>
        <c:axId val="1985056031"/>
      </c:barChart>
      <c:catAx>
        <c:axId val="198505311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85056031"/>
        <c:crosses val="autoZero"/>
        <c:auto val="1"/>
        <c:lblAlgn val="ctr"/>
        <c:lblOffset val="100"/>
        <c:noMultiLvlLbl val="0"/>
      </c:catAx>
      <c:valAx>
        <c:axId val="1985056031"/>
        <c:scaling>
          <c:orientation val="minMax"/>
          <c:max val="2000"/>
          <c:min val="50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850531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200025</xdr:colOff>
      <xdr:row>11</xdr:row>
      <xdr:rowOff>85724</xdr:rowOff>
    </xdr:from>
    <xdr:to>
      <xdr:col>8</xdr:col>
      <xdr:colOff>534053</xdr:colOff>
      <xdr:row>38</xdr:row>
      <xdr:rowOff>148354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BB4F1F-A30F-A978-2888-533E40438F3B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61911</xdr:colOff>
      <xdr:row>11</xdr:row>
      <xdr:rowOff>57150</xdr:rowOff>
    </xdr:from>
    <xdr:to>
      <xdr:col>16</xdr:col>
      <xdr:colOff>395938</xdr:colOff>
      <xdr:row>38</xdr:row>
      <xdr:rowOff>119780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81AF58C-C51F-80A4-6293-C56CC96CA198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C2C8C6-0DAF-4CE7-8CEF-9968E5B5F6F4}">
  <dimension ref="A1:M6"/>
  <sheetViews>
    <sheetView tabSelected="1" zoomScale="73" zoomScaleNormal="73" workbookViewId="0">
      <selection activeCell="T22" sqref="T22"/>
    </sheetView>
  </sheetViews>
  <sheetFormatPr defaultRowHeight="13.15"/>
  <sheetData>
    <row r="1" spans="1:13">
      <c r="A1" t="s">
        <v>0</v>
      </c>
      <c r="B1">
        <v>1256.9829999999999</v>
      </c>
      <c r="C1">
        <v>857.37599999999998</v>
      </c>
      <c r="D1">
        <v>1077.761</v>
      </c>
      <c r="E1">
        <v>684.68799999999999</v>
      </c>
      <c r="F1">
        <v>1279.8150000000001</v>
      </c>
      <c r="G1">
        <v>888.57399999999996</v>
      </c>
      <c r="J1" s="6">
        <f>AVERAGE(B1,D1,F1)</f>
        <v>1204.8529999999998</v>
      </c>
      <c r="K1" s="6">
        <f>AVERAGE(C1,E1,G1)</f>
        <v>810.21266666666668</v>
      </c>
      <c r="L1" s="6">
        <f>STDEV(B1,D1, F1)</f>
        <v>110.65535415875729</v>
      </c>
      <c r="M1" s="6">
        <f>STDEV(C1,E1,G1)</f>
        <v>109.82103740783597</v>
      </c>
    </row>
    <row r="2" spans="1:13">
      <c r="A2" t="s">
        <v>1</v>
      </c>
      <c r="B2">
        <v>1425.838</v>
      </c>
      <c r="C2">
        <v>856.37599999999998</v>
      </c>
      <c r="D2">
        <v>1364.8420000000001</v>
      </c>
      <c r="E2">
        <v>804.91300000000001</v>
      </c>
      <c r="F2">
        <v>1359.4090000000001</v>
      </c>
      <c r="G2">
        <v>779.31500000000005</v>
      </c>
      <c r="J2" s="6">
        <f t="shared" ref="J2:J4" si="0">AVERAGE(B2,D2,F2)</f>
        <v>1383.3630000000001</v>
      </c>
      <c r="K2" s="6">
        <f t="shared" ref="K2:K4" si="1">AVERAGE(C2,E2,G2)</f>
        <v>813.53466666666679</v>
      </c>
      <c r="L2" s="6">
        <f t="shared" ref="L2:L4" si="2">STDEV(B2,D2, F2)</f>
        <v>36.884598289801048</v>
      </c>
      <c r="M2" s="6">
        <f t="shared" ref="M2:M4" si="3">STDEV(C2,E2,G2)</f>
        <v>39.247283757393078</v>
      </c>
    </row>
    <row r="3" spans="1:13">
      <c r="A3" t="s">
        <v>2</v>
      </c>
      <c r="B3">
        <v>1660.5229999999999</v>
      </c>
      <c r="C3">
        <v>874.40800000000002</v>
      </c>
      <c r="D3">
        <v>1590.827</v>
      </c>
      <c r="E3">
        <v>815.37900000000002</v>
      </c>
      <c r="F3">
        <v>1629.425</v>
      </c>
      <c r="G3">
        <v>844.94399999999996</v>
      </c>
      <c r="J3" s="6">
        <f t="shared" si="0"/>
        <v>1626.925</v>
      </c>
      <c r="K3" s="6">
        <f t="shared" si="1"/>
        <v>844.91033333333326</v>
      </c>
      <c r="L3" s="6">
        <f t="shared" si="2"/>
        <v>34.915191593345114</v>
      </c>
      <c r="M3" s="6">
        <f t="shared" si="3"/>
        <v>29.514514401110059</v>
      </c>
    </row>
    <row r="4" spans="1:13">
      <c r="A4" t="s">
        <v>3</v>
      </c>
      <c r="B4">
        <v>1874.9749999999999</v>
      </c>
      <c r="C4">
        <v>891.80700000000002</v>
      </c>
      <c r="D4">
        <v>1908.54</v>
      </c>
      <c r="E4">
        <v>919.47199999999998</v>
      </c>
      <c r="F4">
        <v>1885.9739999999999</v>
      </c>
      <c r="G4">
        <v>898.14</v>
      </c>
      <c r="J4" s="6">
        <f t="shared" si="0"/>
        <v>1889.8296666666665</v>
      </c>
      <c r="K4" s="6">
        <f t="shared" si="1"/>
        <v>903.13966666666659</v>
      </c>
      <c r="L4" s="6">
        <f t="shared" si="2"/>
        <v>17.111456113765836</v>
      </c>
      <c r="M4" s="6">
        <f t="shared" si="3"/>
        <v>14.494328419534757</v>
      </c>
    </row>
    <row r="5" spans="1:13">
      <c r="B5" s="1" t="s">
        <v>4</v>
      </c>
      <c r="C5" s="1"/>
      <c r="D5" s="2" t="s">
        <v>5</v>
      </c>
      <c r="E5" s="2"/>
      <c r="F5" s="3" t="s">
        <v>6</v>
      </c>
      <c r="G5" s="3"/>
      <c r="J5" s="4" t="s">
        <v>7</v>
      </c>
      <c r="K5" s="4"/>
      <c r="L5" s="5" t="s">
        <v>8</v>
      </c>
      <c r="M5" s="5"/>
    </row>
    <row r="6" spans="1:13">
      <c r="B6" t="s">
        <v>9</v>
      </c>
      <c r="C6" t="s">
        <v>10</v>
      </c>
      <c r="D6" t="s">
        <v>9</v>
      </c>
      <c r="E6" t="s">
        <v>10</v>
      </c>
      <c r="F6" t="s">
        <v>9</v>
      </c>
      <c r="G6" t="s">
        <v>10</v>
      </c>
      <c r="J6" t="s">
        <v>9</v>
      </c>
      <c r="K6" t="s">
        <v>10</v>
      </c>
      <c r="L6" t="s">
        <v>9</v>
      </c>
      <c r="M6" t="s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2022-08-22T13:05:36Z</dcterms:created>
  <dcterms:modified xsi:type="dcterms:W3CDTF">2023-01-23T16:35:48Z</dcterms:modified>
  <cp:category/>
  <cp:contentStatus/>
</cp:coreProperties>
</file>