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88c084c324a5d7/Documentos/GitHub/PT/"/>
    </mc:Choice>
  </mc:AlternateContent>
  <xr:revisionPtr revIDLastSave="106" documentId="8_{D2DC5787-BD80-4CD7-BC95-E015144D3CB3}" xr6:coauthVersionLast="47" xr6:coauthVersionMax="47" xr10:uidLastSave="{76FCEF97-A46C-4972-88FE-D044EF8AEAC5}"/>
  <bookViews>
    <workbookView xWindow="-120" yWindow="-120" windowWidth="38940" windowHeight="15840" xr2:uid="{0C53E6D6-BF4D-4349-9F30-F344287165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13" i="1"/>
  <c r="J12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<sst xmlns="http://schemas.openxmlformats.org/spreadsheetml/2006/main" count="68" uniqueCount="67">
  <si>
    <t>a/ms</t>
  </si>
  <si>
    <t>7.95-8.65</t>
  </si>
  <si>
    <t>7.94-8.17</t>
  </si>
  <si>
    <t>7.90-8.68</t>
  </si>
  <si>
    <t>7.95-8.48</t>
  </si>
  <si>
    <t>8.13-8.55</t>
  </si>
  <si>
    <t>8.04-8.46</t>
  </si>
  <si>
    <t>8.21-8.41</t>
  </si>
  <si>
    <t>7.69-8.48</t>
  </si>
  <si>
    <t>7.98-8.53</t>
  </si>
  <si>
    <t>8.08-8.65</t>
  </si>
  <si>
    <t>7.98-8.49</t>
  </si>
  <si>
    <t>7.96-8.35</t>
  </si>
  <si>
    <t>7.93-8.29</t>
  </si>
  <si>
    <t>8.08-8.26</t>
  </si>
  <si>
    <t>7.94-8.42</t>
  </si>
  <si>
    <t>8.18-8.51</t>
  </si>
  <si>
    <t>8.28-8.63</t>
  </si>
  <si>
    <t>7.96-8.38</t>
  </si>
  <si>
    <t>8.02-8.27</t>
  </si>
  <si>
    <t>7.92-8.59</t>
  </si>
  <si>
    <t>8.03-8.47</t>
  </si>
  <si>
    <t>7.92-8.55</t>
  </si>
  <si>
    <t>7.99-8.62</t>
  </si>
  <si>
    <t>8.07-8.70</t>
  </si>
  <si>
    <t>7.69-8.47</t>
  </si>
  <si>
    <t>7.98-8.67</t>
  </si>
  <si>
    <t>8.18-8.56</t>
  </si>
  <si>
    <t>8.12-8.43</t>
  </si>
  <si>
    <t>7.97-8.37</t>
  </si>
  <si>
    <t>7.98-8.60</t>
  </si>
  <si>
    <t>7.97-8.27</t>
  </si>
  <si>
    <t>8.11-8.36</t>
  </si>
  <si>
    <t>8.14-8.32</t>
  </si>
  <si>
    <t>8.05-8.33</t>
  </si>
  <si>
    <t>7.82-8.32</t>
  </si>
  <si>
    <t>7.89-8.56</t>
  </si>
  <si>
    <t>8.11-8.38</t>
  </si>
  <si>
    <t>8.09-8.25</t>
  </si>
  <si>
    <t>7.88-8.17</t>
  </si>
  <si>
    <t>7.87-8.45</t>
  </si>
  <si>
    <t>7.95-8.40</t>
  </si>
  <si>
    <t>7.98-8.57</t>
  </si>
  <si>
    <t>8.0-8.59</t>
  </si>
  <si>
    <t>7.94-8.24</t>
  </si>
  <si>
    <t>7.82-8.62</t>
  </si>
  <si>
    <t>8.10-8.81</t>
  </si>
  <si>
    <t>7.90-8.54</t>
  </si>
  <si>
    <t>7.93-8.22</t>
  </si>
  <si>
    <t>7.84-8.40</t>
  </si>
  <si>
    <t>7.96-8.42</t>
  </si>
  <si>
    <t>8.14-8.48</t>
  </si>
  <si>
    <t>8.08-8.48</t>
  </si>
  <si>
    <t>7.78-8.71</t>
  </si>
  <si>
    <t>7.80-8.37</t>
  </si>
  <si>
    <t>8.04-8.40</t>
  </si>
  <si>
    <t>8.10-8.46</t>
  </si>
  <si>
    <t>8.07-8.33</t>
  </si>
  <si>
    <t>8.02-8.37</t>
  </si>
  <si>
    <t>8.03-8.49</t>
  </si>
  <si>
    <t>7.98-8.31</t>
  </si>
  <si>
    <t>7.95-8.49</t>
  </si>
  <si>
    <t>8.05-8.48</t>
  </si>
  <si>
    <t>8.06-8.36</t>
  </si>
  <si>
    <t>7.85-8.14</t>
  </si>
  <si>
    <t>a=1</t>
  </si>
  <si>
    <t>ms=2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</si>
</sst>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7119-D014-4850-839B-361AECA15E1A}">
  <dimension ref="A1:J22"/>
  <sheetViews>
    <sheetView tabSelected="1" workbookViewId="0">
      <selection activeCell="B24" sqref="B24"/>
    </sheetView>
  </sheetViews>
  <sheetFormatPr baseColWidth="10" defaultRowHeight="15" x14ac:dyDescent="0.25"/>
  <sheetData>
    <row r="1" spans="1:10" x14ac:dyDescent="0.25">
      <c r="A1" t="s">
        <v>0</v>
      </c>
      <c r="B1">
        <v>0</v>
      </c>
      <c r="C1">
        <v>0.4</v>
      </c>
      <c r="D1">
        <v>0.8</v>
      </c>
      <c r="E1">
        <v>1.2</v>
      </c>
      <c r="F1">
        <v>1.6</v>
      </c>
      <c r="G1">
        <v>2</v>
      </c>
      <c r="H1">
        <v>3</v>
      </c>
      <c r="I1">
        <v>4</v>
      </c>
    </row>
    <row r="2" spans="1:10" x14ac:dyDescent="0.25">
      <c r="A2">
        <v>0.2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x14ac:dyDescent="0.25">
      <c r="A3">
        <v>0.4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10" x14ac:dyDescent="0.25">
      <c r="A4">
        <v>0.6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1:10" x14ac:dyDescent="0.25">
      <c r="A5">
        <v>0.8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</row>
    <row r="6" spans="1:10" x14ac:dyDescent="0.25">
      <c r="A6">
        <v>1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</row>
    <row r="7" spans="1:10" x14ac:dyDescent="0.25">
      <c r="A7">
        <v>2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</row>
    <row r="8" spans="1:10" x14ac:dyDescent="0.25">
      <c r="A8">
        <v>3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</row>
    <row r="9" spans="1:10" x14ac:dyDescent="0.25">
      <c r="A9">
        <v>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H9" t="s">
        <v>63</v>
      </c>
      <c r="I9" t="s">
        <v>64</v>
      </c>
    </row>
    <row r="11" spans="1:10" x14ac:dyDescent="0.25">
      <c r="A11" t="s">
        <v>0</v>
      </c>
      <c r="B11">
        <v>0</v>
      </c>
      <c r="C11">
        <v>0.4</v>
      </c>
      <c r="D11">
        <v>0.8</v>
      </c>
      <c r="E11">
        <v>1.2</v>
      </c>
      <c r="F11">
        <v>1.6</v>
      </c>
      <c r="G11">
        <v>2</v>
      </c>
      <c r="H11">
        <v>3</v>
      </c>
      <c r="I11">
        <v>4</v>
      </c>
    </row>
    <row r="12" spans="1:10" x14ac:dyDescent="0.25">
      <c r="A12">
        <v>0.2</v>
      </c>
      <c r="B12">
        <f>ABS(7.95-8.65)</f>
        <v>0.70000000000000018</v>
      </c>
      <c r="C12">
        <f>ABS(7.94-8.17)</f>
        <v>0.22999999999999954</v>
      </c>
      <c r="D12">
        <f>ABS(7.9-8.68)</f>
        <v>0.77999999999999936</v>
      </c>
      <c r="E12">
        <f>ABS(7.95-8.48)</f>
        <v>0.53000000000000025</v>
      </c>
      <c r="F12">
        <f>ABS(8.13-8.55)</f>
        <v>0.41999999999999993</v>
      </c>
      <c r="G12">
        <f>ABS(8.04-8.46)</f>
        <v>0.42000000000000171</v>
      </c>
      <c r="H12">
        <f>ABS(8.21-8.41)</f>
        <v>0.19999999999999929</v>
      </c>
      <c r="I12">
        <f>ABS(7.69-8.48)</f>
        <v>0.79</v>
      </c>
      <c r="J12">
        <f>SUM(B12:I12)</f>
        <v>4.07</v>
      </c>
    </row>
    <row r="13" spans="1:10" x14ac:dyDescent="0.25">
      <c r="A13">
        <v>0.4</v>
      </c>
      <c r="B13">
        <f>ABS(7.98-8.53)</f>
        <v>0.54999999999999893</v>
      </c>
      <c r="C13">
        <f>ABS(8.08-8.65)</f>
        <v>0.57000000000000028</v>
      </c>
      <c r="D13">
        <f>ABS(7.98-8.49)</f>
        <v>0.50999999999999979</v>
      </c>
      <c r="E13">
        <f>ABS(7.96-8.35)</f>
        <v>0.38999999999999968</v>
      </c>
      <c r="F13">
        <f>ABS(7.93-8.29)</f>
        <v>0.35999999999999943</v>
      </c>
      <c r="G13">
        <f>ABS(8.08-8.26)</f>
        <v>0.17999999999999972</v>
      </c>
      <c r="H13">
        <f>ABS(7.94-8.42)</f>
        <v>0.47999999999999954</v>
      </c>
      <c r="I13">
        <f>ABS(8.18-8.51)</f>
        <v>0.33000000000000007</v>
      </c>
      <c r="J13">
        <f>SUM(B13:I13)</f>
        <v>3.3699999999999974</v>
      </c>
    </row>
    <row r="14" spans="1:10" x14ac:dyDescent="0.25">
      <c r="A14">
        <v>0.6</v>
      </c>
      <c r="B14">
        <f>ABS(8.28-8.63)</f>
        <v>0.35000000000000142</v>
      </c>
      <c r="C14">
        <f>ABS(7.96-8.38)</f>
        <v>0.42000000000000082</v>
      </c>
      <c r="D14">
        <f>ABS(8.02-8.27)</f>
        <v>0.25</v>
      </c>
      <c r="E14">
        <f>ABS(7.92-8.59)</f>
        <v>0.66999999999999993</v>
      </c>
      <c r="F14">
        <f>ABS(8.03-8.47)</f>
        <v>0.44000000000000128</v>
      </c>
      <c r="G14">
        <f>ABS(7.92-8.55)</f>
        <v>0.63000000000000078</v>
      </c>
      <c r="H14">
        <f>ABS(7.99-8.62)</f>
        <v>0.62999999999999901</v>
      </c>
      <c r="I14">
        <f>ABS(8.07-8.7)</f>
        <v>0.62999999999999901</v>
      </c>
      <c r="J14">
        <f t="shared" ref="J14:J19" si="0">SUM(B14:I14)</f>
        <v>4.0200000000000022</v>
      </c>
    </row>
    <row r="15" spans="1:10" x14ac:dyDescent="0.25">
      <c r="A15">
        <v>0.8</v>
      </c>
      <c r="B15">
        <f>ABS(7.69-8.47)</f>
        <v>0.78000000000000025</v>
      </c>
      <c r="C15">
        <f>ABS(7.98-8.67)</f>
        <v>0.6899999999999995</v>
      </c>
      <c r="D15">
        <f>ABS(8.18-8.56)</f>
        <v>0.38000000000000078</v>
      </c>
      <c r="E15">
        <f>ABS(8.12-8.43)</f>
        <v>0.3100000000000005</v>
      </c>
      <c r="F15">
        <f>ABS(7.97-8.37)</f>
        <v>0.39999999999999947</v>
      </c>
      <c r="G15">
        <f>ABS(7.98-8.6)</f>
        <v>0.61999999999999922</v>
      </c>
      <c r="H15">
        <f>ABS(7.97-8.27)</f>
        <v>0.29999999999999982</v>
      </c>
      <c r="I15">
        <f>ABS(8.11-8.36)</f>
        <v>0.25</v>
      </c>
      <c r="J15">
        <f t="shared" si="0"/>
        <v>3.7299999999999995</v>
      </c>
    </row>
    <row r="16" spans="1:10" x14ac:dyDescent="0.25">
      <c r="A16">
        <v>1</v>
      </c>
      <c r="B16">
        <f>ABS(8.14-8.32)</f>
        <v>0.17999999999999972</v>
      </c>
      <c r="C16">
        <f>ABS(8.05-8.33)</f>
        <v>0.27999999999999936</v>
      </c>
      <c r="D16">
        <f>ABS(7.82-8.32)</f>
        <v>0.5</v>
      </c>
      <c r="E16">
        <f>ABS(7.89-8.56)</f>
        <v>0.67000000000000082</v>
      </c>
      <c r="F16">
        <f>ABS(8.11-8.38)</f>
        <v>0.27000000000000135</v>
      </c>
      <c r="G16" s="2">
        <f>ABS(8.09-8.25)</f>
        <v>0.16000000000000014</v>
      </c>
      <c r="H16">
        <f>ABS(7.88-8.17)</f>
        <v>0.29000000000000004</v>
      </c>
      <c r="I16">
        <f>ABS(7.87-8.45)</f>
        <v>0.57999999999999918</v>
      </c>
      <c r="J16" s="1">
        <f t="shared" si="0"/>
        <v>2.9300000000000006</v>
      </c>
    </row>
    <row r="17" spans="1:10" x14ac:dyDescent="0.25">
      <c r="A17">
        <v>2</v>
      </c>
      <c r="B17">
        <f>ABS(7.95-8.4)</f>
        <v>0.45000000000000018</v>
      </c>
      <c r="C17">
        <f>ABS(7.98-8.57)</f>
        <v>0.58999999999999986</v>
      </c>
      <c r="D17">
        <f>ABS(8-8.59)</f>
        <v>0.58999999999999986</v>
      </c>
      <c r="E17">
        <f>ABS(7.94-8.24)</f>
        <v>0.29999999999999982</v>
      </c>
      <c r="F17">
        <f>ABS(7.82-8.62)</f>
        <v>0.79999999999999893</v>
      </c>
      <c r="G17">
        <f>ABS(8.1-8.81)</f>
        <v>0.71000000000000085</v>
      </c>
      <c r="H17">
        <f>ABS(7.9-8.54)</f>
        <v>0.63999999999999879</v>
      </c>
      <c r="I17">
        <f>ABS(7.93-8.22)</f>
        <v>0.29000000000000092</v>
      </c>
      <c r="J17">
        <f t="shared" si="0"/>
        <v>4.3699999999999992</v>
      </c>
    </row>
    <row r="18" spans="1:10" x14ac:dyDescent="0.25">
      <c r="A18">
        <v>3</v>
      </c>
      <c r="B18">
        <f>ABS(7.84-8.4)</f>
        <v>0.5600000000000005</v>
      </c>
      <c r="C18">
        <f>ABS(7.96-8.42)</f>
        <v>0.45999999999999996</v>
      </c>
      <c r="D18">
        <f>ABS(8.14-8.48)</f>
        <v>0.33999999999999986</v>
      </c>
      <c r="E18">
        <f>ABS(8.08-8.48)</f>
        <v>0.40000000000000036</v>
      </c>
      <c r="F18">
        <f>ABS(7.78-8.71)</f>
        <v>0.9300000000000006</v>
      </c>
      <c r="G18">
        <f>ABS(7.8-8.37)</f>
        <v>0.5699999999999994</v>
      </c>
      <c r="H18">
        <f>ABS(8.04-8.4)</f>
        <v>0.36000000000000121</v>
      </c>
      <c r="I18">
        <f>ABS(8.1-8.46)</f>
        <v>0.36000000000000121</v>
      </c>
      <c r="J18">
        <f t="shared" si="0"/>
        <v>3.9800000000000031</v>
      </c>
    </row>
    <row r="19" spans="1:10" x14ac:dyDescent="0.25">
      <c r="A19">
        <v>4</v>
      </c>
      <c r="B19">
        <f>ABS(8.07-8.33)</f>
        <v>0.25999999999999979</v>
      </c>
      <c r="C19">
        <f>ABS(8.02-8.37)</f>
        <v>0.34999999999999964</v>
      </c>
      <c r="D19">
        <f>ABS(8.03-8.49)</f>
        <v>0.46000000000000085</v>
      </c>
      <c r="E19">
        <f>ABS(7.98-8.31)</f>
        <v>0.33000000000000007</v>
      </c>
      <c r="F19">
        <f>ABS(7.95-8.49)</f>
        <v>0.54</v>
      </c>
      <c r="G19">
        <f>ABS(8.05-8.48)</f>
        <v>0.42999999999999972</v>
      </c>
      <c r="H19">
        <f>ABS(8.06-8.36)</f>
        <v>0.29999999999999893</v>
      </c>
      <c r="I19">
        <f>ABS(7.85-8.14)</f>
        <v>0.29000000000000092</v>
      </c>
      <c r="J19">
        <f t="shared" si="0"/>
        <v>2.96</v>
      </c>
    </row>
    <row r="21" spans="1:10" x14ac:dyDescent="0.25">
      <c r="A21" t="s">
        <v>65</v>
      </c>
    </row>
    <row r="22" spans="1:10" x14ac:dyDescent="0.25">
      <c r="A2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Krlos ortiz</dc:creator>
  <cp:lastModifiedBy>Krlos ortiz</cp:lastModifiedBy>
  <dcterms:created xsi:type="dcterms:W3CDTF">2023-01-04T00:36:14Z</dcterms:created>
  <dcterms:modified xsi:type="dcterms:W3CDTF">2023-01-06T01:46:44Z</dcterms:modified>
</cp:coreProperties>
</file>