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GoDaddy_kaggle\"/>
    </mc:Choice>
  </mc:AlternateContent>
  <xr:revisionPtr revIDLastSave="0" documentId="13_ncr:1_{6DD941E0-45D3-4DF0-9D8C-A926745ABD03}" xr6:coauthVersionLast="47" xr6:coauthVersionMax="47" xr10:uidLastSave="{00000000-0000-0000-0000-000000000000}"/>
  <bookViews>
    <workbookView xWindow="-120" yWindow="-120" windowWidth="20730" windowHeight="11160" activeTab="4" xr2:uid="{9B7B26E2-776B-4330-A5D6-DA2FF0ED759A}"/>
  </bookViews>
  <sheets>
    <sheet name="corr" sheetId="3" r:id="rId1"/>
    <sheet name="cfip=1001" sheetId="4" r:id="rId2"/>
    <sheet name="avg_all_cfips" sheetId="1" r:id="rId3"/>
    <sheet name="Rates" sheetId="2" r:id="rId4"/>
    <sheet name="Planilha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G3" i="2"/>
  <c r="E4" i="4"/>
  <c r="E3" i="4"/>
  <c r="E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  <c r="B4" i="3"/>
  <c r="B3" i="3"/>
  <c r="B2" i="3"/>
</calcChain>
</file>

<file path=xl/sharedStrings.xml><?xml version="1.0" encoding="utf-8"?>
<sst xmlns="http://schemas.openxmlformats.org/spreadsheetml/2006/main" count="29" uniqueCount="14">
  <si>
    <t>Month</t>
  </si>
  <si>
    <t>microbusiness_density</t>
  </si>
  <si>
    <t>10Y_treasury_rate</t>
  </si>
  <si>
    <t>CPI_12_month_pct_var</t>
  </si>
  <si>
    <t>Unemployment_rate</t>
  </si>
  <si>
    <t>adjusted_to_plot</t>
  </si>
  <si>
    <t>unemployment_rate_us</t>
  </si>
  <si>
    <t>10y_treasury_rate</t>
  </si>
  <si>
    <t>cpi_12M_pct_var</t>
  </si>
  <si>
    <t>cpi_or</t>
  </si>
  <si>
    <t>lag1</t>
  </si>
  <si>
    <t>lag2</t>
  </si>
  <si>
    <t>lag3</t>
  </si>
  <si>
    <t>lag4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</si>
</sst>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0" fontId="2" fillId="0" borderId="0" xfId="0" applyFont="1"/>
    <xf numFmtId="164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microbusiness_density_adjusted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avg_all_cfips!$A$2:$A$40</c:f>
              <c:numCache>
                <c:formatCode>m/d/yyyy</c:formatCode>
                <c:ptCount val="39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  <c:pt idx="25">
                  <c:v>44440</c:v>
                </c:pt>
                <c:pt idx="26">
                  <c:v>44470</c:v>
                </c:pt>
                <c:pt idx="27">
                  <c:v>44501</c:v>
                </c:pt>
                <c:pt idx="28">
                  <c:v>44531</c:v>
                </c:pt>
                <c:pt idx="29">
                  <c:v>44562</c:v>
                </c:pt>
                <c:pt idx="30">
                  <c:v>44593</c:v>
                </c:pt>
                <c:pt idx="31">
                  <c:v>44621</c:v>
                </c:pt>
                <c:pt idx="32">
                  <c:v>44652</c:v>
                </c:pt>
                <c:pt idx="33">
                  <c:v>44682</c:v>
                </c:pt>
                <c:pt idx="34">
                  <c:v>44713</c:v>
                </c:pt>
                <c:pt idx="35">
                  <c:v>44743</c:v>
                </c:pt>
                <c:pt idx="36">
                  <c:v>44774</c:v>
                </c:pt>
                <c:pt idx="37">
                  <c:v>44805</c:v>
                </c:pt>
                <c:pt idx="38">
                  <c:v>44835</c:v>
                </c:pt>
              </c:numCache>
            </c:numRef>
          </c:xVal>
          <c:yVal>
            <c:numRef>
              <c:f>avg_all_cfips!$C$2:$C$40</c:f>
              <c:numCache>
                <c:formatCode>General</c:formatCode>
                <c:ptCount val="39"/>
                <c:pt idx="0">
                  <c:v>3</c:v>
                </c:pt>
                <c:pt idx="1">
                  <c:v>1.5644589689984527</c:v>
                </c:pt>
                <c:pt idx="2">
                  <c:v>3.7790955226896519</c:v>
                </c:pt>
                <c:pt idx="3">
                  <c:v>2.2625494478165331</c:v>
                </c:pt>
                <c:pt idx="4">
                  <c:v>2.120396204272911</c:v>
                </c:pt>
                <c:pt idx="5">
                  <c:v>1.3521539430019232</c:v>
                </c:pt>
                <c:pt idx="6">
                  <c:v>-0.10297192063478988</c:v>
                </c:pt>
                <c:pt idx="7">
                  <c:v>0.25597453971757522</c:v>
                </c:pt>
                <c:pt idx="8">
                  <c:v>1.6515570719120833</c:v>
                </c:pt>
                <c:pt idx="9">
                  <c:v>2.0933038524609318</c:v>
                </c:pt>
                <c:pt idx="10">
                  <c:v>2.2772652734493404</c:v>
                </c:pt>
                <c:pt idx="11">
                  <c:v>2.8181058669008587</c:v>
                </c:pt>
                <c:pt idx="12">
                  <c:v>3.4000474077297924</c:v>
                </c:pt>
                <c:pt idx="13">
                  <c:v>3.5967117687746355</c:v>
                </c:pt>
                <c:pt idx="14">
                  <c:v>3.5414118177367064</c:v>
                </c:pt>
                <c:pt idx="15">
                  <c:v>3.2544124161621486</c:v>
                </c:pt>
                <c:pt idx="16">
                  <c:v>2.8647830513480161</c:v>
                </c:pt>
                <c:pt idx="17">
                  <c:v>1.9608886229220277</c:v>
                </c:pt>
                <c:pt idx="18">
                  <c:v>3.9671099159872938</c:v>
                </c:pt>
                <c:pt idx="19">
                  <c:v>4.7358145969177272</c:v>
                </c:pt>
                <c:pt idx="20">
                  <c:v>5.3382658097007187</c:v>
                </c:pt>
                <c:pt idx="21">
                  <c:v>5.3107110382292815</c:v>
                </c:pt>
                <c:pt idx="22">
                  <c:v>5.3266509159018005</c:v>
                </c:pt>
                <c:pt idx="23">
                  <c:v>5.5961599738868886</c:v>
                </c:pt>
                <c:pt idx="24">
                  <c:v>6.0110592130316949</c:v>
                </c:pt>
                <c:pt idx="25">
                  <c:v>6.0342617994730787</c:v>
                </c:pt>
                <c:pt idx="26">
                  <c:v>6.4594702769077781</c:v>
                </c:pt>
                <c:pt idx="27">
                  <c:v>7.3782709390616406</c:v>
                </c:pt>
                <c:pt idx="28">
                  <c:v>7.7607736008890926</c:v>
                </c:pt>
                <c:pt idx="29">
                  <c:v>7.1496996215153423</c:v>
                </c:pt>
                <c:pt idx="30">
                  <c:v>7.5851629349270651</c:v>
                </c:pt>
                <c:pt idx="31">
                  <c:v>8.6070287788235174</c:v>
                </c:pt>
                <c:pt idx="32">
                  <c:v>8.707346643765888</c:v>
                </c:pt>
                <c:pt idx="33">
                  <c:v>8.2274638418913408</c:v>
                </c:pt>
                <c:pt idx="34">
                  <c:v>7.171025328162524</c:v>
                </c:pt>
                <c:pt idx="35">
                  <c:v>8.8746881581708479</c:v>
                </c:pt>
                <c:pt idx="36">
                  <c:v>8.5538505179877387</c:v>
                </c:pt>
                <c:pt idx="37">
                  <c:v>8.7050889477815545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A-4484-B655-CC61AAE00A47}"/>
            </c:ext>
          </c:extLst>
        </c:ser>
        <c:ser>
          <c:idx val="1"/>
          <c:order val="1"/>
          <c:tx>
            <c:v>CPI 12 month var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Rates!$A$2:$A$40</c:f>
              <c:numCache>
                <c:formatCode>yyyy\-mm\-dd;@</c:formatCode>
                <c:ptCount val="39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  <c:pt idx="25">
                  <c:v>44440</c:v>
                </c:pt>
                <c:pt idx="26">
                  <c:v>44470</c:v>
                </c:pt>
                <c:pt idx="27">
                  <c:v>44501</c:v>
                </c:pt>
                <c:pt idx="28">
                  <c:v>44531</c:v>
                </c:pt>
                <c:pt idx="29">
                  <c:v>44562</c:v>
                </c:pt>
                <c:pt idx="30">
                  <c:v>44593</c:v>
                </c:pt>
                <c:pt idx="31">
                  <c:v>44621</c:v>
                </c:pt>
                <c:pt idx="32">
                  <c:v>44652</c:v>
                </c:pt>
                <c:pt idx="33">
                  <c:v>44682</c:v>
                </c:pt>
                <c:pt idx="34">
                  <c:v>44713</c:v>
                </c:pt>
                <c:pt idx="35">
                  <c:v>44743</c:v>
                </c:pt>
                <c:pt idx="36">
                  <c:v>44774</c:v>
                </c:pt>
                <c:pt idx="37">
                  <c:v>44805</c:v>
                </c:pt>
                <c:pt idx="38">
                  <c:v>44835</c:v>
                </c:pt>
              </c:numCache>
            </c:numRef>
          </c:xVal>
          <c:yVal>
            <c:numRef>
              <c:f>Rates!$B$2:$B$40</c:f>
              <c:numCache>
                <c:formatCode>#0.0</c:formatCode>
                <c:ptCount val="39"/>
                <c:pt idx="0">
                  <c:v>1.8</c:v>
                </c:pt>
                <c:pt idx="1">
                  <c:v>1.7</c:v>
                </c:pt>
                <c:pt idx="2">
                  <c:v>1.8</c:v>
                </c:pt>
                <c:pt idx="3">
                  <c:v>2</c:v>
                </c:pt>
                <c:pt idx="4">
                  <c:v>2.2999999999999998</c:v>
                </c:pt>
                <c:pt idx="5">
                  <c:v>2.5</c:v>
                </c:pt>
                <c:pt idx="6">
                  <c:v>2.2999999999999998</c:v>
                </c:pt>
                <c:pt idx="7">
                  <c:v>1.5</c:v>
                </c:pt>
                <c:pt idx="8">
                  <c:v>0.4</c:v>
                </c:pt>
                <c:pt idx="9">
                  <c:v>0.2</c:v>
                </c:pt>
                <c:pt idx="10">
                  <c:v>0.7</c:v>
                </c:pt>
                <c:pt idx="11">
                  <c:v>1</c:v>
                </c:pt>
                <c:pt idx="12">
                  <c:v>1.3</c:v>
                </c:pt>
                <c:pt idx="13">
                  <c:v>1.4</c:v>
                </c:pt>
                <c:pt idx="14">
                  <c:v>1.2</c:v>
                </c:pt>
                <c:pt idx="15">
                  <c:v>1.1000000000000001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2.7</c:v>
                </c:pt>
                <c:pt idx="20">
                  <c:v>4.2</c:v>
                </c:pt>
                <c:pt idx="21">
                  <c:v>4.9000000000000004</c:v>
                </c:pt>
                <c:pt idx="22">
                  <c:v>5.3</c:v>
                </c:pt>
                <c:pt idx="23">
                  <c:v>5.3</c:v>
                </c:pt>
                <c:pt idx="24">
                  <c:v>5.2</c:v>
                </c:pt>
                <c:pt idx="25">
                  <c:v>5.4</c:v>
                </c:pt>
                <c:pt idx="26">
                  <c:v>6.2</c:v>
                </c:pt>
                <c:pt idx="27">
                  <c:v>6.8</c:v>
                </c:pt>
                <c:pt idx="28">
                  <c:v>7.1</c:v>
                </c:pt>
                <c:pt idx="29">
                  <c:v>7.5</c:v>
                </c:pt>
                <c:pt idx="30">
                  <c:v>7.9</c:v>
                </c:pt>
                <c:pt idx="31">
                  <c:v>8.6</c:v>
                </c:pt>
                <c:pt idx="32">
                  <c:v>8.1999999999999993</c:v>
                </c:pt>
                <c:pt idx="33">
                  <c:v>8.5</c:v>
                </c:pt>
                <c:pt idx="34">
                  <c:v>9</c:v>
                </c:pt>
                <c:pt idx="35">
                  <c:v>8.5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A-4484-B655-CC61AAE00A47}"/>
            </c:ext>
          </c:extLst>
        </c:ser>
        <c:ser>
          <c:idx val="2"/>
          <c:order val="2"/>
          <c:tx>
            <c:v>Unemployment rate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Rates!$A$2:$A$40</c:f>
              <c:numCache>
                <c:formatCode>yyyy\-mm\-dd;@</c:formatCode>
                <c:ptCount val="39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  <c:pt idx="25">
                  <c:v>44440</c:v>
                </c:pt>
                <c:pt idx="26">
                  <c:v>44470</c:v>
                </c:pt>
                <c:pt idx="27">
                  <c:v>44501</c:v>
                </c:pt>
                <c:pt idx="28">
                  <c:v>44531</c:v>
                </c:pt>
                <c:pt idx="29">
                  <c:v>44562</c:v>
                </c:pt>
                <c:pt idx="30">
                  <c:v>44593</c:v>
                </c:pt>
                <c:pt idx="31">
                  <c:v>44621</c:v>
                </c:pt>
                <c:pt idx="32">
                  <c:v>44652</c:v>
                </c:pt>
                <c:pt idx="33">
                  <c:v>44682</c:v>
                </c:pt>
                <c:pt idx="34">
                  <c:v>44713</c:v>
                </c:pt>
                <c:pt idx="35">
                  <c:v>44743</c:v>
                </c:pt>
                <c:pt idx="36">
                  <c:v>44774</c:v>
                </c:pt>
                <c:pt idx="37">
                  <c:v>44805</c:v>
                </c:pt>
                <c:pt idx="38">
                  <c:v>44835</c:v>
                </c:pt>
              </c:numCache>
            </c:numRef>
          </c:xVal>
          <c:yVal>
            <c:numRef>
              <c:f>Rates!$C$2:$C$40</c:f>
              <c:numCache>
                <c:formatCode>General</c:formatCode>
                <c:ptCount val="39"/>
                <c:pt idx="0">
                  <c:v>3.7</c:v>
                </c:pt>
                <c:pt idx="1">
                  <c:v>3.5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3.5</c:v>
                </c:pt>
                <c:pt idx="6">
                  <c:v>3.5</c:v>
                </c:pt>
                <c:pt idx="7">
                  <c:v>4.4000000000000004</c:v>
                </c:pt>
                <c:pt idx="8">
                  <c:v>14.7</c:v>
                </c:pt>
                <c:pt idx="9">
                  <c:v>13.2</c:v>
                </c:pt>
                <c:pt idx="10">
                  <c:v>11</c:v>
                </c:pt>
                <c:pt idx="11">
                  <c:v>10.199999999999999</c:v>
                </c:pt>
                <c:pt idx="12">
                  <c:v>8.4</c:v>
                </c:pt>
                <c:pt idx="13">
                  <c:v>7.9</c:v>
                </c:pt>
                <c:pt idx="14">
                  <c:v>6.9</c:v>
                </c:pt>
                <c:pt idx="15">
                  <c:v>6.7</c:v>
                </c:pt>
                <c:pt idx="16">
                  <c:v>6.7</c:v>
                </c:pt>
                <c:pt idx="17">
                  <c:v>6.3</c:v>
                </c:pt>
                <c:pt idx="18">
                  <c:v>6.2</c:v>
                </c:pt>
                <c:pt idx="19">
                  <c:v>6.1</c:v>
                </c:pt>
                <c:pt idx="20">
                  <c:v>6.1</c:v>
                </c:pt>
                <c:pt idx="21">
                  <c:v>5.8</c:v>
                </c:pt>
                <c:pt idx="22">
                  <c:v>5.9</c:v>
                </c:pt>
                <c:pt idx="23">
                  <c:v>5.4</c:v>
                </c:pt>
                <c:pt idx="24">
                  <c:v>5.2</c:v>
                </c:pt>
                <c:pt idx="25">
                  <c:v>4.8</c:v>
                </c:pt>
                <c:pt idx="26">
                  <c:v>4.5</c:v>
                </c:pt>
                <c:pt idx="27">
                  <c:v>4.2</c:v>
                </c:pt>
                <c:pt idx="28">
                  <c:v>3.9</c:v>
                </c:pt>
                <c:pt idx="29">
                  <c:v>4</c:v>
                </c:pt>
                <c:pt idx="30">
                  <c:v>3.8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3.5</c:v>
                </c:pt>
                <c:pt idx="36">
                  <c:v>3.7</c:v>
                </c:pt>
                <c:pt idx="37">
                  <c:v>3.5</c:v>
                </c:pt>
                <c:pt idx="38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DA-4484-B655-CC61AAE00A47}"/>
            </c:ext>
          </c:extLst>
        </c:ser>
        <c:ser>
          <c:idx val="3"/>
          <c:order val="3"/>
          <c:tx>
            <c:v>10Y_treasury_rate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Rates!$A$2:$A$40</c:f>
              <c:numCache>
                <c:formatCode>yyyy\-mm\-dd;@</c:formatCode>
                <c:ptCount val="39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  <c:pt idx="25">
                  <c:v>44440</c:v>
                </c:pt>
                <c:pt idx="26">
                  <c:v>44470</c:v>
                </c:pt>
                <c:pt idx="27">
                  <c:v>44501</c:v>
                </c:pt>
                <c:pt idx="28">
                  <c:v>44531</c:v>
                </c:pt>
                <c:pt idx="29">
                  <c:v>44562</c:v>
                </c:pt>
                <c:pt idx="30">
                  <c:v>44593</c:v>
                </c:pt>
                <c:pt idx="31">
                  <c:v>44621</c:v>
                </c:pt>
                <c:pt idx="32">
                  <c:v>44652</c:v>
                </c:pt>
                <c:pt idx="33">
                  <c:v>44682</c:v>
                </c:pt>
                <c:pt idx="34">
                  <c:v>44713</c:v>
                </c:pt>
                <c:pt idx="35">
                  <c:v>44743</c:v>
                </c:pt>
                <c:pt idx="36">
                  <c:v>44774</c:v>
                </c:pt>
                <c:pt idx="37">
                  <c:v>44805</c:v>
                </c:pt>
                <c:pt idx="38">
                  <c:v>44835</c:v>
                </c:pt>
              </c:numCache>
            </c:numRef>
          </c:xVal>
          <c:yVal>
            <c:numRef>
              <c:f>Rates!$D$2:$D$40</c:f>
              <c:numCache>
                <c:formatCode>General</c:formatCode>
                <c:ptCount val="39"/>
                <c:pt idx="0">
                  <c:v>2.0070000000000001</c:v>
                </c:pt>
                <c:pt idx="1">
                  <c:v>1.4990000000000001</c:v>
                </c:pt>
                <c:pt idx="2">
                  <c:v>1.6679999999999999</c:v>
                </c:pt>
                <c:pt idx="3">
                  <c:v>1.6879999999999999</c:v>
                </c:pt>
                <c:pt idx="4">
                  <c:v>1.774</c:v>
                </c:pt>
                <c:pt idx="5">
                  <c:v>1.919</c:v>
                </c:pt>
                <c:pt idx="6">
                  <c:v>1.5049999999999999</c:v>
                </c:pt>
                <c:pt idx="7">
                  <c:v>1.163</c:v>
                </c:pt>
                <c:pt idx="8">
                  <c:v>0.66800000000000004</c:v>
                </c:pt>
                <c:pt idx="9">
                  <c:v>0.64600000000000002</c:v>
                </c:pt>
                <c:pt idx="10">
                  <c:v>0.65300000000000002</c:v>
                </c:pt>
                <c:pt idx="11">
                  <c:v>0.65800000000000003</c:v>
                </c:pt>
                <c:pt idx="12">
                  <c:v>0.53300000000000003</c:v>
                </c:pt>
                <c:pt idx="13">
                  <c:v>0.70599999999999996</c:v>
                </c:pt>
                <c:pt idx="14">
                  <c:v>0.68600000000000005</c:v>
                </c:pt>
                <c:pt idx="15">
                  <c:v>0.874</c:v>
                </c:pt>
                <c:pt idx="16">
                  <c:v>0.84199999999999997</c:v>
                </c:pt>
                <c:pt idx="17">
                  <c:v>0.91600000000000004</c:v>
                </c:pt>
                <c:pt idx="18">
                  <c:v>1.071</c:v>
                </c:pt>
                <c:pt idx="19">
                  <c:v>1.407</c:v>
                </c:pt>
                <c:pt idx="20">
                  <c:v>1.744</c:v>
                </c:pt>
                <c:pt idx="21">
                  <c:v>1.6259999999999999</c:v>
                </c:pt>
                <c:pt idx="22">
                  <c:v>1.581</c:v>
                </c:pt>
                <c:pt idx="23">
                  <c:v>1.468</c:v>
                </c:pt>
                <c:pt idx="24">
                  <c:v>1.226</c:v>
                </c:pt>
                <c:pt idx="25">
                  <c:v>1.3069999999999999</c:v>
                </c:pt>
                <c:pt idx="26">
                  <c:v>1.492</c:v>
                </c:pt>
                <c:pt idx="27">
                  <c:v>1.5609999999999999</c:v>
                </c:pt>
                <c:pt idx="28">
                  <c:v>1.456</c:v>
                </c:pt>
                <c:pt idx="29">
                  <c:v>1.512</c:v>
                </c:pt>
                <c:pt idx="30">
                  <c:v>1.784</c:v>
                </c:pt>
                <c:pt idx="31">
                  <c:v>1.8220000000000001</c:v>
                </c:pt>
                <c:pt idx="32">
                  <c:v>2.3450000000000002</c:v>
                </c:pt>
                <c:pt idx="33">
                  <c:v>2.9380000000000002</c:v>
                </c:pt>
                <c:pt idx="34">
                  <c:v>2.8490000000000002</c:v>
                </c:pt>
                <c:pt idx="35">
                  <c:v>3.0169999999999999</c:v>
                </c:pt>
                <c:pt idx="36">
                  <c:v>2.6579999999999999</c:v>
                </c:pt>
                <c:pt idx="37">
                  <c:v>3.1960000000000002</c:v>
                </c:pt>
                <c:pt idx="38">
                  <c:v>3.8290000000000002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DA-4484-B655-CC61AAE00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958287"/>
        <c:axId val="1331935407"/>
      </c:scatterChart>
      <c:valAx>
        <c:axId val="133195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935407"/>
        <c:crosses val="autoZero"/>
        <c:crossBetween val="midCat"/>
      </c:valAx>
      <c:valAx>
        <c:axId val="13319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95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119061</xdr:rowOff>
    </xdr:from>
    <xdr:to>
      <xdr:col>15</xdr:col>
      <xdr:colOff>476250</xdr:colOff>
      <xdr:row>25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804E03-36DC-2489-80CE-914165481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B69A-11CB-43CE-A05B-ACAA2DC655E6}">
  <dimension ref="A1:B4"/>
  <sheetViews>
    <sheetView workbookViewId="0">
      <selection sqref="A1:B4"/>
    </sheetView>
  </sheetViews>
  <sheetFormatPr defaultRowHeight="15" x14ac:dyDescent="0.25"/>
  <cols>
    <col min="1" max="1" width="21.140625" bestFit="1" customWidth="1"/>
    <col min="2" max="2" width="21.7109375" bestFit="1" customWidth="1"/>
  </cols>
  <sheetData>
    <row r="1" spans="1:2" x14ac:dyDescent="0.25">
      <c r="B1" s="1" t="s">
        <v>1</v>
      </c>
    </row>
    <row r="2" spans="1:2" x14ac:dyDescent="0.25">
      <c r="A2" t="s">
        <v>3</v>
      </c>
      <c r="B2" s="4">
        <f>PEARSON(avg_all_cfips!$B$2:$B$40,Rates!$B$2:$B$40)</f>
        <v>0.92128182392662528</v>
      </c>
    </row>
    <row r="3" spans="1:2" x14ac:dyDescent="0.25">
      <c r="A3" t="s">
        <v>4</v>
      </c>
      <c r="B3" s="4">
        <f>PEARSON(avg_all_cfips!$B$2:$B$40,Rates!$C$2:$C$40)</f>
        <v>-0.42592214978661858</v>
      </c>
    </row>
    <row r="4" spans="1:2" x14ac:dyDescent="0.25">
      <c r="A4" t="s">
        <v>2</v>
      </c>
      <c r="B4" s="4">
        <f>PEARSON(avg_all_cfips!$B$2:$B$40,Rates!$D$2:$D$40)</f>
        <v>0.68143511150548353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E1E6-9B56-4C0D-BAE1-A9281BA99C54}">
  <dimension ref="A1:E40"/>
  <sheetViews>
    <sheetView workbookViewId="0">
      <selection activeCell="F1" sqref="F1"/>
    </sheetView>
  </sheetViews>
  <sheetFormatPr defaultRowHeight="15" x14ac:dyDescent="0.25"/>
  <cols>
    <col min="1" max="1" width="10.7109375" bestFit="1" customWidth="1"/>
    <col min="2" max="2" width="21.7109375" bestFit="1" customWidth="1"/>
    <col min="4" max="4" width="21.5703125" bestFit="1" customWidth="1"/>
    <col min="5" max="5" width="21.7109375" bestFit="1" customWidth="1"/>
  </cols>
  <sheetData>
    <row r="1" spans="1:5" x14ac:dyDescent="0.25">
      <c r="A1" s="1" t="s">
        <v>0</v>
      </c>
      <c r="B1" s="1" t="s">
        <v>1</v>
      </c>
      <c r="E1" s="1" t="s">
        <v>1</v>
      </c>
    </row>
    <row r="2" spans="1:5" x14ac:dyDescent="0.25">
      <c r="A2" s="2">
        <v>43678</v>
      </c>
      <c r="B2" s="1">
        <v>3.007682</v>
      </c>
      <c r="D2" t="s">
        <v>3</v>
      </c>
      <c r="E2" s="4">
        <f>PEARSON($B$2:$B$40,Rates!$B$2:$B$40)</f>
        <v>0.86892998833477086</v>
      </c>
    </row>
    <row r="3" spans="1:5" x14ac:dyDescent="0.25">
      <c r="A3" s="2">
        <v>43709</v>
      </c>
      <c r="B3" s="1">
        <v>2.8848699999999998</v>
      </c>
      <c r="D3" t="s">
        <v>4</v>
      </c>
      <c r="E3" s="4">
        <f>PEARSON($B$2:$B$40,Rates!$C$2:$C$40)</f>
        <v>-0.33126960716705633</v>
      </c>
    </row>
    <row r="4" spans="1:5" x14ac:dyDescent="0.25">
      <c r="A4" s="2">
        <v>43739</v>
      </c>
      <c r="B4" s="1">
        <v>3.0558429999999999</v>
      </c>
      <c r="D4" t="s">
        <v>2</v>
      </c>
      <c r="E4" s="4">
        <f>PEARSON($B$2:$B$40,Rates!$D$2:$D$40)</f>
        <v>0.64626501975560191</v>
      </c>
    </row>
    <row r="5" spans="1:5" x14ac:dyDescent="0.25">
      <c r="A5" s="2">
        <v>43770</v>
      </c>
      <c r="B5" s="1">
        <v>2.993233</v>
      </c>
    </row>
    <row r="6" spans="1:5" x14ac:dyDescent="0.25">
      <c r="A6" s="2">
        <v>43800</v>
      </c>
      <c r="B6" s="1">
        <v>2.993233</v>
      </c>
    </row>
    <row r="7" spans="1:5" x14ac:dyDescent="0.25">
      <c r="A7" s="2">
        <v>43831</v>
      </c>
      <c r="B7" s="1">
        <v>2.96909</v>
      </c>
    </row>
    <row r="8" spans="1:5" x14ac:dyDescent="0.25">
      <c r="A8" s="2">
        <v>43862</v>
      </c>
      <c r="B8" s="1">
        <v>2.9093260000000001</v>
      </c>
    </row>
    <row r="9" spans="1:5" x14ac:dyDescent="0.25">
      <c r="A9" s="2">
        <v>43891</v>
      </c>
      <c r="B9" s="1">
        <v>2.9332310000000001</v>
      </c>
    </row>
    <row r="10" spans="1:5" x14ac:dyDescent="0.25">
      <c r="A10" s="2">
        <v>43922</v>
      </c>
      <c r="B10" s="1">
        <v>3.0001669999999998</v>
      </c>
    </row>
    <row r="11" spans="1:5" x14ac:dyDescent="0.25">
      <c r="A11" s="2">
        <v>43952</v>
      </c>
      <c r="B11" s="1">
        <v>3.0049480000000002</v>
      </c>
    </row>
    <row r="12" spans="1:5" x14ac:dyDescent="0.25">
      <c r="A12" s="2">
        <v>43983</v>
      </c>
      <c r="B12" s="1">
        <v>3.0192920000000001</v>
      </c>
    </row>
    <row r="13" spans="1:5" x14ac:dyDescent="0.25">
      <c r="A13" s="2">
        <v>44013</v>
      </c>
      <c r="B13" s="1">
        <v>3.0838369999999999</v>
      </c>
    </row>
    <row r="14" spans="1:5" x14ac:dyDescent="0.25">
      <c r="A14" s="2">
        <v>44044</v>
      </c>
      <c r="B14" s="1">
        <v>3.1746789999999998</v>
      </c>
    </row>
    <row r="15" spans="1:5" x14ac:dyDescent="0.25">
      <c r="A15" s="2">
        <v>44075</v>
      </c>
      <c r="B15" s="1">
        <v>3.205756</v>
      </c>
    </row>
    <row r="16" spans="1:5" x14ac:dyDescent="0.25">
      <c r="A16" s="2">
        <v>44105</v>
      </c>
      <c r="B16" s="1">
        <v>3.1938040000000001</v>
      </c>
    </row>
    <row r="17" spans="1:2" x14ac:dyDescent="0.25">
      <c r="A17" s="2">
        <v>44136</v>
      </c>
      <c r="B17" s="1">
        <v>3.0384159999999998</v>
      </c>
    </row>
    <row r="18" spans="1:2" x14ac:dyDescent="0.25">
      <c r="A18" s="2">
        <v>44166</v>
      </c>
      <c r="B18" s="1">
        <v>3.0025580000000001</v>
      </c>
    </row>
    <row r="19" spans="1:2" x14ac:dyDescent="0.25">
      <c r="A19" s="2">
        <v>44197</v>
      </c>
      <c r="B19" s="1">
        <v>2.947244</v>
      </c>
    </row>
    <row r="20" spans="1:2" x14ac:dyDescent="0.25">
      <c r="A20" s="2">
        <v>44228</v>
      </c>
      <c r="B20" s="1">
        <v>3.106106</v>
      </c>
    </row>
    <row r="21" spans="1:2" x14ac:dyDescent="0.25">
      <c r="A21" s="2">
        <v>44256</v>
      </c>
      <c r="B21" s="1">
        <v>3.1440429999999999</v>
      </c>
    </row>
    <row r="22" spans="1:2" x14ac:dyDescent="0.25">
      <c r="A22" s="2">
        <v>44287</v>
      </c>
      <c r="B22" s="1">
        <v>3.2246589999999999</v>
      </c>
    </row>
    <row r="23" spans="1:2" x14ac:dyDescent="0.25">
      <c r="A23" s="2">
        <v>44317</v>
      </c>
      <c r="B23" s="1">
        <v>3.2270300000000001</v>
      </c>
    </row>
    <row r="24" spans="1:2" x14ac:dyDescent="0.25">
      <c r="A24" s="2">
        <v>44348</v>
      </c>
      <c r="B24" s="1">
        <v>3.2222879999999998</v>
      </c>
    </row>
    <row r="25" spans="1:2" x14ac:dyDescent="0.25">
      <c r="A25" s="2">
        <v>44378</v>
      </c>
      <c r="B25" s="1">
        <v>3.2104330000000001</v>
      </c>
    </row>
    <row r="26" spans="1:2" x14ac:dyDescent="0.25">
      <c r="A26" s="2">
        <v>44409</v>
      </c>
      <c r="B26" s="1">
        <v>3.2199170000000001</v>
      </c>
    </row>
    <row r="27" spans="1:2" x14ac:dyDescent="0.25">
      <c r="A27" s="2">
        <v>44440</v>
      </c>
      <c r="B27" s="1">
        <v>3.1867220000000001</v>
      </c>
    </row>
    <row r="28" spans="1:2" x14ac:dyDescent="0.25">
      <c r="A28" s="2">
        <v>44470</v>
      </c>
      <c r="B28" s="1">
        <v>3.2033200000000002</v>
      </c>
    </row>
    <row r="29" spans="1:2" x14ac:dyDescent="0.25">
      <c r="A29" s="2">
        <v>44501</v>
      </c>
      <c r="B29" s="1">
        <v>3.2009479999999999</v>
      </c>
    </row>
    <row r="30" spans="1:2" x14ac:dyDescent="0.25">
      <c r="A30" s="2">
        <v>44531</v>
      </c>
      <c r="B30" s="1">
        <v>3.2863069999999999</v>
      </c>
    </row>
    <row r="31" spans="1:2" x14ac:dyDescent="0.25">
      <c r="A31" s="2">
        <v>44562</v>
      </c>
      <c r="B31" s="1">
        <v>3.2967810000000002</v>
      </c>
    </row>
    <row r="32" spans="1:2" x14ac:dyDescent="0.25">
      <c r="A32" s="2">
        <v>44593</v>
      </c>
      <c r="B32" s="1">
        <v>3.3344309999999999</v>
      </c>
    </row>
    <row r="33" spans="1:2" x14ac:dyDescent="0.25">
      <c r="A33" s="2">
        <v>44621</v>
      </c>
      <c r="B33" s="1">
        <v>3.3367849999999999</v>
      </c>
    </row>
    <row r="34" spans="1:2" x14ac:dyDescent="0.25">
      <c r="A34" s="2">
        <v>44652</v>
      </c>
      <c r="B34" s="1">
        <v>3.3720819999999998</v>
      </c>
    </row>
    <row r="35" spans="1:2" x14ac:dyDescent="0.25">
      <c r="A35" s="2">
        <v>44682</v>
      </c>
      <c r="B35" s="1">
        <v>3.313253</v>
      </c>
    </row>
    <row r="36" spans="1:2" x14ac:dyDescent="0.25">
      <c r="A36" s="2">
        <v>44713</v>
      </c>
      <c r="B36" s="1">
        <v>3.3461970000000001</v>
      </c>
    </row>
    <row r="37" spans="1:2" x14ac:dyDescent="0.25">
      <c r="A37" s="2">
        <v>44743</v>
      </c>
      <c r="B37" s="1">
        <v>3.4379710000000001</v>
      </c>
    </row>
    <row r="38" spans="1:2" x14ac:dyDescent="0.25">
      <c r="A38" s="2">
        <v>44774</v>
      </c>
      <c r="B38" s="1">
        <v>3.4238520000000001</v>
      </c>
    </row>
    <row r="39" spans="1:2" x14ac:dyDescent="0.25">
      <c r="A39" s="2">
        <v>44805</v>
      </c>
      <c r="B39" s="1">
        <v>3.4426770000000002</v>
      </c>
    </row>
    <row r="40" spans="1:2" x14ac:dyDescent="0.25">
      <c r="A40" s="2">
        <v>44835</v>
      </c>
      <c r="B40" s="1">
        <v>3.4638559999999998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C687-48CF-4C56-BB37-5145AE036FE3}">
  <dimension ref="A1:C40"/>
  <sheetViews>
    <sheetView workbookViewId="0">
      <selection activeCell="C1" sqref="C1"/>
    </sheetView>
  </sheetViews>
  <sheetFormatPr defaultRowHeight="15" x14ac:dyDescent="0.25"/>
  <cols>
    <col min="1" max="1" width="10.7109375" style="1" bestFit="1" customWidth="1"/>
    <col min="2" max="2" width="21.7109375" style="1" bestFit="1" customWidth="1"/>
    <col min="3" max="3" width="16.28515625" style="1" bestFit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 s="2">
        <v>43678</v>
      </c>
      <c r="B2" s="1">
        <v>3.7496209999999999</v>
      </c>
      <c r="C2" s="1">
        <f>7*((B2-$B$2)/($B$40-$B$2)) + 3</f>
        <v>3</v>
      </c>
    </row>
    <row r="3" spans="1:3" x14ac:dyDescent="0.25">
      <c r="A3" s="2">
        <v>43709</v>
      </c>
      <c r="B3" s="1">
        <v>3.6968459999999999</v>
      </c>
      <c r="C3" s="1">
        <f t="shared" ref="C3:C40" si="0">7*((B3-$B$2)/($B$40-$B$2)) + 3</f>
        <v>1.5644589689984527</v>
      </c>
    </row>
    <row r="4" spans="1:3" x14ac:dyDescent="0.25">
      <c r="A4" s="2">
        <v>43739</v>
      </c>
      <c r="B4" s="1">
        <v>3.7782629999999999</v>
      </c>
      <c r="C4" s="1">
        <f t="shared" si="0"/>
        <v>3.7790955226896519</v>
      </c>
    </row>
    <row r="5" spans="1:3" x14ac:dyDescent="0.25">
      <c r="A5" s="2">
        <v>43770</v>
      </c>
      <c r="B5" s="1">
        <v>3.7225100000000002</v>
      </c>
      <c r="C5" s="1">
        <f t="shared" si="0"/>
        <v>2.2625494478165331</v>
      </c>
    </row>
    <row r="6" spans="1:3" x14ac:dyDescent="0.25">
      <c r="A6" s="2">
        <v>43800</v>
      </c>
      <c r="B6" s="1">
        <v>3.7172839999999998</v>
      </c>
      <c r="C6" s="1">
        <f t="shared" si="0"/>
        <v>2.120396204272911</v>
      </c>
    </row>
    <row r="7" spans="1:3" x14ac:dyDescent="0.25">
      <c r="A7" s="2">
        <v>43831</v>
      </c>
      <c r="B7" s="1">
        <v>3.689041</v>
      </c>
      <c r="C7" s="1">
        <f t="shared" si="0"/>
        <v>1.3521539430019232</v>
      </c>
    </row>
    <row r="8" spans="1:3" x14ac:dyDescent="0.25">
      <c r="A8" s="2">
        <v>43862</v>
      </c>
      <c r="B8" s="1">
        <v>3.6355460000000002</v>
      </c>
      <c r="C8" s="1">
        <f t="shared" si="0"/>
        <v>-0.10297192063478988</v>
      </c>
    </row>
    <row r="9" spans="1:3" x14ac:dyDescent="0.25">
      <c r="A9" s="2">
        <v>43891</v>
      </c>
      <c r="B9" s="1">
        <v>3.6487419999999999</v>
      </c>
      <c r="C9" s="1">
        <f t="shared" si="0"/>
        <v>0.25597453971757522</v>
      </c>
    </row>
    <row r="10" spans="1:3" x14ac:dyDescent="0.25">
      <c r="A10" s="2">
        <v>43922</v>
      </c>
      <c r="B10" s="1">
        <v>3.7000479999999998</v>
      </c>
      <c r="C10" s="1">
        <f t="shared" si="0"/>
        <v>1.6515570719120833</v>
      </c>
    </row>
    <row r="11" spans="1:3" x14ac:dyDescent="0.25">
      <c r="A11" s="2">
        <v>43952</v>
      </c>
      <c r="B11" s="1">
        <v>3.716288</v>
      </c>
      <c r="C11" s="1">
        <f t="shared" si="0"/>
        <v>2.0933038524609318</v>
      </c>
    </row>
    <row r="12" spans="1:3" x14ac:dyDescent="0.25">
      <c r="A12" s="2">
        <v>43983</v>
      </c>
      <c r="B12" s="1">
        <v>3.7230509999999999</v>
      </c>
      <c r="C12" s="1">
        <f t="shared" si="0"/>
        <v>2.2772652734493404</v>
      </c>
    </row>
    <row r="13" spans="1:3" x14ac:dyDescent="0.25">
      <c r="A13" s="2">
        <v>44013</v>
      </c>
      <c r="B13" s="1">
        <v>3.742934</v>
      </c>
      <c r="C13" s="1">
        <f t="shared" si="0"/>
        <v>2.8181058669008587</v>
      </c>
    </row>
    <row r="14" spans="1:3" x14ac:dyDescent="0.25">
      <c r="A14" s="2">
        <v>44044</v>
      </c>
      <c r="B14" s="1">
        <v>3.7643279999999999</v>
      </c>
      <c r="C14" s="1">
        <f t="shared" si="0"/>
        <v>3.4000474077297924</v>
      </c>
    </row>
    <row r="15" spans="1:3" x14ac:dyDescent="0.25">
      <c r="A15" s="2">
        <v>44075</v>
      </c>
      <c r="B15" s="1">
        <v>3.7715580000000002</v>
      </c>
      <c r="C15" s="1">
        <f t="shared" si="0"/>
        <v>3.5967117687746355</v>
      </c>
    </row>
    <row r="16" spans="1:3" x14ac:dyDescent="0.25">
      <c r="A16" s="2">
        <v>44105</v>
      </c>
      <c r="B16" s="1">
        <v>3.7695249999999998</v>
      </c>
      <c r="C16" s="1">
        <f t="shared" si="0"/>
        <v>3.5414118177367064</v>
      </c>
    </row>
    <row r="17" spans="1:3" x14ac:dyDescent="0.25">
      <c r="A17" s="2">
        <v>44136</v>
      </c>
      <c r="B17" s="1">
        <v>3.7589739999999998</v>
      </c>
      <c r="C17" s="1">
        <f t="shared" si="0"/>
        <v>3.2544124161621486</v>
      </c>
    </row>
    <row r="18" spans="1:3" x14ac:dyDescent="0.25">
      <c r="A18" s="2">
        <v>44166</v>
      </c>
      <c r="B18" s="1">
        <v>3.74465</v>
      </c>
      <c r="C18" s="1">
        <f t="shared" si="0"/>
        <v>2.8647830513480161</v>
      </c>
    </row>
    <row r="19" spans="1:3" x14ac:dyDescent="0.25">
      <c r="A19" s="2">
        <v>44197</v>
      </c>
      <c r="B19" s="1">
        <v>3.7114199999999999</v>
      </c>
      <c r="C19" s="1">
        <f t="shared" si="0"/>
        <v>1.9608886229220277</v>
      </c>
    </row>
    <row r="20" spans="1:3" x14ac:dyDescent="0.25">
      <c r="A20" s="2">
        <v>44228</v>
      </c>
      <c r="B20" s="1">
        <v>3.7851750000000002</v>
      </c>
      <c r="C20" s="1">
        <f t="shared" si="0"/>
        <v>3.9671099159872938</v>
      </c>
    </row>
    <row r="21" spans="1:3" x14ac:dyDescent="0.25">
      <c r="A21" s="2">
        <v>44256</v>
      </c>
      <c r="B21" s="1">
        <v>3.8134350000000001</v>
      </c>
      <c r="C21" s="1">
        <f t="shared" si="0"/>
        <v>4.7358145969177272</v>
      </c>
    </row>
    <row r="22" spans="1:3" x14ac:dyDescent="0.25">
      <c r="A22" s="2">
        <v>44287</v>
      </c>
      <c r="B22" s="1">
        <v>3.8355830000000002</v>
      </c>
      <c r="C22" s="1">
        <f t="shared" si="0"/>
        <v>5.3382658097007187</v>
      </c>
    </row>
    <row r="23" spans="1:3" x14ac:dyDescent="0.25">
      <c r="A23" s="2">
        <v>44317</v>
      </c>
      <c r="B23" s="1">
        <v>3.8345699999999998</v>
      </c>
      <c r="C23" s="1">
        <f t="shared" si="0"/>
        <v>5.3107110382292815</v>
      </c>
    </row>
    <row r="24" spans="1:3" x14ac:dyDescent="0.25">
      <c r="A24" s="2">
        <v>44348</v>
      </c>
      <c r="B24" s="1">
        <v>3.835156</v>
      </c>
      <c r="C24" s="1">
        <f t="shared" si="0"/>
        <v>5.3266509159018005</v>
      </c>
    </row>
    <row r="25" spans="1:3" x14ac:dyDescent="0.25">
      <c r="A25" s="2">
        <v>44378</v>
      </c>
      <c r="B25" s="1">
        <v>3.8450639999999998</v>
      </c>
      <c r="C25" s="1">
        <f t="shared" si="0"/>
        <v>5.5961599738868886</v>
      </c>
    </row>
    <row r="26" spans="1:3" x14ac:dyDescent="0.25">
      <c r="A26" s="2">
        <v>44409</v>
      </c>
      <c r="B26" s="1">
        <v>3.8603170000000002</v>
      </c>
      <c r="C26" s="1">
        <f t="shared" si="0"/>
        <v>6.0110592130316949</v>
      </c>
    </row>
    <row r="27" spans="1:3" x14ac:dyDescent="0.25">
      <c r="A27" s="2">
        <v>44440</v>
      </c>
      <c r="B27" s="1">
        <v>3.86117</v>
      </c>
      <c r="C27" s="1">
        <f t="shared" si="0"/>
        <v>6.0342617994730787</v>
      </c>
    </row>
    <row r="28" spans="1:3" x14ac:dyDescent="0.25">
      <c r="A28" s="2">
        <v>44470</v>
      </c>
      <c r="B28" s="1">
        <v>3.8768020000000001</v>
      </c>
      <c r="C28" s="1">
        <f t="shared" si="0"/>
        <v>6.4594702769077781</v>
      </c>
    </row>
    <row r="29" spans="1:3" x14ac:dyDescent="0.25">
      <c r="A29" s="2">
        <v>44501</v>
      </c>
      <c r="B29" s="1">
        <v>3.9105799999999999</v>
      </c>
      <c r="C29" s="1">
        <f t="shared" si="0"/>
        <v>7.3782709390616406</v>
      </c>
    </row>
    <row r="30" spans="1:3" x14ac:dyDescent="0.25">
      <c r="A30" s="2">
        <v>44531</v>
      </c>
      <c r="B30" s="1">
        <v>3.924642</v>
      </c>
      <c r="C30" s="1">
        <f t="shared" si="0"/>
        <v>7.7607736008890926</v>
      </c>
    </row>
    <row r="31" spans="1:3" x14ac:dyDescent="0.25">
      <c r="A31" s="2">
        <v>44562</v>
      </c>
      <c r="B31" s="1">
        <v>3.902177</v>
      </c>
      <c r="C31" s="1">
        <f t="shared" si="0"/>
        <v>7.1496996215153423</v>
      </c>
    </row>
    <row r="32" spans="1:3" x14ac:dyDescent="0.25">
      <c r="A32" s="2">
        <v>44593</v>
      </c>
      <c r="B32" s="1">
        <v>3.9181859999999999</v>
      </c>
      <c r="C32" s="1">
        <f t="shared" si="0"/>
        <v>7.5851629349270651</v>
      </c>
    </row>
    <row r="33" spans="1:3" x14ac:dyDescent="0.25">
      <c r="A33" s="2">
        <v>44621</v>
      </c>
      <c r="B33" s="1">
        <v>3.9557530000000001</v>
      </c>
      <c r="C33" s="1">
        <f t="shared" si="0"/>
        <v>8.6070287788235174</v>
      </c>
    </row>
    <row r="34" spans="1:3" x14ac:dyDescent="0.25">
      <c r="A34" s="2">
        <v>44652</v>
      </c>
      <c r="B34" s="1">
        <v>3.959441</v>
      </c>
      <c r="C34" s="1">
        <f t="shared" si="0"/>
        <v>8.707346643765888</v>
      </c>
    </row>
    <row r="35" spans="1:3" x14ac:dyDescent="0.25">
      <c r="A35" s="2">
        <v>44682</v>
      </c>
      <c r="B35" s="1">
        <v>3.9417990000000001</v>
      </c>
      <c r="C35" s="1">
        <f t="shared" si="0"/>
        <v>8.2274638418913408</v>
      </c>
    </row>
    <row r="36" spans="1:3" x14ac:dyDescent="0.25">
      <c r="A36" s="2">
        <v>44713</v>
      </c>
      <c r="B36" s="1">
        <v>3.9029609999999999</v>
      </c>
      <c r="C36" s="1">
        <f t="shared" si="0"/>
        <v>7.171025328162524</v>
      </c>
    </row>
    <row r="37" spans="1:3" x14ac:dyDescent="0.25">
      <c r="A37" s="2">
        <v>44743</v>
      </c>
      <c r="B37" s="1">
        <v>3.9655930000000001</v>
      </c>
      <c r="C37" s="1">
        <f t="shared" si="0"/>
        <v>8.8746881581708479</v>
      </c>
    </row>
    <row r="38" spans="1:3" x14ac:dyDescent="0.25">
      <c r="A38" s="2">
        <v>44774</v>
      </c>
      <c r="B38" s="1">
        <v>3.9537979999999999</v>
      </c>
      <c r="C38" s="1">
        <f t="shared" si="0"/>
        <v>8.5538505179877387</v>
      </c>
    </row>
    <row r="39" spans="1:3" x14ac:dyDescent="0.25">
      <c r="A39" s="2">
        <v>44805</v>
      </c>
      <c r="B39" s="1">
        <v>3.9593579999999999</v>
      </c>
      <c r="C39" s="1">
        <f t="shared" si="0"/>
        <v>8.7050889477815545</v>
      </c>
    </row>
    <row r="40" spans="1:3" x14ac:dyDescent="0.25">
      <c r="A40" s="2">
        <v>44835</v>
      </c>
      <c r="B40" s="1">
        <v>4.0069629999999998</v>
      </c>
      <c r="C40" s="1">
        <f t="shared" si="0"/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28C9-C4E6-413B-A9D8-5E40878ABDFB}">
  <dimension ref="A1:AP40"/>
  <sheetViews>
    <sheetView topLeftCell="A22" workbookViewId="0">
      <selection activeCell="A2" sqref="A2:B40"/>
    </sheetView>
  </sheetViews>
  <sheetFormatPr defaultRowHeight="15" x14ac:dyDescent="0.25"/>
  <cols>
    <col min="1" max="1" width="10.7109375" bestFit="1" customWidth="1"/>
    <col min="2" max="2" width="21.140625" bestFit="1" customWidth="1"/>
    <col min="3" max="3" width="23.7109375" bestFit="1" customWidth="1"/>
    <col min="4" max="4" width="17" bestFit="1" customWidth="1"/>
    <col min="6" max="7" width="21.5703125" bestFit="1" customWidth="1"/>
    <col min="8" max="8" width="19.7109375" bestFit="1" customWidth="1"/>
    <col min="9" max="9" width="17" bestFit="1" customWidth="1"/>
  </cols>
  <sheetData>
    <row r="1" spans="1:42" x14ac:dyDescent="0.25">
      <c r="A1" s="1" t="s">
        <v>0</v>
      </c>
      <c r="B1" t="s">
        <v>8</v>
      </c>
      <c r="C1" t="s">
        <v>6</v>
      </c>
      <c r="D1" t="s">
        <v>7</v>
      </c>
      <c r="G1" s="5" t="s">
        <v>3</v>
      </c>
      <c r="H1" s="5" t="s">
        <v>4</v>
      </c>
      <c r="I1" s="5" t="s">
        <v>2</v>
      </c>
    </row>
    <row r="2" spans="1:42" x14ac:dyDescent="0.25">
      <c r="A2" s="7">
        <v>43678</v>
      </c>
      <c r="B2" s="6">
        <v>1.8</v>
      </c>
      <c r="C2">
        <v>3.7</v>
      </c>
      <c r="D2">
        <v>2.0070000000000001</v>
      </c>
      <c r="F2" s="5" t="s">
        <v>3</v>
      </c>
      <c r="G2" s="4">
        <v>1</v>
      </c>
      <c r="H2" s="4"/>
      <c r="I2" s="4"/>
    </row>
    <row r="3" spans="1:42" x14ac:dyDescent="0.25">
      <c r="A3" s="7">
        <v>43709</v>
      </c>
      <c r="B3" s="6">
        <v>1.7</v>
      </c>
      <c r="C3">
        <v>3.5</v>
      </c>
      <c r="D3">
        <v>1.4990000000000001</v>
      </c>
      <c r="F3" s="5" t="s">
        <v>4</v>
      </c>
      <c r="G3" s="4">
        <f>PEARSON($B$2:$B$40,$C$2:$C$40)</f>
        <v>-0.59308331533140579</v>
      </c>
      <c r="H3" s="4">
        <v>1</v>
      </c>
      <c r="I3" s="4"/>
    </row>
    <row r="4" spans="1:42" x14ac:dyDescent="0.25">
      <c r="A4" s="7">
        <v>43739</v>
      </c>
      <c r="B4" s="6">
        <v>1.8</v>
      </c>
      <c r="C4">
        <v>3.6</v>
      </c>
      <c r="D4">
        <v>1.6679999999999999</v>
      </c>
      <c r="F4" s="5" t="s">
        <v>2</v>
      </c>
      <c r="G4" s="4">
        <f>PEARSON($B$2:$B$40,$D$2:$D$40)</f>
        <v>0.76261061788147932</v>
      </c>
      <c r="H4" s="4">
        <f>PEARSON($D$2:$D$40,$C$2:$C$40)</f>
        <v>-0.65887790186172857</v>
      </c>
      <c r="I4" s="4">
        <v>1</v>
      </c>
    </row>
    <row r="5" spans="1:42" x14ac:dyDescent="0.25">
      <c r="A5" s="7">
        <v>43770</v>
      </c>
      <c r="B5" s="6">
        <v>2</v>
      </c>
      <c r="C5">
        <v>3.6</v>
      </c>
      <c r="D5">
        <v>1.6879999999999999</v>
      </c>
    </row>
    <row r="6" spans="1:42" x14ac:dyDescent="0.25">
      <c r="A6" s="7">
        <v>43800</v>
      </c>
      <c r="B6" s="6">
        <v>2.2999999999999998</v>
      </c>
      <c r="C6">
        <v>3.6</v>
      </c>
      <c r="D6">
        <v>1.774</v>
      </c>
    </row>
    <row r="7" spans="1:42" x14ac:dyDescent="0.25">
      <c r="A7" s="7">
        <v>43831</v>
      </c>
      <c r="B7" s="6">
        <v>2.5</v>
      </c>
      <c r="C7">
        <v>3.5</v>
      </c>
      <c r="D7">
        <v>1.919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x14ac:dyDescent="0.25">
      <c r="A8" s="7">
        <v>43862</v>
      </c>
      <c r="B8" s="6">
        <v>2.2999999999999998</v>
      </c>
      <c r="C8">
        <v>3.5</v>
      </c>
      <c r="D8">
        <v>1.5049999999999999</v>
      </c>
    </row>
    <row r="9" spans="1:42" x14ac:dyDescent="0.25">
      <c r="A9" s="7">
        <v>43891</v>
      </c>
      <c r="B9" s="6">
        <v>1.5</v>
      </c>
      <c r="C9">
        <v>4.4000000000000004</v>
      </c>
      <c r="D9">
        <v>1.163</v>
      </c>
      <c r="S9" s="3"/>
      <c r="T9" s="3"/>
    </row>
    <row r="10" spans="1:42" x14ac:dyDescent="0.25">
      <c r="A10" s="7">
        <v>43922</v>
      </c>
      <c r="B10" s="6">
        <v>0.4</v>
      </c>
      <c r="C10">
        <v>14.7</v>
      </c>
      <c r="D10">
        <v>0.66800000000000004</v>
      </c>
    </row>
    <row r="11" spans="1:42" x14ac:dyDescent="0.25">
      <c r="A11" s="7">
        <v>43952</v>
      </c>
      <c r="B11" s="6">
        <v>0.2</v>
      </c>
      <c r="C11">
        <v>13.2</v>
      </c>
      <c r="D11">
        <v>0.64600000000000002</v>
      </c>
    </row>
    <row r="12" spans="1:42" x14ac:dyDescent="0.25">
      <c r="A12" s="7">
        <v>43983</v>
      </c>
      <c r="B12" s="6">
        <v>0.7</v>
      </c>
      <c r="C12">
        <v>11</v>
      </c>
      <c r="D12">
        <v>0.65300000000000002</v>
      </c>
    </row>
    <row r="13" spans="1:42" x14ac:dyDescent="0.25">
      <c r="A13" s="7">
        <v>44013</v>
      </c>
      <c r="B13" s="6">
        <v>1</v>
      </c>
      <c r="C13">
        <v>10.199999999999999</v>
      </c>
      <c r="D13">
        <v>0.65800000000000003</v>
      </c>
    </row>
    <row r="14" spans="1:42" x14ac:dyDescent="0.25">
      <c r="A14" s="7">
        <v>44044</v>
      </c>
      <c r="B14" s="6">
        <v>1.3</v>
      </c>
      <c r="C14">
        <v>8.4</v>
      </c>
      <c r="D14">
        <v>0.53300000000000003</v>
      </c>
    </row>
    <row r="15" spans="1:42" x14ac:dyDescent="0.25">
      <c r="A15" s="7">
        <v>44075</v>
      </c>
      <c r="B15" s="6">
        <v>1.4</v>
      </c>
      <c r="C15">
        <v>7.9</v>
      </c>
      <c r="D15">
        <v>0.70599999999999996</v>
      </c>
    </row>
    <row r="16" spans="1:42" x14ac:dyDescent="0.25">
      <c r="A16" s="7">
        <v>44105</v>
      </c>
      <c r="B16" s="6">
        <v>1.2</v>
      </c>
      <c r="C16">
        <v>6.9</v>
      </c>
      <c r="D16">
        <v>0.68600000000000005</v>
      </c>
    </row>
    <row r="17" spans="1:4" x14ac:dyDescent="0.25">
      <c r="A17" s="7">
        <v>44136</v>
      </c>
      <c r="B17" s="6">
        <v>1.1000000000000001</v>
      </c>
      <c r="C17">
        <v>6.7</v>
      </c>
      <c r="D17">
        <v>0.874</v>
      </c>
    </row>
    <row r="18" spans="1:4" x14ac:dyDescent="0.25">
      <c r="A18" s="7">
        <v>44166</v>
      </c>
      <c r="B18" s="6">
        <v>1.3</v>
      </c>
      <c r="C18">
        <v>6.7</v>
      </c>
      <c r="D18">
        <v>0.84199999999999997</v>
      </c>
    </row>
    <row r="19" spans="1:4" x14ac:dyDescent="0.25">
      <c r="A19" s="7">
        <v>44197</v>
      </c>
      <c r="B19" s="6">
        <v>1.4</v>
      </c>
      <c r="C19">
        <v>6.3</v>
      </c>
      <c r="D19">
        <v>0.91600000000000004</v>
      </c>
    </row>
    <row r="20" spans="1:4" x14ac:dyDescent="0.25">
      <c r="A20" s="7">
        <v>44228</v>
      </c>
      <c r="B20" s="6">
        <v>1.7</v>
      </c>
      <c r="C20">
        <v>6.2</v>
      </c>
      <c r="D20">
        <v>1.071</v>
      </c>
    </row>
    <row r="21" spans="1:4" x14ac:dyDescent="0.25">
      <c r="A21" s="7">
        <v>44256</v>
      </c>
      <c r="B21" s="6">
        <v>2.7</v>
      </c>
      <c r="C21">
        <v>6.1</v>
      </c>
      <c r="D21">
        <v>1.407</v>
      </c>
    </row>
    <row r="22" spans="1:4" x14ac:dyDescent="0.25">
      <c r="A22" s="7">
        <v>44287</v>
      </c>
      <c r="B22" s="6">
        <v>4.2</v>
      </c>
      <c r="C22">
        <v>6.1</v>
      </c>
      <c r="D22">
        <v>1.744</v>
      </c>
    </row>
    <row r="23" spans="1:4" x14ac:dyDescent="0.25">
      <c r="A23" s="7">
        <v>44317</v>
      </c>
      <c r="B23" s="6">
        <v>4.9000000000000004</v>
      </c>
      <c r="C23">
        <v>5.8</v>
      </c>
      <c r="D23">
        <v>1.6259999999999999</v>
      </c>
    </row>
    <row r="24" spans="1:4" x14ac:dyDescent="0.25">
      <c r="A24" s="7">
        <v>44348</v>
      </c>
      <c r="B24" s="6">
        <v>5.3</v>
      </c>
      <c r="C24">
        <v>5.9</v>
      </c>
      <c r="D24">
        <v>1.581</v>
      </c>
    </row>
    <row r="25" spans="1:4" x14ac:dyDescent="0.25">
      <c r="A25" s="7">
        <v>44378</v>
      </c>
      <c r="B25" s="6">
        <v>5.3</v>
      </c>
      <c r="C25">
        <v>5.4</v>
      </c>
      <c r="D25">
        <v>1.468</v>
      </c>
    </row>
    <row r="26" spans="1:4" x14ac:dyDescent="0.25">
      <c r="A26" s="7">
        <v>44409</v>
      </c>
      <c r="B26" s="6">
        <v>5.2</v>
      </c>
      <c r="C26">
        <v>5.2</v>
      </c>
      <c r="D26">
        <v>1.226</v>
      </c>
    </row>
    <row r="27" spans="1:4" x14ac:dyDescent="0.25">
      <c r="A27" s="7">
        <v>44440</v>
      </c>
      <c r="B27" s="6">
        <v>5.4</v>
      </c>
      <c r="C27">
        <v>4.8</v>
      </c>
      <c r="D27">
        <v>1.3069999999999999</v>
      </c>
    </row>
    <row r="28" spans="1:4" x14ac:dyDescent="0.25">
      <c r="A28" s="7">
        <v>44470</v>
      </c>
      <c r="B28" s="6">
        <v>6.2</v>
      </c>
      <c r="C28">
        <v>4.5</v>
      </c>
      <c r="D28">
        <v>1.492</v>
      </c>
    </row>
    <row r="29" spans="1:4" x14ac:dyDescent="0.25">
      <c r="A29" s="7">
        <v>44501</v>
      </c>
      <c r="B29" s="6">
        <v>6.8</v>
      </c>
      <c r="C29">
        <v>4.2</v>
      </c>
      <c r="D29">
        <v>1.5609999999999999</v>
      </c>
    </row>
    <row r="30" spans="1:4" x14ac:dyDescent="0.25">
      <c r="A30" s="7">
        <v>44531</v>
      </c>
      <c r="B30" s="6">
        <v>7.1</v>
      </c>
      <c r="C30">
        <v>3.9</v>
      </c>
      <c r="D30">
        <v>1.456</v>
      </c>
    </row>
    <row r="31" spans="1:4" x14ac:dyDescent="0.25">
      <c r="A31" s="7">
        <v>44562</v>
      </c>
      <c r="B31" s="6">
        <v>7.5</v>
      </c>
      <c r="C31">
        <v>4</v>
      </c>
      <c r="D31">
        <v>1.512</v>
      </c>
    </row>
    <row r="32" spans="1:4" x14ac:dyDescent="0.25">
      <c r="A32" s="7">
        <v>44593</v>
      </c>
      <c r="B32" s="6">
        <v>7.9</v>
      </c>
      <c r="C32">
        <v>3.8</v>
      </c>
      <c r="D32">
        <v>1.784</v>
      </c>
    </row>
    <row r="33" spans="1:4" x14ac:dyDescent="0.25">
      <c r="A33" s="7">
        <v>44621</v>
      </c>
      <c r="B33" s="6">
        <v>8.6</v>
      </c>
      <c r="C33">
        <v>3.6</v>
      </c>
      <c r="D33">
        <v>1.8220000000000001</v>
      </c>
    </row>
    <row r="34" spans="1:4" x14ac:dyDescent="0.25">
      <c r="A34" s="7">
        <v>44652</v>
      </c>
      <c r="B34" s="6">
        <v>8.1999999999999993</v>
      </c>
      <c r="C34">
        <v>3.6</v>
      </c>
      <c r="D34">
        <v>2.3450000000000002</v>
      </c>
    </row>
    <row r="35" spans="1:4" x14ac:dyDescent="0.25">
      <c r="A35" s="7">
        <v>44682</v>
      </c>
      <c r="B35" s="6">
        <v>8.5</v>
      </c>
      <c r="C35">
        <v>3.6</v>
      </c>
      <c r="D35">
        <v>2.9380000000000002</v>
      </c>
    </row>
    <row r="36" spans="1:4" x14ac:dyDescent="0.25">
      <c r="A36" s="7">
        <v>44713</v>
      </c>
      <c r="B36" s="6">
        <v>9</v>
      </c>
      <c r="C36">
        <v>3.6</v>
      </c>
      <c r="D36">
        <v>2.8490000000000002</v>
      </c>
    </row>
    <row r="37" spans="1:4" x14ac:dyDescent="0.25">
      <c r="A37" s="7">
        <v>44743</v>
      </c>
      <c r="B37" s="6">
        <v>8.5</v>
      </c>
      <c r="C37">
        <v>3.5</v>
      </c>
      <c r="D37">
        <v>3.0169999999999999</v>
      </c>
    </row>
    <row r="38" spans="1:4" x14ac:dyDescent="0.25">
      <c r="A38" s="7">
        <v>44774</v>
      </c>
      <c r="B38" s="6">
        <v>8.1999999999999993</v>
      </c>
      <c r="C38">
        <v>3.7</v>
      </c>
      <c r="D38">
        <v>2.6579999999999999</v>
      </c>
    </row>
    <row r="39" spans="1:4" x14ac:dyDescent="0.25">
      <c r="A39" s="7">
        <v>44805</v>
      </c>
      <c r="B39" s="6">
        <v>8.1999999999999993</v>
      </c>
      <c r="C39">
        <v>3.5</v>
      </c>
      <c r="D39">
        <v>3.1960000000000002</v>
      </c>
    </row>
    <row r="40" spans="1:4" x14ac:dyDescent="0.25">
      <c r="A40" s="7">
        <v>44835</v>
      </c>
      <c r="B40" s="6">
        <v>7.8</v>
      </c>
      <c r="C40">
        <v>3.7</v>
      </c>
      <c r="D40">
        <v>3.8290000000000002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2F65-8341-4B98-8CF5-AA322C29EFBF}">
  <dimension ref="C2:H45"/>
  <sheetViews>
    <sheetView tabSelected="1" topLeftCell="A28" zoomScale="115" zoomScaleNormal="115" workbookViewId="0">
      <selection activeCell="E7" sqref="E7:H7"/>
    </sheetView>
  </sheetViews>
  <sheetFormatPr defaultRowHeight="15" x14ac:dyDescent="0.25"/>
  <cols>
    <col min="1" max="2" width="9.140625" style="1"/>
    <col min="3" max="3" width="11.28515625" style="1" bestFit="1" customWidth="1"/>
    <col min="4" max="16384" width="9.140625" style="1"/>
  </cols>
  <sheetData>
    <row r="2" spans="3:8" x14ac:dyDescent="0.25">
      <c r="C2" s="8" t="s">
        <v>0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</row>
    <row r="3" spans="3:8" x14ac:dyDescent="0.25">
      <c r="C3" s="7">
        <v>43678</v>
      </c>
      <c r="D3" s="9">
        <v>1.8</v>
      </c>
      <c r="E3" s="10"/>
      <c r="F3" s="10"/>
      <c r="G3" s="10"/>
      <c r="H3" s="10"/>
    </row>
    <row r="4" spans="3:8" x14ac:dyDescent="0.25">
      <c r="C4" s="7">
        <v>43709</v>
      </c>
      <c r="D4" s="9">
        <v>1.7</v>
      </c>
      <c r="E4" s="9">
        <v>1.8</v>
      </c>
      <c r="F4" s="10"/>
      <c r="G4" s="10"/>
      <c r="H4" s="10"/>
    </row>
    <row r="5" spans="3:8" x14ac:dyDescent="0.25">
      <c r="C5" s="7">
        <v>43739</v>
      </c>
      <c r="D5" s="9">
        <v>1.8</v>
      </c>
      <c r="E5" s="9">
        <v>1.7</v>
      </c>
      <c r="F5" s="9">
        <v>1.8</v>
      </c>
      <c r="G5" s="10"/>
      <c r="H5" s="10"/>
    </row>
    <row r="6" spans="3:8" x14ac:dyDescent="0.25">
      <c r="C6" s="7">
        <v>43770</v>
      </c>
      <c r="D6" s="9">
        <v>2</v>
      </c>
      <c r="E6" s="9">
        <v>1.8</v>
      </c>
      <c r="F6" s="9">
        <v>1.7</v>
      </c>
      <c r="G6" s="9">
        <v>1.8</v>
      </c>
      <c r="H6" s="10"/>
    </row>
    <row r="7" spans="3:8" x14ac:dyDescent="0.25">
      <c r="C7" s="7">
        <v>43800</v>
      </c>
      <c r="D7" s="11">
        <v>2.2999999999999998</v>
      </c>
      <c r="E7" s="12">
        <v>2</v>
      </c>
      <c r="F7" s="12">
        <v>1.8</v>
      </c>
      <c r="G7" s="12">
        <v>1.7</v>
      </c>
      <c r="H7" s="12">
        <v>1.8</v>
      </c>
    </row>
    <row r="8" spans="3:8" x14ac:dyDescent="0.25">
      <c r="C8" s="7">
        <v>43831</v>
      </c>
      <c r="D8" s="11">
        <v>2.5</v>
      </c>
      <c r="E8" s="12">
        <v>2.2999999999999998</v>
      </c>
      <c r="F8" s="12">
        <v>2</v>
      </c>
      <c r="G8" s="12">
        <v>1.8</v>
      </c>
      <c r="H8" s="12">
        <v>1.7</v>
      </c>
    </row>
    <row r="9" spans="3:8" x14ac:dyDescent="0.25">
      <c r="C9" s="7">
        <v>43862</v>
      </c>
      <c r="D9" s="11">
        <v>2.2999999999999998</v>
      </c>
      <c r="E9" s="12">
        <v>2.5</v>
      </c>
      <c r="F9" s="12">
        <v>2.2999999999999998</v>
      </c>
      <c r="G9" s="12">
        <v>2</v>
      </c>
      <c r="H9" s="12">
        <v>1.8</v>
      </c>
    </row>
    <row r="10" spans="3:8" x14ac:dyDescent="0.25">
      <c r="C10" s="7">
        <v>43891</v>
      </c>
      <c r="D10" s="11">
        <v>1.5</v>
      </c>
      <c r="E10" s="12">
        <v>2.2999999999999998</v>
      </c>
      <c r="F10" s="12">
        <v>2.5</v>
      </c>
      <c r="G10" s="12">
        <v>2.2999999999999998</v>
      </c>
      <c r="H10" s="12">
        <v>2</v>
      </c>
    </row>
    <row r="11" spans="3:8" x14ac:dyDescent="0.25">
      <c r="C11" s="7">
        <v>43922</v>
      </c>
      <c r="D11" s="11">
        <v>0.4</v>
      </c>
      <c r="E11" s="12">
        <v>1.5</v>
      </c>
      <c r="F11" s="12">
        <v>2.2999999999999998</v>
      </c>
      <c r="G11" s="12">
        <v>2.5</v>
      </c>
      <c r="H11" s="12">
        <v>2.2999999999999998</v>
      </c>
    </row>
    <row r="12" spans="3:8" x14ac:dyDescent="0.25">
      <c r="C12" s="7">
        <v>43952</v>
      </c>
      <c r="D12" s="11">
        <v>0.2</v>
      </c>
      <c r="E12" s="12">
        <v>0.4</v>
      </c>
      <c r="F12" s="12">
        <v>1.5</v>
      </c>
      <c r="G12" s="12">
        <v>2.2999999999999998</v>
      </c>
      <c r="H12" s="12">
        <v>2.5</v>
      </c>
    </row>
    <row r="13" spans="3:8" x14ac:dyDescent="0.25">
      <c r="C13" s="7">
        <v>43983</v>
      </c>
      <c r="D13" s="11">
        <v>0.7</v>
      </c>
      <c r="E13" s="12">
        <v>0.2</v>
      </c>
      <c r="F13" s="12">
        <v>0.4</v>
      </c>
      <c r="G13" s="12">
        <v>1.5</v>
      </c>
      <c r="H13" s="12">
        <v>2.2999999999999998</v>
      </c>
    </row>
    <row r="14" spans="3:8" x14ac:dyDescent="0.25">
      <c r="C14" s="7">
        <v>44013</v>
      </c>
      <c r="D14" s="11">
        <v>1</v>
      </c>
      <c r="E14" s="12">
        <v>0.7</v>
      </c>
      <c r="F14" s="12">
        <v>0.2</v>
      </c>
      <c r="G14" s="12">
        <v>0.4</v>
      </c>
      <c r="H14" s="12">
        <v>1.5</v>
      </c>
    </row>
    <row r="15" spans="3:8" x14ac:dyDescent="0.25">
      <c r="C15" s="7">
        <v>44044</v>
      </c>
      <c r="D15" s="11">
        <v>1.3</v>
      </c>
      <c r="E15" s="12">
        <v>1</v>
      </c>
      <c r="F15" s="12">
        <v>0.7</v>
      </c>
      <c r="G15" s="12">
        <v>0.2</v>
      </c>
      <c r="H15" s="12">
        <v>0.4</v>
      </c>
    </row>
    <row r="16" spans="3:8" x14ac:dyDescent="0.25">
      <c r="C16" s="7">
        <v>44075</v>
      </c>
      <c r="D16" s="11">
        <v>1.4</v>
      </c>
      <c r="E16" s="12">
        <v>1.3</v>
      </c>
      <c r="F16" s="12">
        <v>1</v>
      </c>
      <c r="G16" s="12">
        <v>0.7</v>
      </c>
      <c r="H16" s="12">
        <v>0.2</v>
      </c>
    </row>
    <row r="17" spans="3:8" x14ac:dyDescent="0.25">
      <c r="C17" s="7">
        <v>44105</v>
      </c>
      <c r="D17" s="11">
        <v>1.2</v>
      </c>
      <c r="E17" s="12">
        <v>1.4</v>
      </c>
      <c r="F17" s="12">
        <v>1.3</v>
      </c>
      <c r="G17" s="12">
        <v>1</v>
      </c>
      <c r="H17" s="12">
        <v>0.7</v>
      </c>
    </row>
    <row r="18" spans="3:8" x14ac:dyDescent="0.25">
      <c r="C18" s="7">
        <v>44136</v>
      </c>
      <c r="D18" s="11">
        <v>1.1000000000000001</v>
      </c>
      <c r="E18" s="12">
        <v>1.2</v>
      </c>
      <c r="F18" s="12">
        <v>1.4</v>
      </c>
      <c r="G18" s="12">
        <v>1.3</v>
      </c>
      <c r="H18" s="12">
        <v>1</v>
      </c>
    </row>
    <row r="19" spans="3:8" x14ac:dyDescent="0.25">
      <c r="C19" s="7">
        <v>44166</v>
      </c>
      <c r="D19" s="11">
        <v>1.3</v>
      </c>
      <c r="E19" s="12">
        <v>1.1000000000000001</v>
      </c>
      <c r="F19" s="12">
        <v>1.2</v>
      </c>
      <c r="G19" s="12">
        <v>1.4</v>
      </c>
      <c r="H19" s="12">
        <v>1.3</v>
      </c>
    </row>
    <row r="20" spans="3:8" x14ac:dyDescent="0.25">
      <c r="C20" s="7">
        <v>44197</v>
      </c>
      <c r="D20" s="11">
        <v>1.4</v>
      </c>
      <c r="E20" s="12">
        <v>1.3</v>
      </c>
      <c r="F20" s="12">
        <v>1.1000000000000001</v>
      </c>
      <c r="G20" s="12">
        <v>1.2</v>
      </c>
      <c r="H20" s="12">
        <v>1.4</v>
      </c>
    </row>
    <row r="21" spans="3:8" x14ac:dyDescent="0.25">
      <c r="C21" s="7">
        <v>44228</v>
      </c>
      <c r="D21" s="11">
        <v>1.7</v>
      </c>
      <c r="E21" s="12">
        <v>1.4</v>
      </c>
      <c r="F21" s="12">
        <v>1.3</v>
      </c>
      <c r="G21" s="12">
        <v>1.1000000000000001</v>
      </c>
      <c r="H21" s="12">
        <v>1.2</v>
      </c>
    </row>
    <row r="22" spans="3:8" x14ac:dyDescent="0.25">
      <c r="C22" s="7">
        <v>44256</v>
      </c>
      <c r="D22" s="11">
        <v>2.7</v>
      </c>
      <c r="E22" s="12">
        <v>1.7</v>
      </c>
      <c r="F22" s="12">
        <v>1.4</v>
      </c>
      <c r="G22" s="12">
        <v>1.3</v>
      </c>
      <c r="H22" s="12">
        <v>1.1000000000000001</v>
      </c>
    </row>
    <row r="23" spans="3:8" x14ac:dyDescent="0.25">
      <c r="C23" s="7">
        <v>44287</v>
      </c>
      <c r="D23" s="11">
        <v>4.2</v>
      </c>
      <c r="E23" s="12">
        <v>2.7</v>
      </c>
      <c r="F23" s="12">
        <v>1.7</v>
      </c>
      <c r="G23" s="12">
        <v>1.4</v>
      </c>
      <c r="H23" s="12">
        <v>1.3</v>
      </c>
    </row>
    <row r="24" spans="3:8" x14ac:dyDescent="0.25">
      <c r="C24" s="7">
        <v>44317</v>
      </c>
      <c r="D24" s="11">
        <v>4.9000000000000004</v>
      </c>
      <c r="E24" s="12">
        <v>4.2</v>
      </c>
      <c r="F24" s="12">
        <v>2.7</v>
      </c>
      <c r="G24" s="12">
        <v>1.7</v>
      </c>
      <c r="H24" s="12">
        <v>1.4</v>
      </c>
    </row>
    <row r="25" spans="3:8" x14ac:dyDescent="0.25">
      <c r="C25" s="7">
        <v>44348</v>
      </c>
      <c r="D25" s="11">
        <v>5.3</v>
      </c>
      <c r="E25" s="12">
        <v>4.9000000000000004</v>
      </c>
      <c r="F25" s="12">
        <v>4.2</v>
      </c>
      <c r="G25" s="12">
        <v>2.7</v>
      </c>
      <c r="H25" s="12">
        <v>1.7</v>
      </c>
    </row>
    <row r="26" spans="3:8" x14ac:dyDescent="0.25">
      <c r="C26" s="7">
        <v>44378</v>
      </c>
      <c r="D26" s="11">
        <v>5.3</v>
      </c>
      <c r="E26" s="12">
        <v>5.3</v>
      </c>
      <c r="F26" s="12">
        <v>4.9000000000000004</v>
      </c>
      <c r="G26" s="12">
        <v>4.2</v>
      </c>
      <c r="H26" s="12">
        <v>2.7</v>
      </c>
    </row>
    <row r="27" spans="3:8" x14ac:dyDescent="0.25">
      <c r="C27" s="7">
        <v>44409</v>
      </c>
      <c r="D27" s="11">
        <v>5.2</v>
      </c>
      <c r="E27" s="12">
        <v>5.3</v>
      </c>
      <c r="F27" s="12">
        <v>5.3</v>
      </c>
      <c r="G27" s="12">
        <v>4.9000000000000004</v>
      </c>
      <c r="H27" s="12">
        <v>4.2</v>
      </c>
    </row>
    <row r="28" spans="3:8" x14ac:dyDescent="0.25">
      <c r="C28" s="7">
        <v>44440</v>
      </c>
      <c r="D28" s="11">
        <v>5.4</v>
      </c>
      <c r="E28" s="12">
        <v>5.2</v>
      </c>
      <c r="F28" s="12">
        <v>5.3</v>
      </c>
      <c r="G28" s="12">
        <v>5.3</v>
      </c>
      <c r="H28" s="12">
        <v>4.9000000000000004</v>
      </c>
    </row>
    <row r="29" spans="3:8" x14ac:dyDescent="0.25">
      <c r="C29" s="7">
        <v>44470</v>
      </c>
      <c r="D29" s="11">
        <v>6.2</v>
      </c>
      <c r="E29" s="12">
        <v>5.4</v>
      </c>
      <c r="F29" s="12">
        <v>5.2</v>
      </c>
      <c r="G29" s="12">
        <v>5.3</v>
      </c>
      <c r="H29" s="12">
        <v>5.3</v>
      </c>
    </row>
    <row r="30" spans="3:8" x14ac:dyDescent="0.25">
      <c r="C30" s="7">
        <v>44501</v>
      </c>
      <c r="D30" s="11">
        <v>6.8</v>
      </c>
      <c r="E30" s="12">
        <v>6.2</v>
      </c>
      <c r="F30" s="12">
        <v>5.4</v>
      </c>
      <c r="G30" s="12">
        <v>5.2</v>
      </c>
      <c r="H30" s="12">
        <v>5.3</v>
      </c>
    </row>
    <row r="31" spans="3:8" x14ac:dyDescent="0.25">
      <c r="C31" s="7">
        <v>44531</v>
      </c>
      <c r="D31" s="11">
        <v>7.1</v>
      </c>
      <c r="E31" s="12">
        <v>6.8</v>
      </c>
      <c r="F31" s="12">
        <v>6.2</v>
      </c>
      <c r="G31" s="12">
        <v>5.4</v>
      </c>
      <c r="H31" s="12">
        <v>5.2</v>
      </c>
    </row>
    <row r="32" spans="3:8" x14ac:dyDescent="0.25">
      <c r="C32" s="7">
        <v>44562</v>
      </c>
      <c r="D32" s="11">
        <v>7.5</v>
      </c>
      <c r="E32" s="12">
        <v>7.1</v>
      </c>
      <c r="F32" s="12">
        <v>6.8</v>
      </c>
      <c r="G32" s="12">
        <v>6.2</v>
      </c>
      <c r="H32" s="12">
        <v>5.4</v>
      </c>
    </row>
    <row r="33" spans="3:8" x14ac:dyDescent="0.25">
      <c r="C33" s="7">
        <v>44593</v>
      </c>
      <c r="D33" s="11">
        <v>7.9</v>
      </c>
      <c r="E33" s="12">
        <v>7.5</v>
      </c>
      <c r="F33" s="12">
        <v>7.1</v>
      </c>
      <c r="G33" s="12">
        <v>6.8</v>
      </c>
      <c r="H33" s="12">
        <v>6.2</v>
      </c>
    </row>
    <row r="34" spans="3:8" x14ac:dyDescent="0.25">
      <c r="C34" s="7">
        <v>44621</v>
      </c>
      <c r="D34" s="11">
        <v>8.6</v>
      </c>
      <c r="E34" s="12">
        <v>7.9</v>
      </c>
      <c r="F34" s="12">
        <v>7.5</v>
      </c>
      <c r="G34" s="12">
        <v>7.1</v>
      </c>
      <c r="H34" s="12">
        <v>6.8</v>
      </c>
    </row>
    <row r="35" spans="3:8" x14ac:dyDescent="0.25">
      <c r="C35" s="7">
        <v>44652</v>
      </c>
      <c r="D35" s="11">
        <v>8.1999999999999993</v>
      </c>
      <c r="E35" s="12">
        <v>8.6</v>
      </c>
      <c r="F35" s="12">
        <v>7.9</v>
      </c>
      <c r="G35" s="12">
        <v>7.5</v>
      </c>
      <c r="H35" s="12">
        <v>7.1</v>
      </c>
    </row>
    <row r="36" spans="3:8" x14ac:dyDescent="0.25">
      <c r="C36" s="7">
        <v>44682</v>
      </c>
      <c r="D36" s="11">
        <v>8.5</v>
      </c>
      <c r="E36" s="12">
        <v>8.1999999999999993</v>
      </c>
      <c r="F36" s="12">
        <v>8.6</v>
      </c>
      <c r="G36" s="12">
        <v>7.9</v>
      </c>
      <c r="H36" s="12">
        <v>7.5</v>
      </c>
    </row>
    <row r="37" spans="3:8" x14ac:dyDescent="0.25">
      <c r="C37" s="7">
        <v>44713</v>
      </c>
      <c r="D37" s="11">
        <v>9</v>
      </c>
      <c r="E37" s="12">
        <v>8.5</v>
      </c>
      <c r="F37" s="12">
        <v>8.1999999999999993</v>
      </c>
      <c r="G37" s="12">
        <v>8.6</v>
      </c>
      <c r="H37" s="12">
        <v>7.9</v>
      </c>
    </row>
    <row r="38" spans="3:8" x14ac:dyDescent="0.25">
      <c r="C38" s="7">
        <v>44743</v>
      </c>
      <c r="D38" s="11">
        <v>8.5</v>
      </c>
      <c r="E38" s="12">
        <v>9</v>
      </c>
      <c r="F38" s="12">
        <v>8.5</v>
      </c>
      <c r="G38" s="12">
        <v>8.1999999999999993</v>
      </c>
      <c r="H38" s="12">
        <v>8.6</v>
      </c>
    </row>
    <row r="39" spans="3:8" x14ac:dyDescent="0.25">
      <c r="C39" s="7">
        <v>44774</v>
      </c>
      <c r="D39" s="11">
        <v>8.1999999999999993</v>
      </c>
      <c r="E39" s="12">
        <v>8.5</v>
      </c>
      <c r="F39" s="12">
        <v>9</v>
      </c>
      <c r="G39" s="12">
        <v>8.5</v>
      </c>
      <c r="H39" s="12">
        <v>8.1999999999999993</v>
      </c>
    </row>
    <row r="40" spans="3:8" x14ac:dyDescent="0.25">
      <c r="C40" s="7">
        <v>44805</v>
      </c>
      <c r="D40" s="11">
        <v>8.1999999999999993</v>
      </c>
      <c r="E40" s="12">
        <v>8.1999999999999993</v>
      </c>
      <c r="F40" s="12">
        <v>8.5</v>
      </c>
      <c r="G40" s="12">
        <v>9</v>
      </c>
      <c r="H40" s="12">
        <v>8.5</v>
      </c>
    </row>
    <row r="41" spans="3:8" x14ac:dyDescent="0.25">
      <c r="C41" s="7">
        <v>44835</v>
      </c>
      <c r="D41" s="11">
        <v>7.8</v>
      </c>
      <c r="E41" s="12">
        <v>8.1999999999999993</v>
      </c>
      <c r="F41" s="12">
        <v>8.1999999999999993</v>
      </c>
      <c r="G41" s="12">
        <v>8.5</v>
      </c>
      <c r="H41" s="12">
        <v>9</v>
      </c>
    </row>
    <row r="42" spans="3:8" x14ac:dyDescent="0.25">
      <c r="E42" s="13">
        <v>7.8</v>
      </c>
      <c r="F42" s="13">
        <v>8.1999999999999993</v>
      </c>
      <c r="G42" s="13">
        <v>8.1999999999999993</v>
      </c>
      <c r="H42" s="13">
        <v>8.5</v>
      </c>
    </row>
    <row r="43" spans="3:8" x14ac:dyDescent="0.25">
      <c r="F43" s="9">
        <v>7.8</v>
      </c>
      <c r="G43" s="9">
        <v>8.1999999999999993</v>
      </c>
      <c r="H43" s="9">
        <v>8.1999999999999993</v>
      </c>
    </row>
    <row r="44" spans="3:8" x14ac:dyDescent="0.25">
      <c r="F44" s="10"/>
      <c r="G44" s="9">
        <v>7.8</v>
      </c>
      <c r="H44" s="9">
        <v>8.1999999999999993</v>
      </c>
    </row>
    <row r="45" spans="3:8" x14ac:dyDescent="0.25">
      <c r="F45" s="10"/>
      <c r="G45" s="10"/>
      <c r="H45" s="9">
        <v>7.8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corr</vt:lpstr>
      <vt:lpstr>cfip=1001</vt:lpstr>
      <vt:lpstr>avg_all_cfips</vt:lpstr>
      <vt:lpstr>Rates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2023-01-23T13:51:30Z</dcterms:created>
  <dcterms:modified xsi:type="dcterms:W3CDTF">2023-01-28T19:50:53Z</dcterms:modified>
</cp:coreProperties>
</file>