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GoDaddy_kaggle\"/>
    </mc:Choice>
  </mc:AlternateContent>
  <xr:revisionPtr revIDLastSave="0" documentId="13_ncr:1_{FA9A528B-064C-4A39-B35F-148AC3B72D37}" xr6:coauthVersionLast="47" xr6:coauthVersionMax="47" xr10:uidLastSave="{00000000-0000-0000-0000-000000000000}"/>
  <bookViews>
    <workbookView xWindow="-120" yWindow="-120" windowWidth="20730" windowHeight="11160" xr2:uid="{9FA77F5A-5CE6-4A87-80FB-6C158C53874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5" i="1"/>
  <c r="E7" i="1"/>
  <c r="E8" i="1"/>
  <c r="E12" i="1"/>
  <c r="F8" i="1"/>
  <c r="F11" i="1"/>
  <c r="F12" i="1"/>
  <c r="F9" i="1"/>
  <c r="E9" i="1"/>
  <c r="E5" i="1"/>
  <c r="F6" i="1"/>
  <c r="F7" i="1"/>
  <c r="F10" i="1"/>
  <c r="F5" i="1"/>
  <c r="E6" i="1"/>
  <c r="E10" i="1"/>
  <c r="E11" i="1"/>
  <c r="H5" i="1" l="1"/>
  <c r="G5" i="1"/>
  <c r="I5" i="1" l="1"/>
  <c r="J7" i="1" s="1"/>
  <c r="J6" i="1" l="1"/>
  <c r="J11" i="1"/>
  <c r="J9" i="1"/>
  <c r="J5" i="1"/>
  <c r="J12" i="1"/>
  <c r="J10" i="1"/>
  <c r="J8" i="1"/>
</calcChain>
</file>

<file path=xl/sharedStrings.xml><?xml version="1.0" encoding="utf-8"?>
<sst xmlns="http://schemas.openxmlformats.org/spreadsheetml/2006/main" count="12" uniqueCount="12">
  <si>
    <t>lr</t>
  </si>
  <si>
    <t>ets</t>
  </si>
  <si>
    <t>x</t>
  </si>
  <si>
    <t>rmse_lr</t>
  </si>
  <si>
    <t>rmse_ets</t>
  </si>
  <si>
    <t>last_value</t>
  </si>
  <si>
    <t>diff_lr</t>
  </si>
  <si>
    <t>diff_ets</t>
  </si>
  <si>
    <t>cons_forecast</t>
  </si>
  <si>
    <t>alpha_ets</t>
  </si>
  <si>
    <t>cfip = 21165</t>
  </si>
  <si>
    <t>cons_forecast2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</si>
</sst>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Planilha1!$A$5:$A$12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Planilha1!$C$5:$C$12</c:f>
              <c:numCache>
                <c:formatCode>General</c:formatCode>
                <c:ptCount val="8"/>
                <c:pt idx="0">
                  <c:v>59.342857000000002</c:v>
                </c:pt>
                <c:pt idx="1">
                  <c:v>58.685713999999997</c:v>
                </c:pt>
                <c:pt idx="2">
                  <c:v>58.028570999999999</c:v>
                </c:pt>
                <c:pt idx="3">
                  <c:v>57.371428999999999</c:v>
                </c:pt>
                <c:pt idx="4">
                  <c:v>56.714286000000001</c:v>
                </c:pt>
                <c:pt idx="5">
                  <c:v>56.057143000000003</c:v>
                </c:pt>
                <c:pt idx="6">
                  <c:v>55.4</c:v>
                </c:pt>
                <c:pt idx="7">
                  <c:v>54.742857000000001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39-4B21-8086-5FB8ED3EAC50}"/>
            </c:ext>
          </c:extLst>
        </c:ser>
        <c:ser>
          <c:idx val="1"/>
          <c:order val="1"/>
          <c:tx>
            <c:v>ets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Planilha1!$A$5:$A$12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Planilha1!$D$5:$D$12</c:f>
              <c:numCache>
                <c:formatCode>General</c:formatCode>
                <c:ptCount val="8"/>
                <c:pt idx="0">
                  <c:v>49.704132999999999</c:v>
                </c:pt>
                <c:pt idx="1">
                  <c:v>41.175013999999997</c:v>
                </c:pt>
                <c:pt idx="2">
                  <c:v>34.109473000000001</c:v>
                </c:pt>
                <c:pt idx="3">
                  <c:v>28.256363</c:v>
                </c:pt>
                <c:pt idx="4">
                  <c:v>23.407634000000002</c:v>
                </c:pt>
                <c:pt idx="5">
                  <c:v>19.390936</c:v>
                </c:pt>
                <c:pt idx="6">
                  <c:v>16.063493999999999</c:v>
                </c:pt>
                <c:pt idx="7">
                  <c:v>13.307034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39-4B21-8086-5FB8ED3EAC50}"/>
            </c:ext>
          </c:extLst>
        </c:ser>
        <c:ser>
          <c:idx val="2"/>
          <c:order val="2"/>
          <c:tx>
            <c:v>last_value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Planilha1!$A$5:$A$12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Planilha1!$B$5:$B$12</c:f>
              <c:numCache>
                <c:formatCode>General</c:formatCode>
                <c:ptCount val="8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39-4B21-8086-5FB8ED3EAC50}"/>
            </c:ext>
          </c:extLst>
        </c:ser>
        <c:ser>
          <c:idx val="3"/>
          <c:order val="3"/>
          <c:tx>
            <c:v>cons_forecast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Planilha1!$A$5:$A$12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Planilha1!$J$5:$J$12</c:f>
              <c:numCache>
                <c:formatCode>0.00</c:formatCode>
                <c:ptCount val="8"/>
                <c:pt idx="0">
                  <c:v>58.485307088526547</c:v>
                </c:pt>
                <c:pt idx="1">
                  <c:v>57.127800397033646</c:v>
                </c:pt>
                <c:pt idx="2">
                  <c:v>55.900507122206115</c:v>
                </c:pt>
                <c:pt idx="3">
                  <c:v>54.781083818330323</c:v>
                </c:pt>
                <c:pt idx="4">
                  <c:v>53.751018613769489</c:v>
                </c:pt>
                <c:pt idx="5">
                  <c:v>52.794978571708725</c:v>
                </c:pt>
                <c:pt idx="6">
                  <c:v>51.900261109460637</c:v>
                </c:pt>
                <c:pt idx="7">
                  <c:v>51.05634347959213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39-4B21-8086-5FB8ED3EAC50}"/>
            </c:ext>
          </c:extLst>
        </c:ser>
        <c:ser>
          <c:idx val="4"/>
          <c:order val="4"/>
          <c:tx>
            <c:v>cons_forecast2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Planilha1!$A$5:$A$12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Planilha1!$K$5:$K$12</c:f>
              <c:numCache>
                <c:formatCode>General</c:formatCode>
                <c:ptCount val="8"/>
                <c:pt idx="0">
                  <c:v>54.523494999999997</c:v>
                </c:pt>
                <c:pt idx="1">
                  <c:v>49.930363999999997</c:v>
                </c:pt>
                <c:pt idx="2">
                  <c:v>46.069022000000004</c:v>
                </c:pt>
                <c:pt idx="3">
                  <c:v>42.813896</c:v>
                </c:pt>
                <c:pt idx="4">
                  <c:v>40.060960000000001</c:v>
                </c:pt>
                <c:pt idx="5">
                  <c:v>37.724039500000003</c:v>
                </c:pt>
                <c:pt idx="6">
                  <c:v>35.731746999999999</c:v>
                </c:pt>
                <c:pt idx="7">
                  <c:v>34.024945500000001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39-4B21-8086-5FB8ED3EA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68591"/>
        <c:axId val="574771087"/>
      </c:scatterChart>
      <c:valAx>
        <c:axId val="574768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771087"/>
        <c:crosses val="autoZero"/>
        <c:crossBetween val="midCat"/>
      </c:valAx>
      <c:valAx>
        <c:axId val="5747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4768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476250</xdr:colOff>
      <xdr:row>1</xdr:row>
      <xdr:rowOff>61911</xdr:rowOff>
    </xdr:from>
    <xdr:to>
      <xdr:col>19</xdr:col>
      <xdr:colOff>552450</xdr:colOff>
      <xdr:row>19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73A7B3-85D8-873D-44BB-C7D40D31A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6D433-A0F0-4F8A-80BE-4224FBDDEB9B}">
  <dimension ref="A2:K30"/>
  <sheetViews>
    <sheetView showGridLines="0" tabSelected="1" workbookViewId="0">
      <selection activeCell="V13" sqref="V13"/>
    </sheetView>
  </sheetViews>
  <sheetFormatPr defaultRowHeight="15" x14ac:dyDescent="0.25"/>
  <cols>
    <col min="1" max="4" width="10.140625" style="1" customWidth="1"/>
    <col min="5" max="8" width="10.140625" style="1" hidden="1" customWidth="1"/>
    <col min="9" max="10" width="13.28515625" style="1" bestFit="1" customWidth="1"/>
    <col min="11" max="11" width="14.28515625" style="1" bestFit="1" customWidth="1"/>
    <col min="12" max="16384" width="9.140625" style="1"/>
  </cols>
  <sheetData>
    <row r="2" spans="1:11" x14ac:dyDescent="0.25">
      <c r="A2" s="5" t="s">
        <v>10</v>
      </c>
    </row>
    <row r="3" spans="1:11" x14ac:dyDescent="0.25">
      <c r="A3" s="5"/>
    </row>
    <row r="4" spans="1:11" x14ac:dyDescent="0.25">
      <c r="A4" s="1" t="s">
        <v>2</v>
      </c>
      <c r="B4" s="1" t="s">
        <v>5</v>
      </c>
      <c r="C4" s="1" t="s">
        <v>0</v>
      </c>
      <c r="D4" s="1" t="s">
        <v>1</v>
      </c>
      <c r="E4" s="1" t="s">
        <v>6</v>
      </c>
      <c r="F4" s="1" t="s">
        <v>7</v>
      </c>
      <c r="G4" s="1" t="s">
        <v>3</v>
      </c>
      <c r="H4" s="1" t="s">
        <v>4</v>
      </c>
      <c r="I4" s="1" t="s">
        <v>9</v>
      </c>
      <c r="J4" s="1" t="s">
        <v>8</v>
      </c>
      <c r="K4" s="1" t="s">
        <v>11</v>
      </c>
    </row>
    <row r="5" spans="1:11" x14ac:dyDescent="0.25">
      <c r="A5" s="1">
        <v>0</v>
      </c>
      <c r="B5" s="1">
        <v>60</v>
      </c>
      <c r="C5" s="1">
        <v>59.342857000000002</v>
      </c>
      <c r="D5" s="1">
        <v>49.704132999999999</v>
      </c>
      <c r="E5" s="1">
        <f>C5-B5</f>
        <v>-0.65714299999999781</v>
      </c>
      <c r="F5" s="1">
        <f>D5-B5</f>
        <v>-10.295867000000001</v>
      </c>
      <c r="G5" s="2">
        <f>SQRT(SUMSQ(E$5:E$12)/COUNTA($A$5:$A$12))</f>
        <v>3.318408744244389</v>
      </c>
      <c r="H5" s="2">
        <f>SQRT(SUMSQ(F$5:F$12)/COUNTA($A$5:$A$12))</f>
        <v>33.979975381293734</v>
      </c>
      <c r="I5" s="1">
        <f>H5/SUM(G5:H5)</f>
        <v>0.91103076387772308</v>
      </c>
      <c r="J5" s="3">
        <f>$I$5*C5 + (1-$I$5)*D5</f>
        <v>58.485307088526547</v>
      </c>
      <c r="K5" s="1">
        <f>AVERAGE($C5:$D5)</f>
        <v>54.523494999999997</v>
      </c>
    </row>
    <row r="6" spans="1:11" x14ac:dyDescent="0.25">
      <c r="A6" s="1">
        <v>1</v>
      </c>
      <c r="B6" s="1">
        <v>60</v>
      </c>
      <c r="C6" s="1">
        <v>58.685713999999997</v>
      </c>
      <c r="D6" s="1">
        <v>41.175013999999997</v>
      </c>
      <c r="E6" s="1">
        <f t="shared" ref="E6:E12" si="0">C6-B6</f>
        <v>-1.3142860000000027</v>
      </c>
      <c r="F6" s="1">
        <f>D6-B6</f>
        <v>-18.824986000000003</v>
      </c>
      <c r="J6" s="3">
        <f>$I$5*C6 + (1-$I$5)*D6</f>
        <v>57.127800397033646</v>
      </c>
      <c r="K6" s="1">
        <f t="shared" ref="K6:K12" si="1">AVERAGE($C6:$D6)</f>
        <v>49.930363999999997</v>
      </c>
    </row>
    <row r="7" spans="1:11" x14ac:dyDescent="0.25">
      <c r="A7" s="1">
        <v>2</v>
      </c>
      <c r="B7" s="1">
        <v>60</v>
      </c>
      <c r="C7" s="1">
        <v>58.028570999999999</v>
      </c>
      <c r="D7" s="1">
        <v>34.109473000000001</v>
      </c>
      <c r="E7" s="1">
        <f t="shared" si="0"/>
        <v>-1.9714290000000005</v>
      </c>
      <c r="F7" s="1">
        <f>D7-B7</f>
        <v>-25.890526999999999</v>
      </c>
      <c r="J7" s="3">
        <f>$I$5*C7 + (1-$I$5)*D7</f>
        <v>55.900507122206115</v>
      </c>
      <c r="K7" s="1">
        <f t="shared" si="1"/>
        <v>46.069022000000004</v>
      </c>
    </row>
    <row r="8" spans="1:11" x14ac:dyDescent="0.25">
      <c r="A8" s="1">
        <v>3</v>
      </c>
      <c r="B8" s="1">
        <v>60</v>
      </c>
      <c r="C8" s="1">
        <v>57.371428999999999</v>
      </c>
      <c r="D8" s="1">
        <v>28.256363</v>
      </c>
      <c r="E8" s="1">
        <f t="shared" si="0"/>
        <v>-2.6285710000000009</v>
      </c>
      <c r="F8" s="1">
        <f>D8-B8</f>
        <v>-31.743637</v>
      </c>
      <c r="J8" s="3">
        <f>$I$5*C8 + (1-$I$5)*D8</f>
        <v>54.781083818330323</v>
      </c>
      <c r="K8" s="1">
        <f t="shared" si="1"/>
        <v>42.813896</v>
      </c>
    </row>
    <row r="9" spans="1:11" x14ac:dyDescent="0.25">
      <c r="A9" s="1">
        <v>4</v>
      </c>
      <c r="B9" s="1">
        <v>60</v>
      </c>
      <c r="C9" s="1">
        <v>56.714286000000001</v>
      </c>
      <c r="D9" s="1">
        <v>23.407634000000002</v>
      </c>
      <c r="E9" s="1">
        <f t="shared" si="0"/>
        <v>-3.2857139999999987</v>
      </c>
      <c r="F9" s="1">
        <f>D9-B9</f>
        <v>-36.592365999999998</v>
      </c>
      <c r="J9" s="3">
        <f>$I$5*C9 + (1-$I$5)*D9</f>
        <v>53.751018613769489</v>
      </c>
      <c r="K9" s="1">
        <f t="shared" si="1"/>
        <v>40.060960000000001</v>
      </c>
    </row>
    <row r="10" spans="1:11" x14ac:dyDescent="0.25">
      <c r="A10" s="1">
        <v>5</v>
      </c>
      <c r="B10" s="1">
        <v>60</v>
      </c>
      <c r="C10" s="1">
        <v>56.057143000000003</v>
      </c>
      <c r="D10" s="1">
        <v>19.390936</v>
      </c>
      <c r="E10" s="1">
        <f t="shared" si="0"/>
        <v>-3.9428569999999965</v>
      </c>
      <c r="F10" s="1">
        <f>D10-B10</f>
        <v>-40.609064000000004</v>
      </c>
      <c r="J10" s="3">
        <f>$I$5*C10 + (1-$I$5)*D10</f>
        <v>52.794978571708725</v>
      </c>
      <c r="K10" s="1">
        <f t="shared" si="1"/>
        <v>37.724039500000003</v>
      </c>
    </row>
    <row r="11" spans="1:11" x14ac:dyDescent="0.25">
      <c r="A11" s="1">
        <v>6</v>
      </c>
      <c r="B11" s="1">
        <v>60</v>
      </c>
      <c r="C11" s="1">
        <v>55.4</v>
      </c>
      <c r="D11" s="1">
        <v>16.063493999999999</v>
      </c>
      <c r="E11" s="1">
        <f t="shared" si="0"/>
        <v>-4.6000000000000014</v>
      </c>
      <c r="F11" s="1">
        <f>D11-B11</f>
        <v>-43.936506000000001</v>
      </c>
      <c r="J11" s="3">
        <f>$I$5*C11 + (1-$I$5)*D11</f>
        <v>51.900261109460637</v>
      </c>
      <c r="K11" s="1">
        <f t="shared" si="1"/>
        <v>35.731746999999999</v>
      </c>
    </row>
    <row r="12" spans="1:11" x14ac:dyDescent="0.25">
      <c r="A12" s="1">
        <v>7</v>
      </c>
      <c r="B12" s="1">
        <v>60</v>
      </c>
      <c r="C12" s="1">
        <v>54.742857000000001</v>
      </c>
      <c r="D12" s="1">
        <v>13.307034</v>
      </c>
      <c r="E12" s="1">
        <f t="shared" si="0"/>
        <v>-5.2571429999999992</v>
      </c>
      <c r="F12" s="1">
        <f>D12-B12</f>
        <v>-46.692965999999998</v>
      </c>
      <c r="J12" s="3">
        <f>$I$5*C12 + (1-$I$5)*D12</f>
        <v>51.05634347959213</v>
      </c>
      <c r="K12" s="1">
        <f t="shared" si="1"/>
        <v>34.024945500000001</v>
      </c>
    </row>
    <row r="17" spans="2:10" x14ac:dyDescent="0.25">
      <c r="B17" s="4"/>
    </row>
    <row r="18" spans="2:10" x14ac:dyDescent="0.25">
      <c r="B18" s="4"/>
    </row>
    <row r="19" spans="2:10" x14ac:dyDescent="0.25">
      <c r="B19" s="4"/>
    </row>
    <row r="20" spans="2:10" x14ac:dyDescent="0.25">
      <c r="B20" s="4"/>
    </row>
    <row r="21" spans="2:10" x14ac:dyDescent="0.25">
      <c r="B21" s="4"/>
    </row>
    <row r="22" spans="2:10" x14ac:dyDescent="0.25">
      <c r="B22" s="4"/>
    </row>
    <row r="23" spans="2:10" x14ac:dyDescent="0.25">
      <c r="B23" s="4"/>
      <c r="J23" s="4"/>
    </row>
    <row r="24" spans="2:10" x14ac:dyDescent="0.25">
      <c r="B24" s="4"/>
      <c r="J24" s="4"/>
    </row>
    <row r="25" spans="2:10" x14ac:dyDescent="0.25">
      <c r="J25" s="4"/>
    </row>
    <row r="26" spans="2:10" x14ac:dyDescent="0.25">
      <c r="J26" s="4"/>
    </row>
    <row r="27" spans="2:10" x14ac:dyDescent="0.25">
      <c r="J27" s="4"/>
    </row>
    <row r="28" spans="2:10" x14ac:dyDescent="0.25">
      <c r="J28" s="4"/>
    </row>
    <row r="29" spans="2:10" x14ac:dyDescent="0.25">
      <c r="J29" s="4"/>
    </row>
    <row r="30" spans="2:10" x14ac:dyDescent="0.25">
      <c r="J30" s="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2023-02-02T10:10:26Z</dcterms:created>
  <dcterms:modified xsi:type="dcterms:W3CDTF">2023-02-02T11:32:27Z</dcterms:modified>
</cp:coreProperties>
</file>