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endava-my.sharepoint.com/personal/eugenia_tutunaru_endava_com/Documents/Desktop/ET/"/>
    </mc:Choice>
  </mc:AlternateContent>
  <xr:revisionPtr revIDLastSave="804" documentId="11_F25DC773A252ABDACC10483AF91A59925ADE58F3" xr6:coauthVersionLast="45" xr6:coauthVersionMax="45" xr10:uidLastSave="{8C087156-E94A-4739-BDDC-1009B274B05B}"/>
  <bookViews>
    <workbookView xWindow="28680" yWindow="-120" windowWidth="29040" windowHeight="15840" xr2:uid="{00000000-000D-0000-FFFF-FFFF00000000}"/>
  </bookViews>
  <sheets>
    <sheet name="CPM" sheetId="2" r:id="rId1"/>
    <sheet name="PE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Q36" i="1"/>
  <c r="N4" i="1"/>
  <c r="H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G39" i="1"/>
  <c r="O4" i="1"/>
  <c r="I4" i="1"/>
  <c r="Q4" i="1" s="1"/>
  <c r="P4" i="1"/>
  <c r="P36" i="1" s="1"/>
  <c r="O3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I5" i="2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4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5" i="2"/>
  <c r="F6" i="2"/>
  <c r="F7" i="2"/>
  <c r="F8" i="2"/>
  <c r="F9" i="2"/>
  <c r="F10" i="2"/>
  <c r="F11" i="2"/>
  <c r="F4" i="2"/>
</calcChain>
</file>

<file path=xl/sharedStrings.xml><?xml version="1.0" encoding="utf-8"?>
<sst xmlns="http://schemas.openxmlformats.org/spreadsheetml/2006/main" count="131" uniqueCount="77">
  <si>
    <t>Cod activitate</t>
  </si>
  <si>
    <t>Condiții</t>
  </si>
  <si>
    <t>Durate</t>
  </si>
  <si>
    <t>Durata medie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</si>
  <si>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</si>
  <si>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</si>
  <si>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</si>
  <si>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</si>
  <si>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</si>
  <si>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</si>
  <si>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</si>
  <si>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</si>
  <si>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</si>
  <si>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</si>
  <si>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</si>
  <si>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</si>
  <si>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</si>
  <si>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</si>
  <si>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</si>
  <si>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</si>
  <si>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</si>
  <si>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</si>
  <si>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</si>
  <si>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</si>
  <si>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</si>
  <si>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</si>
  <si>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</si>
  <si>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</si>
  <si>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</si>
  <si>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</si>
  <si>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</si>
  <si>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</si>
  <si>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</si>
  <si>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</si>
  <si>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</si>
  <si>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</si>
  <si>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-</t>
  </si>
  <si>
    <t>C, D</t>
  </si>
  <si>
    <t>H, I</t>
  </si>
  <si>
    <t>F, G, J</t>
  </si>
  <si>
    <t>K, L, R</t>
  </si>
  <si>
    <t>L, M</t>
  </si>
  <si>
    <t>O, P</t>
  </si>
  <si>
    <t>L, R</t>
  </si>
  <si>
    <t>S, T</t>
  </si>
  <si>
    <t>Q, U</t>
  </si>
  <si>
    <t>W, X</t>
  </si>
  <si>
    <t>Z, AA</t>
  </si>
  <si>
    <t>Y, Z, AB</t>
  </si>
  <si>
    <t>AC, AD</t>
  </si>
  <si>
    <t>N, Q, AE</t>
  </si>
  <si>
    <t>Durata</t>
  </si>
  <si>
    <t>Start (ES)</t>
  </si>
  <si>
    <t>Finish (EF)</t>
  </si>
  <si>
    <t>Start (LS)</t>
  </si>
  <si>
    <t>Finish(LF)</t>
  </si>
  <si>
    <t>Free Float</t>
  </si>
  <si>
    <t>Total Float</t>
  </si>
  <si>
    <t>Before</t>
  </si>
  <si>
    <t>After</t>
  </si>
  <si>
    <t>Nr.</t>
  </si>
  <si>
    <t>To</t>
  </si>
  <si>
    <t>Tm</t>
  </si>
  <si>
    <t>Tp</t>
  </si>
  <si>
    <t>Înainte</t>
  </si>
  <si>
    <t>După</t>
  </si>
  <si>
    <t>TLj</t>
  </si>
  <si>
    <t>TEi</t>
  </si>
  <si>
    <t>TEj</t>
  </si>
  <si>
    <t>TLi</t>
  </si>
  <si>
    <t>CPM</t>
  </si>
  <si>
    <t>PERT</t>
  </si>
  <si>
    <t>Te critical</t>
  </si>
  <si>
    <t>V critical</t>
  </si>
  <si>
    <t>ND table</t>
  </si>
  <si>
    <t>Probab</t>
  </si>
  <si>
    <t>S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</si>
</sst>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F8E1-7930-4F1C-B0D7-CE0CE07A59B7}">
  <dimension ref="B2:J35"/>
  <sheetViews>
    <sheetView tabSelected="1" zoomScale="114" workbookViewId="0">
      <selection activeCell="K24" sqref="K24"/>
    </sheetView>
  </sheetViews>
  <sheetFormatPr defaultRowHeight="14.4" x14ac:dyDescent="0.3"/>
  <cols>
    <col min="2" max="10" width="8.88671875" style="1"/>
  </cols>
  <sheetData>
    <row r="2" spans="2:10" x14ac:dyDescent="0.3">
      <c r="B2" s="8" t="s">
        <v>60</v>
      </c>
      <c r="C2" s="6" t="s">
        <v>0</v>
      </c>
      <c r="D2" s="7" t="s">
        <v>51</v>
      </c>
      <c r="E2" s="7" t="s">
        <v>58</v>
      </c>
      <c r="F2" s="7"/>
      <c r="G2" s="7" t="s">
        <v>59</v>
      </c>
      <c r="H2" s="7"/>
      <c r="I2" s="7" t="s">
        <v>56</v>
      </c>
      <c r="J2" s="6" t="s">
        <v>57</v>
      </c>
    </row>
    <row r="3" spans="2:10" x14ac:dyDescent="0.3">
      <c r="B3" s="9"/>
      <c r="C3" s="6"/>
      <c r="D3" s="7"/>
      <c r="E3" s="2" t="s">
        <v>52</v>
      </c>
      <c r="F3" s="2" t="s">
        <v>53</v>
      </c>
      <c r="G3" s="2" t="s">
        <v>54</v>
      </c>
      <c r="H3" s="2" t="s">
        <v>55</v>
      </c>
      <c r="I3" s="7"/>
      <c r="J3" s="6"/>
    </row>
    <row r="4" spans="2:10" x14ac:dyDescent="0.3">
      <c r="B4" s="2">
        <v>1</v>
      </c>
      <c r="C4" s="3" t="s">
        <v>4</v>
      </c>
      <c r="D4" s="2">
        <v>10</v>
      </c>
      <c r="E4" s="2">
        <v>0</v>
      </c>
      <c r="F4" s="2">
        <f>D4+E4</f>
        <v>10</v>
      </c>
      <c r="G4" s="2">
        <v>0</v>
      </c>
      <c r="H4" s="2">
        <v>10</v>
      </c>
      <c r="I4" s="2">
        <f>F4-E4-D4</f>
        <v>0</v>
      </c>
      <c r="J4" s="2">
        <f>H4-E4-D4</f>
        <v>0</v>
      </c>
    </row>
    <row r="5" spans="2:10" x14ac:dyDescent="0.3">
      <c r="B5" s="2">
        <v>2</v>
      </c>
      <c r="C5" s="3" t="s">
        <v>5</v>
      </c>
      <c r="D5" s="2">
        <v>5</v>
      </c>
      <c r="E5" s="2">
        <v>10</v>
      </c>
      <c r="F5" s="2">
        <f t="shared" ref="F5:F35" si="0">D5+E5</f>
        <v>15</v>
      </c>
      <c r="G5" s="2">
        <v>10</v>
      </c>
      <c r="H5" s="2">
        <v>15</v>
      </c>
      <c r="I5" s="2">
        <f>F5-E5-D5</f>
        <v>0</v>
      </c>
      <c r="J5" s="2">
        <f t="shared" ref="J5:J35" si="1">H5-E5-D5</f>
        <v>0</v>
      </c>
    </row>
    <row r="6" spans="2:10" x14ac:dyDescent="0.3">
      <c r="B6" s="2">
        <v>3</v>
      </c>
      <c r="C6" s="3" t="s">
        <v>6</v>
      </c>
      <c r="D6" s="2">
        <v>5</v>
      </c>
      <c r="E6" s="2">
        <v>15</v>
      </c>
      <c r="F6" s="2">
        <f t="shared" si="0"/>
        <v>20</v>
      </c>
      <c r="G6" s="2">
        <v>15</v>
      </c>
      <c r="H6" s="2">
        <v>20</v>
      </c>
      <c r="I6" s="2">
        <f t="shared" ref="I5:I35" si="2">F6-E6-D6</f>
        <v>0</v>
      </c>
      <c r="J6" s="2">
        <f t="shared" si="1"/>
        <v>0</v>
      </c>
    </row>
    <row r="7" spans="2:10" x14ac:dyDescent="0.3">
      <c r="B7" s="2">
        <v>4</v>
      </c>
      <c r="C7" s="3" t="s">
        <v>7</v>
      </c>
      <c r="D7" s="2">
        <v>5</v>
      </c>
      <c r="E7" s="2">
        <v>15</v>
      </c>
      <c r="F7" s="2">
        <f t="shared" si="0"/>
        <v>20</v>
      </c>
      <c r="G7" s="2">
        <v>15</v>
      </c>
      <c r="H7" s="2">
        <v>20</v>
      </c>
      <c r="I7" s="2">
        <f t="shared" si="2"/>
        <v>0</v>
      </c>
      <c r="J7" s="2">
        <f t="shared" si="1"/>
        <v>0</v>
      </c>
    </row>
    <row r="8" spans="2:10" x14ac:dyDescent="0.3">
      <c r="B8" s="2">
        <v>5</v>
      </c>
      <c r="C8" s="3" t="s">
        <v>8</v>
      </c>
      <c r="D8" s="2">
        <v>5</v>
      </c>
      <c r="E8" s="2">
        <v>20</v>
      </c>
      <c r="F8" s="2">
        <f t="shared" si="0"/>
        <v>25</v>
      </c>
      <c r="G8" s="2">
        <v>20</v>
      </c>
      <c r="H8" s="2">
        <v>25</v>
      </c>
      <c r="I8" s="2">
        <f t="shared" si="2"/>
        <v>0</v>
      </c>
      <c r="J8" s="2">
        <f t="shared" si="1"/>
        <v>0</v>
      </c>
    </row>
    <row r="9" spans="2:10" x14ac:dyDescent="0.3">
      <c r="B9" s="2">
        <v>6</v>
      </c>
      <c r="C9" s="3" t="s">
        <v>9</v>
      </c>
      <c r="D9" s="2">
        <v>5</v>
      </c>
      <c r="E9" s="2">
        <v>25</v>
      </c>
      <c r="F9" s="2">
        <f t="shared" si="0"/>
        <v>30</v>
      </c>
      <c r="G9" s="2">
        <v>25</v>
      </c>
      <c r="H9" s="2">
        <v>30</v>
      </c>
      <c r="I9" s="2">
        <f t="shared" si="2"/>
        <v>0</v>
      </c>
      <c r="J9" s="2">
        <f t="shared" si="1"/>
        <v>0</v>
      </c>
    </row>
    <row r="10" spans="2:10" x14ac:dyDescent="0.3">
      <c r="B10" s="2">
        <v>7</v>
      </c>
      <c r="C10" s="10" t="s">
        <v>10</v>
      </c>
      <c r="D10" s="2">
        <v>15</v>
      </c>
      <c r="E10" s="2">
        <v>30</v>
      </c>
      <c r="F10" s="2">
        <f t="shared" si="0"/>
        <v>45</v>
      </c>
      <c r="G10" s="2">
        <v>30</v>
      </c>
      <c r="H10" s="2">
        <v>50</v>
      </c>
      <c r="I10" s="2">
        <f t="shared" si="2"/>
        <v>0</v>
      </c>
      <c r="J10" s="2">
        <f t="shared" si="1"/>
        <v>5</v>
      </c>
    </row>
    <row r="11" spans="2:10" x14ac:dyDescent="0.3">
      <c r="B11" s="2">
        <v>8</v>
      </c>
      <c r="C11" s="3" t="s">
        <v>11</v>
      </c>
      <c r="D11" s="2">
        <v>7</v>
      </c>
      <c r="E11" s="2">
        <v>30</v>
      </c>
      <c r="F11" s="2">
        <f t="shared" si="0"/>
        <v>37</v>
      </c>
      <c r="G11" s="2">
        <v>30</v>
      </c>
      <c r="H11" s="2">
        <v>37</v>
      </c>
      <c r="I11" s="2">
        <f t="shared" si="2"/>
        <v>0</v>
      </c>
      <c r="J11" s="2">
        <f t="shared" si="1"/>
        <v>0</v>
      </c>
    </row>
    <row r="12" spans="2:10" x14ac:dyDescent="0.3">
      <c r="B12" s="2">
        <v>9</v>
      </c>
      <c r="C12" s="3" t="s">
        <v>12</v>
      </c>
      <c r="D12" s="2">
        <v>3</v>
      </c>
      <c r="E12" s="2">
        <v>37</v>
      </c>
      <c r="F12" s="2">
        <f t="shared" si="0"/>
        <v>40</v>
      </c>
      <c r="G12" s="2">
        <v>37</v>
      </c>
      <c r="H12" s="2">
        <v>40</v>
      </c>
      <c r="I12" s="2">
        <f t="shared" si="2"/>
        <v>0</v>
      </c>
      <c r="J12" s="2">
        <f t="shared" si="1"/>
        <v>0</v>
      </c>
    </row>
    <row r="13" spans="2:10" x14ac:dyDescent="0.3">
      <c r="B13" s="2">
        <v>10</v>
      </c>
      <c r="C13" s="3" t="s">
        <v>13</v>
      </c>
      <c r="D13" s="2">
        <v>10</v>
      </c>
      <c r="E13" s="2">
        <v>40</v>
      </c>
      <c r="F13" s="2">
        <f t="shared" si="0"/>
        <v>50</v>
      </c>
      <c r="G13" s="2">
        <v>40</v>
      </c>
      <c r="H13" s="2">
        <v>50</v>
      </c>
      <c r="I13" s="2">
        <f t="shared" si="2"/>
        <v>0</v>
      </c>
      <c r="J13" s="2">
        <f t="shared" si="1"/>
        <v>0</v>
      </c>
    </row>
    <row r="14" spans="2:10" x14ac:dyDescent="0.3">
      <c r="B14" s="2">
        <v>11</v>
      </c>
      <c r="C14" s="3" t="s">
        <v>14</v>
      </c>
      <c r="D14" s="2">
        <v>88</v>
      </c>
      <c r="E14" s="2">
        <v>50</v>
      </c>
      <c r="F14" s="2">
        <f t="shared" si="0"/>
        <v>138</v>
      </c>
      <c r="G14" s="2">
        <v>50</v>
      </c>
      <c r="H14" s="2">
        <v>138</v>
      </c>
      <c r="I14" s="2">
        <f t="shared" si="2"/>
        <v>0</v>
      </c>
      <c r="J14" s="2">
        <f t="shared" si="1"/>
        <v>0</v>
      </c>
    </row>
    <row r="15" spans="2:10" x14ac:dyDescent="0.3">
      <c r="B15" s="2">
        <v>12</v>
      </c>
      <c r="C15" s="3" t="s">
        <v>15</v>
      </c>
      <c r="D15" s="2">
        <v>75</v>
      </c>
      <c r="E15" s="2">
        <v>138</v>
      </c>
      <c r="F15" s="2">
        <f t="shared" si="0"/>
        <v>213</v>
      </c>
      <c r="G15" s="2">
        <v>138</v>
      </c>
      <c r="H15" s="2">
        <v>213</v>
      </c>
      <c r="I15" s="2">
        <f t="shared" si="2"/>
        <v>0</v>
      </c>
      <c r="J15" s="2">
        <f t="shared" si="1"/>
        <v>0</v>
      </c>
    </row>
    <row r="16" spans="2:10" x14ac:dyDescent="0.3">
      <c r="B16" s="2">
        <v>13</v>
      </c>
      <c r="C16" s="3" t="s">
        <v>16</v>
      </c>
      <c r="D16" s="2">
        <v>46</v>
      </c>
      <c r="E16" s="2">
        <v>228</v>
      </c>
      <c r="F16" s="2">
        <f t="shared" si="0"/>
        <v>274</v>
      </c>
      <c r="G16" s="2">
        <v>228</v>
      </c>
      <c r="H16" s="2">
        <v>274</v>
      </c>
      <c r="I16" s="2">
        <f t="shared" si="2"/>
        <v>0</v>
      </c>
      <c r="J16" s="2">
        <f t="shared" si="1"/>
        <v>0</v>
      </c>
    </row>
    <row r="17" spans="2:10" x14ac:dyDescent="0.3">
      <c r="B17" s="2">
        <v>14</v>
      </c>
      <c r="C17" s="2" t="s">
        <v>17</v>
      </c>
      <c r="D17" s="2">
        <v>191</v>
      </c>
      <c r="E17" s="2">
        <v>138</v>
      </c>
      <c r="F17" s="2">
        <f t="shared" si="0"/>
        <v>329</v>
      </c>
      <c r="G17" s="2">
        <v>138</v>
      </c>
      <c r="H17" s="2">
        <v>712</v>
      </c>
      <c r="I17" s="2">
        <f t="shared" si="2"/>
        <v>0</v>
      </c>
      <c r="J17" s="2">
        <f t="shared" si="1"/>
        <v>383</v>
      </c>
    </row>
    <row r="18" spans="2:10" x14ac:dyDescent="0.3">
      <c r="B18" s="2">
        <v>15</v>
      </c>
      <c r="C18" s="3" t="s">
        <v>18</v>
      </c>
      <c r="D18" s="2">
        <v>10</v>
      </c>
      <c r="E18" s="2">
        <v>274</v>
      </c>
      <c r="F18" s="2">
        <f t="shared" si="0"/>
        <v>284</v>
      </c>
      <c r="G18" s="2">
        <v>274</v>
      </c>
      <c r="H18" s="2">
        <v>284</v>
      </c>
      <c r="I18" s="2">
        <f t="shared" si="2"/>
        <v>0</v>
      </c>
      <c r="J18" s="2">
        <f t="shared" si="1"/>
        <v>0</v>
      </c>
    </row>
    <row r="19" spans="2:10" x14ac:dyDescent="0.3">
      <c r="B19" s="2">
        <v>16</v>
      </c>
      <c r="C19" s="3" t="s">
        <v>19</v>
      </c>
      <c r="D19" s="2">
        <v>15</v>
      </c>
      <c r="E19" s="2">
        <v>284</v>
      </c>
      <c r="F19" s="2">
        <f t="shared" si="0"/>
        <v>299</v>
      </c>
      <c r="G19" s="2">
        <v>284</v>
      </c>
      <c r="H19" s="2">
        <v>299</v>
      </c>
      <c r="I19" s="2">
        <f t="shared" si="2"/>
        <v>0</v>
      </c>
      <c r="J19" s="2">
        <f t="shared" si="1"/>
        <v>0</v>
      </c>
    </row>
    <row r="20" spans="2:10" ht="0.6" customHeight="1" x14ac:dyDescent="0.3">
      <c r="B20" s="2">
        <v>17</v>
      </c>
      <c r="C20" s="3" t="s">
        <v>20</v>
      </c>
      <c r="D20" s="2">
        <v>165</v>
      </c>
      <c r="E20" s="2">
        <v>299</v>
      </c>
      <c r="F20" s="2">
        <f t="shared" si="0"/>
        <v>464</v>
      </c>
      <c r="G20" s="2">
        <v>299</v>
      </c>
      <c r="H20" s="2">
        <v>464</v>
      </c>
      <c r="I20" s="2">
        <f t="shared" si="2"/>
        <v>0</v>
      </c>
      <c r="J20" s="2">
        <f t="shared" si="1"/>
        <v>0</v>
      </c>
    </row>
    <row r="21" spans="2:10" x14ac:dyDescent="0.3">
      <c r="B21" s="2">
        <v>18</v>
      </c>
      <c r="C21" s="3" t="s">
        <v>21</v>
      </c>
      <c r="D21" s="2">
        <v>15</v>
      </c>
      <c r="E21" s="2">
        <v>213</v>
      </c>
      <c r="F21" s="2">
        <f t="shared" si="0"/>
        <v>228</v>
      </c>
      <c r="G21" s="2">
        <v>213</v>
      </c>
      <c r="H21" s="2">
        <v>228</v>
      </c>
      <c r="I21" s="2">
        <f t="shared" si="2"/>
        <v>0</v>
      </c>
      <c r="J21" s="2">
        <f t="shared" si="1"/>
        <v>0</v>
      </c>
    </row>
    <row r="22" spans="2:10" x14ac:dyDescent="0.3">
      <c r="B22" s="2">
        <v>19</v>
      </c>
      <c r="C22" s="2" t="s">
        <v>22</v>
      </c>
      <c r="D22" s="2">
        <v>10</v>
      </c>
      <c r="E22" s="2">
        <v>228</v>
      </c>
      <c r="F22" s="2">
        <f t="shared" si="0"/>
        <v>238</v>
      </c>
      <c r="G22" s="2">
        <v>442</v>
      </c>
      <c r="H22" s="2">
        <v>452</v>
      </c>
      <c r="I22" s="2">
        <f t="shared" si="2"/>
        <v>0</v>
      </c>
      <c r="J22" s="2">
        <f t="shared" si="1"/>
        <v>214</v>
      </c>
    </row>
    <row r="23" spans="2:10" x14ac:dyDescent="0.3">
      <c r="B23" s="2">
        <v>20</v>
      </c>
      <c r="C23" s="2" t="s">
        <v>23</v>
      </c>
      <c r="D23" s="2">
        <v>2</v>
      </c>
      <c r="E23" s="2">
        <v>238</v>
      </c>
      <c r="F23" s="2">
        <f t="shared" si="0"/>
        <v>240</v>
      </c>
      <c r="G23" s="2">
        <v>452</v>
      </c>
      <c r="H23" s="2">
        <v>454</v>
      </c>
      <c r="I23" s="2">
        <f t="shared" si="2"/>
        <v>0</v>
      </c>
      <c r="J23" s="2">
        <f t="shared" si="1"/>
        <v>214</v>
      </c>
    </row>
    <row r="24" spans="2:10" x14ac:dyDescent="0.3">
      <c r="B24" s="2">
        <v>21</v>
      </c>
      <c r="C24" s="2" t="s">
        <v>24</v>
      </c>
      <c r="D24" s="2">
        <v>10</v>
      </c>
      <c r="E24" s="2">
        <v>240</v>
      </c>
      <c r="F24" s="2">
        <f t="shared" si="0"/>
        <v>250</v>
      </c>
      <c r="G24" s="2">
        <v>454</v>
      </c>
      <c r="H24" s="2">
        <v>464</v>
      </c>
      <c r="I24" s="2">
        <f t="shared" si="2"/>
        <v>0</v>
      </c>
      <c r="J24" s="2">
        <f t="shared" si="1"/>
        <v>214</v>
      </c>
    </row>
    <row r="25" spans="2:10" x14ac:dyDescent="0.3">
      <c r="B25" s="2">
        <v>22</v>
      </c>
      <c r="C25" s="3" t="s">
        <v>25</v>
      </c>
      <c r="D25" s="2">
        <v>15</v>
      </c>
      <c r="E25" s="2">
        <v>464</v>
      </c>
      <c r="F25" s="2">
        <f t="shared" si="0"/>
        <v>479</v>
      </c>
      <c r="G25" s="2">
        <v>464</v>
      </c>
      <c r="H25" s="2">
        <v>479</v>
      </c>
      <c r="I25" s="2">
        <f t="shared" si="2"/>
        <v>0</v>
      </c>
      <c r="J25" s="2">
        <f t="shared" si="1"/>
        <v>0</v>
      </c>
    </row>
    <row r="26" spans="2:10" x14ac:dyDescent="0.3">
      <c r="B26" s="2">
        <v>23</v>
      </c>
      <c r="C26" s="2" t="s">
        <v>26</v>
      </c>
      <c r="D26" s="2">
        <v>2</v>
      </c>
      <c r="E26" s="2">
        <v>479</v>
      </c>
      <c r="F26" s="2">
        <f t="shared" si="0"/>
        <v>481</v>
      </c>
      <c r="G26" s="2">
        <v>479</v>
      </c>
      <c r="H26" s="2">
        <v>486</v>
      </c>
      <c r="I26" s="2">
        <f t="shared" si="2"/>
        <v>0</v>
      </c>
      <c r="J26" s="2">
        <f t="shared" si="1"/>
        <v>5</v>
      </c>
    </row>
    <row r="27" spans="2:10" x14ac:dyDescent="0.3">
      <c r="B27" s="2">
        <v>24</v>
      </c>
      <c r="C27" s="3" t="s">
        <v>27</v>
      </c>
      <c r="D27" s="2">
        <v>7</v>
      </c>
      <c r="E27" s="2">
        <v>479</v>
      </c>
      <c r="F27" s="2">
        <f t="shared" si="0"/>
        <v>486</v>
      </c>
      <c r="G27" s="2">
        <v>479</v>
      </c>
      <c r="H27" s="2">
        <v>486</v>
      </c>
      <c r="I27" s="2">
        <f t="shared" si="2"/>
        <v>0</v>
      </c>
      <c r="J27" s="2">
        <f t="shared" si="1"/>
        <v>0</v>
      </c>
    </row>
    <row r="28" spans="2:10" x14ac:dyDescent="0.3">
      <c r="B28" s="2">
        <v>25</v>
      </c>
      <c r="C28" s="3" t="s">
        <v>28</v>
      </c>
      <c r="D28" s="2">
        <v>5</v>
      </c>
      <c r="E28" s="2">
        <v>486</v>
      </c>
      <c r="F28" s="2">
        <f t="shared" si="0"/>
        <v>491</v>
      </c>
      <c r="G28" s="2">
        <v>486</v>
      </c>
      <c r="H28" s="2">
        <v>491</v>
      </c>
      <c r="I28" s="2">
        <f t="shared" si="2"/>
        <v>0</v>
      </c>
      <c r="J28" s="2">
        <f t="shared" si="1"/>
        <v>0</v>
      </c>
    </row>
    <row r="29" spans="2:10" x14ac:dyDescent="0.3">
      <c r="B29" s="2">
        <v>26</v>
      </c>
      <c r="C29" s="3" t="s">
        <v>29</v>
      </c>
      <c r="D29" s="2">
        <v>10</v>
      </c>
      <c r="E29" s="2">
        <v>491</v>
      </c>
      <c r="F29" s="2">
        <f t="shared" si="0"/>
        <v>501</v>
      </c>
      <c r="G29" s="2">
        <v>491</v>
      </c>
      <c r="H29" s="2">
        <v>501</v>
      </c>
      <c r="I29" s="2">
        <f t="shared" si="2"/>
        <v>0</v>
      </c>
      <c r="J29" s="2">
        <f t="shared" si="1"/>
        <v>0</v>
      </c>
    </row>
    <row r="30" spans="2:10" x14ac:dyDescent="0.3">
      <c r="B30" s="2">
        <v>27</v>
      </c>
      <c r="C30" s="3" t="s">
        <v>30</v>
      </c>
      <c r="D30" s="2">
        <v>10</v>
      </c>
      <c r="E30" s="2">
        <v>501</v>
      </c>
      <c r="F30" s="2">
        <f t="shared" si="0"/>
        <v>511</v>
      </c>
      <c r="G30" s="2">
        <v>501</v>
      </c>
      <c r="H30" s="2">
        <v>511</v>
      </c>
      <c r="I30" s="2">
        <f t="shared" si="2"/>
        <v>0</v>
      </c>
      <c r="J30" s="2">
        <f t="shared" si="1"/>
        <v>0</v>
      </c>
    </row>
    <row r="31" spans="2:10" x14ac:dyDescent="0.3">
      <c r="B31" s="2">
        <v>28</v>
      </c>
      <c r="C31" s="3" t="s">
        <v>31</v>
      </c>
      <c r="D31" s="2">
        <v>10</v>
      </c>
      <c r="E31" s="2">
        <v>511</v>
      </c>
      <c r="F31" s="2">
        <f t="shared" si="0"/>
        <v>521</v>
      </c>
      <c r="G31" s="2">
        <v>511</v>
      </c>
      <c r="H31" s="2">
        <v>521</v>
      </c>
      <c r="I31" s="2">
        <f t="shared" si="2"/>
        <v>0</v>
      </c>
      <c r="J31" s="2">
        <f t="shared" si="1"/>
        <v>0</v>
      </c>
    </row>
    <row r="32" spans="2:10" x14ac:dyDescent="0.3">
      <c r="B32" s="2">
        <v>29</v>
      </c>
      <c r="C32" s="3" t="s">
        <v>32</v>
      </c>
      <c r="D32" s="2">
        <v>61</v>
      </c>
      <c r="E32" s="2">
        <v>521</v>
      </c>
      <c r="F32" s="2">
        <f t="shared" si="0"/>
        <v>582</v>
      </c>
      <c r="G32" s="2">
        <v>521</v>
      </c>
      <c r="H32" s="2">
        <v>582</v>
      </c>
      <c r="I32" s="2">
        <f t="shared" si="2"/>
        <v>0</v>
      </c>
      <c r="J32" s="2">
        <f t="shared" si="1"/>
        <v>0</v>
      </c>
    </row>
    <row r="33" spans="2:10" x14ac:dyDescent="0.3">
      <c r="B33" s="2">
        <v>30</v>
      </c>
      <c r="C33" s="3" t="s">
        <v>33</v>
      </c>
      <c r="D33" s="2">
        <v>46</v>
      </c>
      <c r="E33" s="2">
        <v>582</v>
      </c>
      <c r="F33" s="2">
        <f t="shared" si="0"/>
        <v>628</v>
      </c>
      <c r="G33" s="2">
        <v>582</v>
      </c>
      <c r="H33" s="2">
        <v>628</v>
      </c>
      <c r="I33" s="2">
        <f t="shared" si="2"/>
        <v>0</v>
      </c>
      <c r="J33" s="2">
        <f t="shared" si="1"/>
        <v>0</v>
      </c>
    </row>
    <row r="34" spans="2:10" x14ac:dyDescent="0.3">
      <c r="B34" s="2">
        <v>31</v>
      </c>
      <c r="C34" s="3" t="s">
        <v>34</v>
      </c>
      <c r="D34" s="2">
        <v>28</v>
      </c>
      <c r="E34" s="2">
        <v>628</v>
      </c>
      <c r="F34" s="2">
        <f t="shared" si="0"/>
        <v>656</v>
      </c>
      <c r="G34" s="2">
        <v>628</v>
      </c>
      <c r="H34" s="2">
        <v>656</v>
      </c>
      <c r="I34" s="2">
        <f t="shared" si="2"/>
        <v>0</v>
      </c>
      <c r="J34" s="2">
        <f t="shared" si="1"/>
        <v>0</v>
      </c>
    </row>
    <row r="35" spans="2:10" x14ac:dyDescent="0.3">
      <c r="B35" s="2">
        <v>32</v>
      </c>
      <c r="C35" s="3" t="s">
        <v>35</v>
      </c>
      <c r="D35" s="2">
        <v>56</v>
      </c>
      <c r="E35" s="2">
        <v>656</v>
      </c>
      <c r="F35" s="2">
        <f t="shared" si="0"/>
        <v>712</v>
      </c>
      <c r="G35" s="2">
        <v>656</v>
      </c>
      <c r="H35" s="2">
        <v>712</v>
      </c>
      <c r="I35" s="2">
        <f t="shared" si="2"/>
        <v>0</v>
      </c>
      <c r="J35" s="2">
        <f t="shared" si="1"/>
        <v>0</v>
      </c>
    </row>
  </sheetData>
  <mergeCells count="7">
    <mergeCell ref="J2:J3"/>
    <mergeCell ref="I2:I3"/>
    <mergeCell ref="B2:B3"/>
    <mergeCell ref="C2:C3"/>
    <mergeCell ref="D2:D3"/>
    <mergeCell ref="E2:F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9"/>
  <sheetViews>
    <sheetView topLeftCell="A25" zoomScale="119" zoomScaleNormal="120" workbookViewId="0">
      <selection activeCell="K41" sqref="K41"/>
    </sheetView>
  </sheetViews>
  <sheetFormatPr defaultRowHeight="14.4" x14ac:dyDescent="0.3"/>
  <cols>
    <col min="2" max="2" width="8.88671875" style="1"/>
    <col min="3" max="4" width="8.88671875" style="1" customWidth="1"/>
    <col min="5" max="5" width="8.88671875" style="1"/>
    <col min="6" max="6" width="8.88671875" style="1" customWidth="1"/>
    <col min="7" max="16" width="8.88671875" style="1"/>
  </cols>
  <sheetData>
    <row r="2" spans="2:17" x14ac:dyDescent="0.3">
      <c r="B2" s="6" t="s">
        <v>0</v>
      </c>
      <c r="C2" s="7" t="s">
        <v>1</v>
      </c>
      <c r="D2" s="7" t="s">
        <v>2</v>
      </c>
      <c r="E2" s="7"/>
      <c r="F2" s="7"/>
      <c r="G2" s="6" t="s">
        <v>3</v>
      </c>
      <c r="H2" s="6" t="s">
        <v>25</v>
      </c>
      <c r="I2" s="6" t="s">
        <v>22</v>
      </c>
      <c r="J2" s="7" t="s">
        <v>64</v>
      </c>
      <c r="K2" s="7"/>
      <c r="L2" s="7" t="s">
        <v>65</v>
      </c>
      <c r="M2" s="7"/>
      <c r="N2" s="6" t="s">
        <v>57</v>
      </c>
      <c r="O2" s="6" t="s">
        <v>72</v>
      </c>
      <c r="P2" s="7" t="s">
        <v>73</v>
      </c>
      <c r="Q2" s="5" t="s">
        <v>76</v>
      </c>
    </row>
    <row r="3" spans="2:17" x14ac:dyDescent="0.3">
      <c r="B3" s="6"/>
      <c r="C3" s="7"/>
      <c r="D3" s="2" t="s">
        <v>61</v>
      </c>
      <c r="E3" s="2" t="s">
        <v>62</v>
      </c>
      <c r="F3" s="2" t="s">
        <v>63</v>
      </c>
      <c r="G3" s="6"/>
      <c r="H3" s="6"/>
      <c r="I3" s="6"/>
      <c r="J3" s="4" t="s">
        <v>67</v>
      </c>
      <c r="K3" s="4" t="s">
        <v>68</v>
      </c>
      <c r="L3" s="4" t="s">
        <v>69</v>
      </c>
      <c r="M3" s="4" t="s">
        <v>66</v>
      </c>
      <c r="N3" s="6"/>
      <c r="O3" s="6"/>
      <c r="P3" s="7"/>
      <c r="Q3" s="5"/>
    </row>
    <row r="4" spans="2:17" x14ac:dyDescent="0.3">
      <c r="B4" s="3" t="s">
        <v>4</v>
      </c>
      <c r="C4" s="2" t="s">
        <v>36</v>
      </c>
      <c r="D4" s="2">
        <v>7</v>
      </c>
      <c r="E4" s="2">
        <v>10</v>
      </c>
      <c r="F4" s="2">
        <v>12</v>
      </c>
      <c r="G4" s="2">
        <f>ROUND((D4+4*E4+F4)/6,0)</f>
        <v>10</v>
      </c>
      <c r="H4" s="2">
        <f>ROUND((F4-D4)/6, 2)</f>
        <v>0.83</v>
      </c>
      <c r="I4" s="2">
        <f>ROUND(SQRT(H4), 2)</f>
        <v>0.91</v>
      </c>
      <c r="J4" s="2">
        <v>0</v>
      </c>
      <c r="K4" s="2">
        <v>10</v>
      </c>
      <c r="L4" s="2">
        <v>0</v>
      </c>
      <c r="M4" s="2">
        <v>10</v>
      </c>
      <c r="N4" s="2">
        <f>L4-J4</f>
        <v>0</v>
      </c>
      <c r="O4" s="2">
        <f>IF(N4=0, G4, 0)</f>
        <v>10</v>
      </c>
      <c r="P4" s="2">
        <f>IF(N4=0, H4, 0)</f>
        <v>0.83</v>
      </c>
      <c r="Q4" s="2">
        <f>IF(N4=0, I4, 0)</f>
        <v>0.91</v>
      </c>
    </row>
    <row r="5" spans="2:17" x14ac:dyDescent="0.3">
      <c r="B5" s="3" t="s">
        <v>5</v>
      </c>
      <c r="C5" s="2" t="s">
        <v>4</v>
      </c>
      <c r="D5" s="2">
        <v>3</v>
      </c>
      <c r="E5" s="2">
        <v>5</v>
      </c>
      <c r="F5" s="2">
        <v>7</v>
      </c>
      <c r="G5" s="2">
        <f t="shared" ref="G5:G35" si="0">ROUND((D5+4*E5+F5)/6,0)</f>
        <v>5</v>
      </c>
      <c r="H5" s="2">
        <f t="shared" ref="H5:H35" si="1">ROUND((F5-D5)/6, 2)</f>
        <v>0.67</v>
      </c>
      <c r="I5" s="2">
        <f t="shared" ref="I5:I35" si="2">ROUND(SQRT(H5), 2)</f>
        <v>0.82</v>
      </c>
      <c r="J5" s="2">
        <v>10</v>
      </c>
      <c r="K5" s="2">
        <v>15</v>
      </c>
      <c r="L5" s="2">
        <v>10</v>
      </c>
      <c r="M5" s="2">
        <v>15</v>
      </c>
      <c r="N5" s="2">
        <f t="shared" ref="N5:N35" si="3">L5-J5</f>
        <v>0</v>
      </c>
      <c r="O5" s="2">
        <f t="shared" ref="O5:O35" si="4">IF(N5=0, G5, 0)</f>
        <v>5</v>
      </c>
      <c r="P5" s="2">
        <f t="shared" ref="P5:P35" si="5">IF(N5=0, H5, 0)</f>
        <v>0.67</v>
      </c>
      <c r="Q5" s="2">
        <f t="shared" ref="Q5:Q35" si="6">IF(N5=0, I5, 0)</f>
        <v>0.82</v>
      </c>
    </row>
    <row r="6" spans="2:17" x14ac:dyDescent="0.3">
      <c r="B6" s="3" t="s">
        <v>6</v>
      </c>
      <c r="C6" s="2" t="s">
        <v>5</v>
      </c>
      <c r="D6" s="2">
        <v>5</v>
      </c>
      <c r="E6" s="2">
        <v>5</v>
      </c>
      <c r="F6" s="2">
        <v>7</v>
      </c>
      <c r="G6" s="2">
        <f t="shared" si="0"/>
        <v>5</v>
      </c>
      <c r="H6" s="2">
        <f t="shared" si="1"/>
        <v>0.33</v>
      </c>
      <c r="I6" s="2">
        <f t="shared" si="2"/>
        <v>0.56999999999999995</v>
      </c>
      <c r="J6" s="2">
        <v>15</v>
      </c>
      <c r="K6" s="2">
        <v>20</v>
      </c>
      <c r="L6" s="2">
        <v>15</v>
      </c>
      <c r="M6" s="2">
        <v>20</v>
      </c>
      <c r="N6" s="2">
        <f t="shared" si="3"/>
        <v>0</v>
      </c>
      <c r="O6" s="2">
        <f t="shared" si="4"/>
        <v>5</v>
      </c>
      <c r="P6" s="2">
        <f t="shared" si="5"/>
        <v>0.33</v>
      </c>
      <c r="Q6" s="2">
        <f t="shared" si="6"/>
        <v>0.56999999999999995</v>
      </c>
    </row>
    <row r="7" spans="2:17" x14ac:dyDescent="0.3">
      <c r="B7" s="3" t="s">
        <v>7</v>
      </c>
      <c r="C7" s="2" t="s">
        <v>5</v>
      </c>
      <c r="D7" s="2">
        <v>5</v>
      </c>
      <c r="E7" s="2">
        <v>5</v>
      </c>
      <c r="F7" s="2">
        <v>7</v>
      </c>
      <c r="G7" s="2">
        <f t="shared" si="0"/>
        <v>5</v>
      </c>
      <c r="H7" s="2">
        <f t="shared" si="1"/>
        <v>0.33</v>
      </c>
      <c r="I7" s="2">
        <f t="shared" si="2"/>
        <v>0.56999999999999995</v>
      </c>
      <c r="J7" s="2">
        <v>15</v>
      </c>
      <c r="K7" s="2">
        <v>20</v>
      </c>
      <c r="L7" s="2">
        <v>15</v>
      </c>
      <c r="M7" s="2">
        <v>20</v>
      </c>
      <c r="N7" s="2">
        <f t="shared" si="3"/>
        <v>0</v>
      </c>
      <c r="O7" s="2">
        <f t="shared" si="4"/>
        <v>5</v>
      </c>
      <c r="P7" s="2">
        <f t="shared" si="5"/>
        <v>0.33</v>
      </c>
      <c r="Q7" s="2">
        <f t="shared" si="6"/>
        <v>0.56999999999999995</v>
      </c>
    </row>
    <row r="8" spans="2:17" x14ac:dyDescent="0.3">
      <c r="B8" s="3" t="s">
        <v>8</v>
      </c>
      <c r="C8" s="2" t="s">
        <v>37</v>
      </c>
      <c r="D8" s="2">
        <v>4</v>
      </c>
      <c r="E8" s="2">
        <v>5</v>
      </c>
      <c r="F8" s="2">
        <v>6</v>
      </c>
      <c r="G8" s="2">
        <f t="shared" si="0"/>
        <v>5</v>
      </c>
      <c r="H8" s="2">
        <f t="shared" si="1"/>
        <v>0.33</v>
      </c>
      <c r="I8" s="2">
        <f t="shared" si="2"/>
        <v>0.56999999999999995</v>
      </c>
      <c r="J8" s="2">
        <v>20</v>
      </c>
      <c r="K8" s="2">
        <v>25</v>
      </c>
      <c r="L8" s="2">
        <v>20</v>
      </c>
      <c r="M8" s="2">
        <v>25</v>
      </c>
      <c r="N8" s="2">
        <f t="shared" si="3"/>
        <v>0</v>
      </c>
      <c r="O8" s="2">
        <f t="shared" si="4"/>
        <v>5</v>
      </c>
      <c r="P8" s="2">
        <f t="shared" si="5"/>
        <v>0.33</v>
      </c>
      <c r="Q8" s="2">
        <f t="shared" si="6"/>
        <v>0.56999999999999995</v>
      </c>
    </row>
    <row r="9" spans="2:17" x14ac:dyDescent="0.3">
      <c r="B9" s="3" t="s">
        <v>9</v>
      </c>
      <c r="C9" s="2" t="s">
        <v>8</v>
      </c>
      <c r="D9" s="2">
        <v>5</v>
      </c>
      <c r="E9" s="2">
        <v>5</v>
      </c>
      <c r="F9" s="2">
        <v>7</v>
      </c>
      <c r="G9" s="2">
        <f t="shared" si="0"/>
        <v>5</v>
      </c>
      <c r="H9" s="2">
        <f t="shared" si="1"/>
        <v>0.33</v>
      </c>
      <c r="I9" s="2">
        <f t="shared" si="2"/>
        <v>0.56999999999999995</v>
      </c>
      <c r="J9" s="2">
        <v>25</v>
      </c>
      <c r="K9" s="2">
        <v>30</v>
      </c>
      <c r="L9" s="2">
        <v>25</v>
      </c>
      <c r="M9" s="2">
        <v>30</v>
      </c>
      <c r="N9" s="2">
        <f t="shared" si="3"/>
        <v>0</v>
      </c>
      <c r="O9" s="2">
        <f t="shared" si="4"/>
        <v>5</v>
      </c>
      <c r="P9" s="2">
        <f t="shared" si="5"/>
        <v>0.33</v>
      </c>
      <c r="Q9" s="2">
        <f t="shared" si="6"/>
        <v>0.56999999999999995</v>
      </c>
    </row>
    <row r="10" spans="2:17" x14ac:dyDescent="0.3">
      <c r="B10" s="3" t="s">
        <v>10</v>
      </c>
      <c r="C10" s="2" t="s">
        <v>9</v>
      </c>
      <c r="D10" s="2">
        <v>10</v>
      </c>
      <c r="E10" s="2">
        <v>15</v>
      </c>
      <c r="F10" s="2">
        <v>20</v>
      </c>
      <c r="G10" s="2">
        <f t="shared" si="0"/>
        <v>15</v>
      </c>
      <c r="H10" s="2">
        <f t="shared" si="1"/>
        <v>1.67</v>
      </c>
      <c r="I10" s="2">
        <f t="shared" si="2"/>
        <v>1.29</v>
      </c>
      <c r="J10" s="2">
        <v>30</v>
      </c>
      <c r="K10" s="2">
        <v>45</v>
      </c>
      <c r="L10" s="2">
        <v>30</v>
      </c>
      <c r="M10" s="2">
        <v>45</v>
      </c>
      <c r="N10" s="2">
        <f t="shared" si="3"/>
        <v>0</v>
      </c>
      <c r="O10" s="2">
        <f t="shared" si="4"/>
        <v>15</v>
      </c>
      <c r="P10" s="2">
        <f t="shared" si="5"/>
        <v>1.67</v>
      </c>
      <c r="Q10" s="2">
        <f t="shared" si="6"/>
        <v>1.29</v>
      </c>
    </row>
    <row r="11" spans="2:17" x14ac:dyDescent="0.3">
      <c r="B11" s="3" t="s">
        <v>11</v>
      </c>
      <c r="C11" s="2" t="s">
        <v>9</v>
      </c>
      <c r="D11" s="2">
        <v>5</v>
      </c>
      <c r="E11" s="2">
        <v>7</v>
      </c>
      <c r="F11" s="2">
        <v>10</v>
      </c>
      <c r="G11" s="2">
        <f t="shared" si="0"/>
        <v>7</v>
      </c>
      <c r="H11" s="2">
        <f t="shared" si="1"/>
        <v>0.83</v>
      </c>
      <c r="I11" s="2">
        <f t="shared" si="2"/>
        <v>0.91</v>
      </c>
      <c r="J11" s="2">
        <v>30</v>
      </c>
      <c r="K11" s="2">
        <v>37</v>
      </c>
      <c r="L11" s="2">
        <v>30</v>
      </c>
      <c r="M11" s="2">
        <v>37</v>
      </c>
      <c r="N11" s="2">
        <f t="shared" si="3"/>
        <v>0</v>
      </c>
      <c r="O11" s="2">
        <f t="shared" si="4"/>
        <v>7</v>
      </c>
      <c r="P11" s="2">
        <f t="shared" si="5"/>
        <v>0.83</v>
      </c>
      <c r="Q11" s="2">
        <f t="shared" si="6"/>
        <v>0.91</v>
      </c>
    </row>
    <row r="12" spans="2:17" x14ac:dyDescent="0.3">
      <c r="B12" s="3" t="s">
        <v>12</v>
      </c>
      <c r="C12" s="2" t="s">
        <v>11</v>
      </c>
      <c r="D12" s="2">
        <v>3</v>
      </c>
      <c r="E12" s="2">
        <v>3</v>
      </c>
      <c r="F12" s="2">
        <v>5</v>
      </c>
      <c r="G12" s="2">
        <f t="shared" si="0"/>
        <v>3</v>
      </c>
      <c r="H12" s="2">
        <f t="shared" si="1"/>
        <v>0.33</v>
      </c>
      <c r="I12" s="2">
        <f t="shared" si="2"/>
        <v>0.56999999999999995</v>
      </c>
      <c r="J12" s="2">
        <v>37</v>
      </c>
      <c r="K12" s="2">
        <v>40</v>
      </c>
      <c r="L12" s="2">
        <v>37</v>
      </c>
      <c r="M12" s="2">
        <v>40</v>
      </c>
      <c r="N12" s="2">
        <f t="shared" si="3"/>
        <v>0</v>
      </c>
      <c r="O12" s="2">
        <f t="shared" si="4"/>
        <v>3</v>
      </c>
      <c r="P12" s="2">
        <f t="shared" si="5"/>
        <v>0.33</v>
      </c>
      <c r="Q12" s="2">
        <f t="shared" si="6"/>
        <v>0.56999999999999995</v>
      </c>
    </row>
    <row r="13" spans="2:17" x14ac:dyDescent="0.3">
      <c r="B13" s="3" t="s">
        <v>13</v>
      </c>
      <c r="C13" s="2" t="s">
        <v>38</v>
      </c>
      <c r="D13" s="2">
        <v>8</v>
      </c>
      <c r="E13" s="2">
        <v>10</v>
      </c>
      <c r="F13" s="2">
        <v>15</v>
      </c>
      <c r="G13" s="2">
        <f t="shared" si="0"/>
        <v>11</v>
      </c>
      <c r="H13" s="2">
        <f t="shared" si="1"/>
        <v>1.17</v>
      </c>
      <c r="I13" s="2">
        <f t="shared" si="2"/>
        <v>1.08</v>
      </c>
      <c r="J13" s="2">
        <v>40</v>
      </c>
      <c r="K13" s="2">
        <v>51</v>
      </c>
      <c r="L13" s="2">
        <v>40</v>
      </c>
      <c r="M13" s="2">
        <v>51</v>
      </c>
      <c r="N13" s="2">
        <f t="shared" si="3"/>
        <v>0</v>
      </c>
      <c r="O13" s="2">
        <f t="shared" si="4"/>
        <v>11</v>
      </c>
      <c r="P13" s="2">
        <f t="shared" si="5"/>
        <v>1.17</v>
      </c>
      <c r="Q13" s="2">
        <f t="shared" si="6"/>
        <v>1.08</v>
      </c>
    </row>
    <row r="14" spans="2:17" x14ac:dyDescent="0.3">
      <c r="B14" s="3" t="s">
        <v>14</v>
      </c>
      <c r="C14" s="2" t="s">
        <v>39</v>
      </c>
      <c r="D14" s="2">
        <v>80</v>
      </c>
      <c r="E14" s="2">
        <v>88</v>
      </c>
      <c r="F14" s="2">
        <v>100</v>
      </c>
      <c r="G14" s="2">
        <f t="shared" si="0"/>
        <v>89</v>
      </c>
      <c r="H14" s="2">
        <f t="shared" si="1"/>
        <v>3.33</v>
      </c>
      <c r="I14" s="2">
        <f t="shared" si="2"/>
        <v>1.82</v>
      </c>
      <c r="J14" s="2">
        <v>51</v>
      </c>
      <c r="K14" s="2">
        <v>140</v>
      </c>
      <c r="L14" s="2">
        <v>51</v>
      </c>
      <c r="M14" s="2">
        <v>140</v>
      </c>
      <c r="N14" s="2">
        <f t="shared" si="3"/>
        <v>0</v>
      </c>
      <c r="O14" s="2">
        <f t="shared" si="4"/>
        <v>89</v>
      </c>
      <c r="P14" s="2">
        <f t="shared" si="5"/>
        <v>3.33</v>
      </c>
      <c r="Q14" s="2">
        <f t="shared" si="6"/>
        <v>1.82</v>
      </c>
    </row>
    <row r="15" spans="2:17" x14ac:dyDescent="0.3">
      <c r="B15" s="3" t="s">
        <v>15</v>
      </c>
      <c r="C15" s="2" t="s">
        <v>14</v>
      </c>
      <c r="D15" s="2">
        <v>70</v>
      </c>
      <c r="E15" s="2">
        <v>75</v>
      </c>
      <c r="F15" s="2">
        <v>90</v>
      </c>
      <c r="G15" s="2">
        <f t="shared" si="0"/>
        <v>77</v>
      </c>
      <c r="H15" s="2">
        <f t="shared" si="1"/>
        <v>3.33</v>
      </c>
      <c r="I15" s="2">
        <f t="shared" si="2"/>
        <v>1.82</v>
      </c>
      <c r="J15" s="2">
        <v>140</v>
      </c>
      <c r="K15" s="2">
        <v>217</v>
      </c>
      <c r="L15" s="2">
        <v>140</v>
      </c>
      <c r="M15" s="2">
        <v>217</v>
      </c>
      <c r="N15" s="2">
        <f t="shared" si="3"/>
        <v>0</v>
      </c>
      <c r="O15" s="2">
        <f t="shared" si="4"/>
        <v>77</v>
      </c>
      <c r="P15" s="2">
        <f t="shared" si="5"/>
        <v>3.33</v>
      </c>
      <c r="Q15" s="2">
        <f t="shared" si="6"/>
        <v>1.82</v>
      </c>
    </row>
    <row r="16" spans="2:17" x14ac:dyDescent="0.3">
      <c r="B16" s="10" t="s">
        <v>16</v>
      </c>
      <c r="C16" s="2" t="s">
        <v>40</v>
      </c>
      <c r="D16" s="2">
        <v>40</v>
      </c>
      <c r="E16" s="2">
        <v>46</v>
      </c>
      <c r="F16" s="2">
        <v>60</v>
      </c>
      <c r="G16" s="2">
        <f t="shared" si="0"/>
        <v>47</v>
      </c>
      <c r="H16" s="2">
        <f t="shared" si="1"/>
        <v>3.33</v>
      </c>
      <c r="I16" s="2">
        <f t="shared" si="2"/>
        <v>1.82</v>
      </c>
      <c r="J16" s="2">
        <v>232</v>
      </c>
      <c r="K16" s="2">
        <v>279</v>
      </c>
      <c r="L16" s="2">
        <v>323</v>
      </c>
      <c r="M16" s="2">
        <v>279</v>
      </c>
      <c r="N16" s="2">
        <f t="shared" si="3"/>
        <v>91</v>
      </c>
      <c r="O16" s="2">
        <f t="shared" si="4"/>
        <v>0</v>
      </c>
      <c r="P16" s="2">
        <f t="shared" si="5"/>
        <v>0</v>
      </c>
      <c r="Q16" s="2">
        <f t="shared" si="6"/>
        <v>0</v>
      </c>
    </row>
    <row r="17" spans="2:17" x14ac:dyDescent="0.3">
      <c r="B17" s="3" t="s">
        <v>17</v>
      </c>
      <c r="C17" s="2" t="s">
        <v>14</v>
      </c>
      <c r="D17" s="2">
        <v>191</v>
      </c>
      <c r="E17" s="2">
        <v>191</v>
      </c>
      <c r="F17" s="2">
        <v>200</v>
      </c>
      <c r="G17" s="2">
        <f t="shared" si="0"/>
        <v>193</v>
      </c>
      <c r="H17" s="2">
        <f t="shared" si="1"/>
        <v>1.5</v>
      </c>
      <c r="I17" s="2">
        <f t="shared" si="2"/>
        <v>1.22</v>
      </c>
      <c r="J17" s="2">
        <v>140</v>
      </c>
      <c r="K17" s="2">
        <v>722</v>
      </c>
      <c r="L17" s="2">
        <v>140</v>
      </c>
      <c r="M17" s="2">
        <v>722</v>
      </c>
      <c r="N17" s="2">
        <f t="shared" si="3"/>
        <v>0</v>
      </c>
      <c r="O17" s="2">
        <f t="shared" si="4"/>
        <v>193</v>
      </c>
      <c r="P17" s="2">
        <f t="shared" si="5"/>
        <v>1.5</v>
      </c>
      <c r="Q17" s="2">
        <f t="shared" si="6"/>
        <v>1.22</v>
      </c>
    </row>
    <row r="18" spans="2:17" x14ac:dyDescent="0.3">
      <c r="B18" s="3" t="s">
        <v>18</v>
      </c>
      <c r="C18" s="2" t="s">
        <v>41</v>
      </c>
      <c r="D18" s="2">
        <v>8</v>
      </c>
      <c r="E18" s="2">
        <v>10</v>
      </c>
      <c r="F18" s="2">
        <v>12</v>
      </c>
      <c r="G18" s="2">
        <f t="shared" si="0"/>
        <v>10</v>
      </c>
      <c r="H18" s="2">
        <f t="shared" si="1"/>
        <v>0.67</v>
      </c>
      <c r="I18" s="2">
        <f t="shared" si="2"/>
        <v>0.82</v>
      </c>
      <c r="J18" s="2">
        <v>279</v>
      </c>
      <c r="K18" s="2">
        <v>289</v>
      </c>
      <c r="L18" s="2">
        <v>279</v>
      </c>
      <c r="M18" s="2">
        <v>289</v>
      </c>
      <c r="N18" s="2">
        <f t="shared" si="3"/>
        <v>0</v>
      </c>
      <c r="O18" s="2">
        <f t="shared" si="4"/>
        <v>10</v>
      </c>
      <c r="P18" s="2">
        <f t="shared" si="5"/>
        <v>0.67</v>
      </c>
      <c r="Q18" s="2">
        <f t="shared" si="6"/>
        <v>0.82</v>
      </c>
    </row>
    <row r="19" spans="2:17" x14ac:dyDescent="0.3">
      <c r="B19" s="3" t="s">
        <v>19</v>
      </c>
      <c r="C19" s="2" t="s">
        <v>18</v>
      </c>
      <c r="D19" s="2">
        <v>13</v>
      </c>
      <c r="E19" s="2">
        <v>15</v>
      </c>
      <c r="F19" s="2">
        <v>20</v>
      </c>
      <c r="G19" s="2">
        <f t="shared" si="0"/>
        <v>16</v>
      </c>
      <c r="H19" s="2">
        <f t="shared" si="1"/>
        <v>1.17</v>
      </c>
      <c r="I19" s="2">
        <f t="shared" si="2"/>
        <v>1.08</v>
      </c>
      <c r="J19" s="2">
        <v>289</v>
      </c>
      <c r="K19" s="2">
        <v>305</v>
      </c>
      <c r="L19" s="2">
        <v>289</v>
      </c>
      <c r="M19" s="2">
        <v>305</v>
      </c>
      <c r="N19" s="2">
        <f t="shared" si="3"/>
        <v>0</v>
      </c>
      <c r="O19" s="2">
        <f t="shared" si="4"/>
        <v>16</v>
      </c>
      <c r="P19" s="2">
        <f t="shared" si="5"/>
        <v>1.17</v>
      </c>
      <c r="Q19" s="2">
        <f t="shared" si="6"/>
        <v>1.08</v>
      </c>
    </row>
    <row r="20" spans="2:17" x14ac:dyDescent="0.3">
      <c r="B20" s="3" t="s">
        <v>20</v>
      </c>
      <c r="C20" s="2" t="s">
        <v>42</v>
      </c>
      <c r="D20" s="2">
        <v>163</v>
      </c>
      <c r="E20" s="2">
        <v>165</v>
      </c>
      <c r="F20" s="2">
        <v>180</v>
      </c>
      <c r="G20" s="2">
        <f t="shared" si="0"/>
        <v>167</v>
      </c>
      <c r="H20" s="2">
        <f t="shared" si="1"/>
        <v>2.83</v>
      </c>
      <c r="I20" s="2">
        <f t="shared" si="2"/>
        <v>1.68</v>
      </c>
      <c r="J20" s="2">
        <v>305</v>
      </c>
      <c r="K20" s="2">
        <v>472</v>
      </c>
      <c r="L20" s="2">
        <v>305</v>
      </c>
      <c r="M20" s="2">
        <v>472</v>
      </c>
      <c r="N20" s="2">
        <f t="shared" si="3"/>
        <v>0</v>
      </c>
      <c r="O20" s="2">
        <f t="shared" si="4"/>
        <v>167</v>
      </c>
      <c r="P20" s="2">
        <f t="shared" si="5"/>
        <v>2.83</v>
      </c>
      <c r="Q20" s="2">
        <f t="shared" si="6"/>
        <v>1.68</v>
      </c>
    </row>
    <row r="21" spans="2:17" x14ac:dyDescent="0.3">
      <c r="B21" s="3" t="s">
        <v>21</v>
      </c>
      <c r="C21" s="2" t="s">
        <v>15</v>
      </c>
      <c r="D21" s="2">
        <v>12</v>
      </c>
      <c r="E21" s="2">
        <v>15</v>
      </c>
      <c r="F21" s="2">
        <v>18</v>
      </c>
      <c r="G21" s="2">
        <f t="shared" si="0"/>
        <v>15</v>
      </c>
      <c r="H21" s="2">
        <f t="shared" si="1"/>
        <v>1</v>
      </c>
      <c r="I21" s="2">
        <f t="shared" si="2"/>
        <v>1</v>
      </c>
      <c r="J21" s="2">
        <v>217</v>
      </c>
      <c r="K21" s="2">
        <v>232</v>
      </c>
      <c r="L21" s="2">
        <v>217</v>
      </c>
      <c r="M21" s="2">
        <v>232</v>
      </c>
      <c r="N21" s="2">
        <f t="shared" si="3"/>
        <v>0</v>
      </c>
      <c r="O21" s="2">
        <f t="shared" si="4"/>
        <v>15</v>
      </c>
      <c r="P21" s="2">
        <f t="shared" si="5"/>
        <v>1</v>
      </c>
      <c r="Q21" s="2">
        <f t="shared" si="6"/>
        <v>1</v>
      </c>
    </row>
    <row r="22" spans="2:17" x14ac:dyDescent="0.3">
      <c r="B22" s="2" t="s">
        <v>22</v>
      </c>
      <c r="C22" s="2" t="s">
        <v>43</v>
      </c>
      <c r="D22" s="2">
        <v>7</v>
      </c>
      <c r="E22" s="2">
        <v>10</v>
      </c>
      <c r="F22" s="2">
        <v>12</v>
      </c>
      <c r="G22" s="2">
        <f t="shared" si="0"/>
        <v>10</v>
      </c>
      <c r="H22" s="2">
        <f t="shared" si="1"/>
        <v>0.83</v>
      </c>
      <c r="I22" s="2">
        <f t="shared" si="2"/>
        <v>0.91</v>
      </c>
      <c r="J22" s="2">
        <v>232</v>
      </c>
      <c r="K22" s="2">
        <v>242</v>
      </c>
      <c r="L22" s="2">
        <v>450</v>
      </c>
      <c r="M22" s="2">
        <v>460</v>
      </c>
      <c r="N22" s="2">
        <f t="shared" si="3"/>
        <v>218</v>
      </c>
      <c r="O22" s="2">
        <f t="shared" si="4"/>
        <v>0</v>
      </c>
      <c r="P22" s="2">
        <f t="shared" si="5"/>
        <v>0</v>
      </c>
      <c r="Q22" s="2">
        <f t="shared" si="6"/>
        <v>0</v>
      </c>
    </row>
    <row r="23" spans="2:17" x14ac:dyDescent="0.3">
      <c r="B23" s="2" t="s">
        <v>23</v>
      </c>
      <c r="C23" s="2" t="s">
        <v>22</v>
      </c>
      <c r="D23" s="2">
        <v>2</v>
      </c>
      <c r="E23" s="2">
        <v>2</v>
      </c>
      <c r="F23" s="2">
        <v>3</v>
      </c>
      <c r="G23" s="2">
        <f t="shared" si="0"/>
        <v>2</v>
      </c>
      <c r="H23" s="2">
        <f t="shared" si="1"/>
        <v>0.17</v>
      </c>
      <c r="I23" s="2">
        <f t="shared" si="2"/>
        <v>0.41</v>
      </c>
      <c r="J23" s="2">
        <v>242</v>
      </c>
      <c r="K23" s="2">
        <v>244</v>
      </c>
      <c r="L23" s="2">
        <v>460</v>
      </c>
      <c r="M23" s="2">
        <v>462</v>
      </c>
      <c r="N23" s="2">
        <f t="shared" si="3"/>
        <v>218</v>
      </c>
      <c r="O23" s="2">
        <f t="shared" si="4"/>
        <v>0</v>
      </c>
      <c r="P23" s="2">
        <f t="shared" si="5"/>
        <v>0</v>
      </c>
      <c r="Q23" s="2">
        <f t="shared" si="6"/>
        <v>0</v>
      </c>
    </row>
    <row r="24" spans="2:17" x14ac:dyDescent="0.3">
      <c r="B24" s="2" t="s">
        <v>24</v>
      </c>
      <c r="C24" s="2" t="s">
        <v>44</v>
      </c>
      <c r="D24" s="2">
        <v>7</v>
      </c>
      <c r="E24" s="2">
        <v>10</v>
      </c>
      <c r="F24" s="2">
        <v>15</v>
      </c>
      <c r="G24" s="2">
        <f t="shared" si="0"/>
        <v>10</v>
      </c>
      <c r="H24" s="2">
        <f t="shared" si="1"/>
        <v>1.33</v>
      </c>
      <c r="I24" s="2">
        <f t="shared" si="2"/>
        <v>1.1499999999999999</v>
      </c>
      <c r="J24" s="2">
        <v>244</v>
      </c>
      <c r="K24" s="2">
        <v>472</v>
      </c>
      <c r="L24" s="2">
        <v>462</v>
      </c>
      <c r="M24" s="2">
        <v>472</v>
      </c>
      <c r="N24" s="2">
        <f t="shared" si="3"/>
        <v>218</v>
      </c>
      <c r="O24" s="2">
        <f t="shared" si="4"/>
        <v>0</v>
      </c>
      <c r="P24" s="2">
        <f t="shared" si="5"/>
        <v>0</v>
      </c>
      <c r="Q24" s="2">
        <f t="shared" si="6"/>
        <v>0</v>
      </c>
    </row>
    <row r="25" spans="2:17" x14ac:dyDescent="0.3">
      <c r="B25" s="3" t="s">
        <v>25</v>
      </c>
      <c r="C25" s="2" t="s">
        <v>45</v>
      </c>
      <c r="D25" s="2">
        <v>12</v>
      </c>
      <c r="E25" s="2">
        <v>15</v>
      </c>
      <c r="F25" s="2">
        <v>19</v>
      </c>
      <c r="G25" s="2">
        <f t="shared" si="0"/>
        <v>15</v>
      </c>
      <c r="H25" s="2">
        <f t="shared" si="1"/>
        <v>1.17</v>
      </c>
      <c r="I25" s="2">
        <f t="shared" si="2"/>
        <v>1.08</v>
      </c>
      <c r="J25" s="2">
        <v>472</v>
      </c>
      <c r="K25" s="2">
        <v>487</v>
      </c>
      <c r="L25" s="2">
        <v>472</v>
      </c>
      <c r="M25" s="2">
        <v>487</v>
      </c>
      <c r="N25" s="2">
        <f t="shared" si="3"/>
        <v>0</v>
      </c>
      <c r="O25" s="2">
        <f t="shared" si="4"/>
        <v>15</v>
      </c>
      <c r="P25" s="2">
        <f t="shared" si="5"/>
        <v>1.17</v>
      </c>
      <c r="Q25" s="2">
        <f t="shared" si="6"/>
        <v>1.08</v>
      </c>
    </row>
    <row r="26" spans="2:17" x14ac:dyDescent="0.3">
      <c r="B26" s="3" t="s">
        <v>26</v>
      </c>
      <c r="C26" s="2" t="s">
        <v>25</v>
      </c>
      <c r="D26" s="2">
        <v>2</v>
      </c>
      <c r="E26" s="2">
        <v>2</v>
      </c>
      <c r="F26" s="2">
        <v>3</v>
      </c>
      <c r="G26" s="2">
        <f t="shared" si="0"/>
        <v>2</v>
      </c>
      <c r="H26" s="2">
        <f t="shared" si="1"/>
        <v>0.17</v>
      </c>
      <c r="I26" s="2">
        <f t="shared" si="2"/>
        <v>0.41</v>
      </c>
      <c r="J26" s="2">
        <v>487</v>
      </c>
      <c r="K26" s="2">
        <v>489</v>
      </c>
      <c r="L26" s="2">
        <v>487</v>
      </c>
      <c r="M26" s="2">
        <v>494</v>
      </c>
      <c r="N26" s="2">
        <f t="shared" si="3"/>
        <v>0</v>
      </c>
      <c r="O26" s="2">
        <f t="shared" si="4"/>
        <v>2</v>
      </c>
      <c r="P26" s="2">
        <f t="shared" si="5"/>
        <v>0.17</v>
      </c>
      <c r="Q26" s="2">
        <f t="shared" si="6"/>
        <v>0.41</v>
      </c>
    </row>
    <row r="27" spans="2:17" x14ac:dyDescent="0.3">
      <c r="B27" s="3" t="s">
        <v>27</v>
      </c>
      <c r="C27" s="2" t="s">
        <v>25</v>
      </c>
      <c r="D27" s="2">
        <v>5</v>
      </c>
      <c r="E27" s="2">
        <v>7</v>
      </c>
      <c r="F27" s="2">
        <v>9</v>
      </c>
      <c r="G27" s="2">
        <f t="shared" si="0"/>
        <v>7</v>
      </c>
      <c r="H27" s="2">
        <f t="shared" si="1"/>
        <v>0.67</v>
      </c>
      <c r="I27" s="2">
        <f t="shared" si="2"/>
        <v>0.82</v>
      </c>
      <c r="J27" s="2">
        <v>487</v>
      </c>
      <c r="K27" s="2">
        <v>494</v>
      </c>
      <c r="L27" s="2">
        <v>487</v>
      </c>
      <c r="M27" s="2">
        <v>494</v>
      </c>
      <c r="N27" s="2">
        <f t="shared" si="3"/>
        <v>0</v>
      </c>
      <c r="O27" s="2">
        <f t="shared" si="4"/>
        <v>7</v>
      </c>
      <c r="P27" s="2">
        <f t="shared" si="5"/>
        <v>0.67</v>
      </c>
      <c r="Q27" s="2">
        <f t="shared" si="6"/>
        <v>0.82</v>
      </c>
    </row>
    <row r="28" spans="2:17" x14ac:dyDescent="0.3">
      <c r="B28" s="3" t="s">
        <v>28</v>
      </c>
      <c r="C28" s="2" t="s">
        <v>46</v>
      </c>
      <c r="D28" s="2">
        <v>3</v>
      </c>
      <c r="E28" s="2">
        <v>5</v>
      </c>
      <c r="F28" s="2">
        <v>6</v>
      </c>
      <c r="G28" s="2">
        <f t="shared" si="0"/>
        <v>5</v>
      </c>
      <c r="H28" s="2">
        <f t="shared" si="1"/>
        <v>0.5</v>
      </c>
      <c r="I28" s="2">
        <f t="shared" si="2"/>
        <v>0.71</v>
      </c>
      <c r="J28" s="2">
        <v>494</v>
      </c>
      <c r="K28" s="2">
        <v>499</v>
      </c>
      <c r="L28" s="2">
        <v>494</v>
      </c>
      <c r="M28" s="2">
        <v>499</v>
      </c>
      <c r="N28" s="2">
        <f t="shared" si="3"/>
        <v>0</v>
      </c>
      <c r="O28" s="2">
        <f t="shared" si="4"/>
        <v>5</v>
      </c>
      <c r="P28" s="2">
        <f t="shared" si="5"/>
        <v>0.5</v>
      </c>
      <c r="Q28" s="2">
        <f t="shared" si="6"/>
        <v>0.71</v>
      </c>
    </row>
    <row r="29" spans="2:17" x14ac:dyDescent="0.3">
      <c r="B29" s="3" t="s">
        <v>29</v>
      </c>
      <c r="C29" s="2" t="s">
        <v>28</v>
      </c>
      <c r="D29" s="2">
        <v>5</v>
      </c>
      <c r="E29" s="2">
        <v>10</v>
      </c>
      <c r="F29" s="2">
        <v>12</v>
      </c>
      <c r="G29" s="2">
        <f t="shared" si="0"/>
        <v>10</v>
      </c>
      <c r="H29" s="2">
        <f t="shared" si="1"/>
        <v>1.17</v>
      </c>
      <c r="I29" s="2">
        <f t="shared" si="2"/>
        <v>1.08</v>
      </c>
      <c r="J29" s="2">
        <v>499</v>
      </c>
      <c r="K29" s="2">
        <v>509</v>
      </c>
      <c r="L29" s="2">
        <v>499</v>
      </c>
      <c r="M29" s="2">
        <v>509</v>
      </c>
      <c r="N29" s="2">
        <f t="shared" si="3"/>
        <v>0</v>
      </c>
      <c r="O29" s="2">
        <f t="shared" si="4"/>
        <v>10</v>
      </c>
      <c r="P29" s="2">
        <f t="shared" si="5"/>
        <v>1.17</v>
      </c>
      <c r="Q29" s="2">
        <f t="shared" si="6"/>
        <v>1.08</v>
      </c>
    </row>
    <row r="30" spans="2:17" x14ac:dyDescent="0.3">
      <c r="B30" s="3" t="s">
        <v>30</v>
      </c>
      <c r="C30" s="2" t="s">
        <v>29</v>
      </c>
      <c r="D30" s="2">
        <v>7</v>
      </c>
      <c r="E30" s="2">
        <v>10</v>
      </c>
      <c r="F30" s="2">
        <v>13</v>
      </c>
      <c r="G30" s="2">
        <f t="shared" si="0"/>
        <v>10</v>
      </c>
      <c r="H30" s="2">
        <f t="shared" si="1"/>
        <v>1</v>
      </c>
      <c r="I30" s="2">
        <f t="shared" si="2"/>
        <v>1</v>
      </c>
      <c r="J30" s="2">
        <v>509</v>
      </c>
      <c r="K30" s="2">
        <v>519</v>
      </c>
      <c r="L30" s="2">
        <v>509</v>
      </c>
      <c r="M30" s="2">
        <v>519</v>
      </c>
      <c r="N30" s="2">
        <f t="shared" si="3"/>
        <v>0</v>
      </c>
      <c r="O30" s="2">
        <f t="shared" si="4"/>
        <v>10</v>
      </c>
      <c r="P30" s="2">
        <f t="shared" si="5"/>
        <v>1</v>
      </c>
      <c r="Q30" s="2">
        <f t="shared" si="6"/>
        <v>1</v>
      </c>
    </row>
    <row r="31" spans="2:17" x14ac:dyDescent="0.3">
      <c r="B31" s="3" t="s">
        <v>31</v>
      </c>
      <c r="C31" s="2" t="s">
        <v>47</v>
      </c>
      <c r="D31" s="2">
        <v>8</v>
      </c>
      <c r="E31" s="2">
        <v>10</v>
      </c>
      <c r="F31" s="2">
        <v>13</v>
      </c>
      <c r="G31" s="2">
        <f t="shared" si="0"/>
        <v>10</v>
      </c>
      <c r="H31" s="2">
        <f t="shared" si="1"/>
        <v>0.83</v>
      </c>
      <c r="I31" s="2">
        <f t="shared" si="2"/>
        <v>0.91</v>
      </c>
      <c r="J31" s="2">
        <v>519</v>
      </c>
      <c r="K31" s="2">
        <v>529</v>
      </c>
      <c r="L31" s="2">
        <v>519</v>
      </c>
      <c r="M31" s="2">
        <v>529</v>
      </c>
      <c r="N31" s="2">
        <f t="shared" si="3"/>
        <v>0</v>
      </c>
      <c r="O31" s="2">
        <f t="shared" si="4"/>
        <v>10</v>
      </c>
      <c r="P31" s="2">
        <f t="shared" si="5"/>
        <v>0.83</v>
      </c>
      <c r="Q31" s="2">
        <f t="shared" si="6"/>
        <v>0.91</v>
      </c>
    </row>
    <row r="32" spans="2:17" x14ac:dyDescent="0.3">
      <c r="B32" s="3" t="s">
        <v>32</v>
      </c>
      <c r="C32" s="2" t="s">
        <v>48</v>
      </c>
      <c r="D32" s="2">
        <v>60</v>
      </c>
      <c r="E32" s="2">
        <v>61</v>
      </c>
      <c r="F32" s="2">
        <v>70</v>
      </c>
      <c r="G32" s="2">
        <f t="shared" si="0"/>
        <v>62</v>
      </c>
      <c r="H32" s="2">
        <f t="shared" si="1"/>
        <v>1.67</v>
      </c>
      <c r="I32" s="2">
        <f t="shared" si="2"/>
        <v>1.29</v>
      </c>
      <c r="J32" s="2">
        <v>529</v>
      </c>
      <c r="K32" s="2">
        <v>591</v>
      </c>
      <c r="L32" s="2">
        <v>529</v>
      </c>
      <c r="M32" s="2">
        <v>591</v>
      </c>
      <c r="N32" s="2">
        <f t="shared" si="3"/>
        <v>0</v>
      </c>
      <c r="O32" s="2">
        <f t="shared" si="4"/>
        <v>62</v>
      </c>
      <c r="P32" s="2">
        <f t="shared" si="5"/>
        <v>1.67</v>
      </c>
      <c r="Q32" s="2">
        <f t="shared" si="6"/>
        <v>1.29</v>
      </c>
    </row>
    <row r="33" spans="2:17" x14ac:dyDescent="0.3">
      <c r="B33" s="3" t="s">
        <v>33</v>
      </c>
      <c r="C33" s="2" t="s">
        <v>32</v>
      </c>
      <c r="D33" s="2">
        <v>40</v>
      </c>
      <c r="E33" s="2">
        <v>46</v>
      </c>
      <c r="F33" s="2">
        <v>52</v>
      </c>
      <c r="G33" s="2">
        <f t="shared" si="0"/>
        <v>46</v>
      </c>
      <c r="H33" s="2">
        <f t="shared" si="1"/>
        <v>2</v>
      </c>
      <c r="I33" s="2">
        <f t="shared" si="2"/>
        <v>1.41</v>
      </c>
      <c r="J33" s="2">
        <v>591</v>
      </c>
      <c r="K33" s="2">
        <v>637</v>
      </c>
      <c r="L33" s="2">
        <v>591</v>
      </c>
      <c r="M33" s="2">
        <v>637</v>
      </c>
      <c r="N33" s="2">
        <f t="shared" si="3"/>
        <v>0</v>
      </c>
      <c r="O33" s="2">
        <f t="shared" si="4"/>
        <v>46</v>
      </c>
      <c r="P33" s="2">
        <f t="shared" si="5"/>
        <v>2</v>
      </c>
      <c r="Q33" s="2">
        <f t="shared" si="6"/>
        <v>1.41</v>
      </c>
    </row>
    <row r="34" spans="2:17" x14ac:dyDescent="0.3">
      <c r="B34" s="3" t="s">
        <v>34</v>
      </c>
      <c r="C34" s="2" t="s">
        <v>49</v>
      </c>
      <c r="D34" s="2">
        <v>25</v>
      </c>
      <c r="E34" s="2">
        <v>28</v>
      </c>
      <c r="F34" s="2">
        <v>35</v>
      </c>
      <c r="G34" s="2">
        <f t="shared" si="0"/>
        <v>29</v>
      </c>
      <c r="H34" s="2">
        <f t="shared" si="1"/>
        <v>1.67</v>
      </c>
      <c r="I34" s="2">
        <f t="shared" si="2"/>
        <v>1.29</v>
      </c>
      <c r="J34" s="2">
        <v>637</v>
      </c>
      <c r="K34" s="2">
        <v>666</v>
      </c>
      <c r="L34" s="2">
        <v>637</v>
      </c>
      <c r="M34" s="2">
        <v>666</v>
      </c>
      <c r="N34" s="2">
        <f t="shared" si="3"/>
        <v>0</v>
      </c>
      <c r="O34" s="2">
        <f t="shared" si="4"/>
        <v>29</v>
      </c>
      <c r="P34" s="2">
        <f t="shared" si="5"/>
        <v>1.67</v>
      </c>
      <c r="Q34" s="2">
        <f t="shared" si="6"/>
        <v>1.29</v>
      </c>
    </row>
    <row r="35" spans="2:17" x14ac:dyDescent="0.3">
      <c r="B35" s="3" t="s">
        <v>35</v>
      </c>
      <c r="C35" s="2" t="s">
        <v>50</v>
      </c>
      <c r="D35" s="2">
        <v>56</v>
      </c>
      <c r="E35" s="2">
        <v>56</v>
      </c>
      <c r="F35" s="2">
        <v>58</v>
      </c>
      <c r="G35" s="2">
        <f t="shared" si="0"/>
        <v>56</v>
      </c>
      <c r="H35" s="2">
        <f t="shared" si="1"/>
        <v>0.33</v>
      </c>
      <c r="I35" s="2">
        <f t="shared" si="2"/>
        <v>0.56999999999999995</v>
      </c>
      <c r="J35" s="2">
        <v>666</v>
      </c>
      <c r="K35" s="2">
        <v>722</v>
      </c>
      <c r="L35" s="2">
        <v>666</v>
      </c>
      <c r="M35" s="2">
        <v>722</v>
      </c>
      <c r="N35" s="2">
        <f t="shared" si="3"/>
        <v>0</v>
      </c>
      <c r="O35" s="2">
        <f t="shared" si="4"/>
        <v>56</v>
      </c>
      <c r="P35" s="2">
        <f t="shared" si="5"/>
        <v>0.33</v>
      </c>
      <c r="Q35" s="2">
        <f t="shared" si="6"/>
        <v>0.56999999999999995</v>
      </c>
    </row>
    <row r="36" spans="2:17" x14ac:dyDescent="0.3">
      <c r="O36" s="2">
        <f>SUM(O4:O35)</f>
        <v>890</v>
      </c>
      <c r="P36" s="2">
        <f>SUM(P4:P35)</f>
        <v>31.830000000000005</v>
      </c>
      <c r="Q36" s="2">
        <f>SUM(Q4:Q35)</f>
        <v>27.870000000000005</v>
      </c>
    </row>
    <row r="38" spans="2:17" x14ac:dyDescent="0.3">
      <c r="C38" s="11" t="s">
        <v>70</v>
      </c>
      <c r="D38" s="11" t="s">
        <v>71</v>
      </c>
      <c r="E38" s="11" t="s">
        <v>29</v>
      </c>
      <c r="F38" s="11" t="s">
        <v>74</v>
      </c>
      <c r="G38" s="11" t="s">
        <v>75</v>
      </c>
    </row>
    <row r="39" spans="2:17" x14ac:dyDescent="0.3">
      <c r="C39" s="12">
        <v>712</v>
      </c>
      <c r="D39" s="12">
        <v>722</v>
      </c>
      <c r="E39" s="12">
        <f>(C39-O36)/SQRT(P36)</f>
        <v>-31.550168498205498</v>
      </c>
      <c r="F39" s="12">
        <v>0.11459999999999999</v>
      </c>
      <c r="G39" s="13">
        <f>1-F39</f>
        <v>0.88539999999999996</v>
      </c>
    </row>
  </sheetData>
  <mergeCells count="12">
    <mergeCell ref="P2:P3"/>
    <mergeCell ref="Q2:Q3"/>
    <mergeCell ref="D2:F2"/>
    <mergeCell ref="B2:B3"/>
    <mergeCell ref="C2:C3"/>
    <mergeCell ref="G2:G3"/>
    <mergeCell ref="O2:O3"/>
    <mergeCell ref="N2:N3"/>
    <mergeCell ref="L2:M2"/>
    <mergeCell ref="J2:K2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CPM</vt:lpstr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Tutunaru</dc:creator>
  <cp:lastModifiedBy>Eugenia Tutunaru</cp:lastModifiedBy>
  <dcterms:created xsi:type="dcterms:W3CDTF">2015-06-05T18:17:20Z</dcterms:created>
  <dcterms:modified xsi:type="dcterms:W3CDTF">2020-12-23T22:10:17Z</dcterms:modified>
</cp:coreProperties>
</file>